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360" yWindow="120" windowWidth="14355" windowHeight="4680"/>
  </bookViews>
  <sheets>
    <sheet name="Plan1" sheetId="1" r:id="rId1"/>
    <sheet name="Plan2" sheetId="3" r:id="rId2"/>
  </sheets>
  <definedNames>
    <definedName name="_xlnm.Print_Area" localSheetId="0">Plan1!$A$1:$J$3592</definedName>
  </definedNames>
  <calcPr calcId="162913"/>
</workbook>
</file>

<file path=xl/calcChain.xml><?xml version="1.0" encoding="utf-8"?>
<calcChain xmlns="http://schemas.openxmlformats.org/spreadsheetml/2006/main">
  <c r="I3453" i="1" l="1"/>
  <c r="J3244" i="1" l="1"/>
  <c r="J3228" i="1"/>
  <c r="I1673" i="1" l="1"/>
  <c r="I1293" i="1"/>
  <c r="I1187" i="1"/>
  <c r="J1289" i="1" l="1"/>
  <c r="J3243" i="1" l="1"/>
  <c r="I3262" i="1" l="1"/>
  <c r="I3261" i="1"/>
  <c r="H871" i="1"/>
  <c r="H3159" i="1"/>
  <c r="J729" i="1"/>
  <c r="H3123" i="1"/>
  <c r="I2581" i="1" l="1"/>
  <c r="I2021" i="1"/>
  <c r="I2020" i="1"/>
  <c r="J263" i="1"/>
  <c r="I311" i="1"/>
  <c r="H3493" i="1" l="1"/>
  <c r="H3583" i="1" s="1"/>
  <c r="I3402" i="1" l="1"/>
  <c r="H3402" i="1"/>
  <c r="H2407" i="1"/>
  <c r="I2407" i="1"/>
  <c r="J2407" i="1" s="1"/>
  <c r="H2438" i="1"/>
  <c r="J2438" i="1" s="1"/>
  <c r="H2018" i="1"/>
  <c r="I3292" i="1"/>
  <c r="J3292" i="1" s="1"/>
  <c r="I3247" i="1"/>
  <c r="J3247" i="1" s="1"/>
  <c r="I3241" i="1"/>
  <c r="J3241" i="1" s="1"/>
  <c r="I3239" i="1"/>
  <c r="J3239" i="1" s="1"/>
  <c r="I3238" i="1"/>
  <c r="I3249" i="1"/>
  <c r="J3249" i="1" s="1"/>
  <c r="I3248" i="1"/>
  <c r="H3248" i="1"/>
  <c r="I3235" i="1"/>
  <c r="H3235" i="1"/>
  <c r="J3402" i="1" l="1"/>
  <c r="J3248" i="1"/>
  <c r="I3170" i="1"/>
  <c r="I3547" i="1" s="1"/>
  <c r="J3547" i="1" s="1"/>
  <c r="H3170" i="1"/>
  <c r="J3170" i="1" s="1"/>
  <c r="I3168" i="1"/>
  <c r="I3546" i="1" s="1"/>
  <c r="J3546" i="1" s="1"/>
  <c r="J3023" i="1"/>
  <c r="J2387" i="1" l="1"/>
  <c r="J1761" i="1" l="1"/>
  <c r="I1672" i="1"/>
  <c r="I1674" i="1" s="1"/>
  <c r="J1664" i="1"/>
  <c r="J1659" i="1"/>
  <c r="I1463" i="1"/>
  <c r="I1479" i="1" s="1"/>
  <c r="J1760" i="1" s="1"/>
  <c r="I1362" i="1" l="1"/>
  <c r="I1361" i="1"/>
  <c r="J1342" i="1"/>
  <c r="J1355" i="1"/>
  <c r="J1347" i="1"/>
  <c r="J1278" i="1"/>
  <c r="J1276" i="1"/>
  <c r="J1274" i="1"/>
  <c r="J1275" i="1"/>
  <c r="I1044" i="1"/>
  <c r="I1043" i="1"/>
  <c r="J1362" i="1" l="1"/>
  <c r="H1360" i="1"/>
  <c r="J1360" i="1" s="1"/>
  <c r="J1361" i="1"/>
  <c r="J1463" i="1" l="1"/>
  <c r="J1462" i="1"/>
  <c r="H1461" i="1"/>
  <c r="J1453" i="1"/>
  <c r="J1446" i="1"/>
  <c r="J1461" i="1" l="1"/>
  <c r="J934" i="1" l="1"/>
  <c r="J1216" i="1" l="1"/>
  <c r="I3466" i="1" l="1"/>
  <c r="H3466" i="1"/>
  <c r="H1185" i="1"/>
  <c r="H1188" i="1" s="1"/>
  <c r="I3246" i="1"/>
  <c r="H3246" i="1"/>
  <c r="I3227" i="1"/>
  <c r="H3227" i="1"/>
  <c r="I3226" i="1"/>
  <c r="I3225" i="1"/>
  <c r="H3225" i="1"/>
  <c r="I3224" i="1"/>
  <c r="I3223" i="1"/>
  <c r="H3223" i="1"/>
  <c r="I1186" i="1" l="1"/>
  <c r="I1188" i="1" l="1"/>
  <c r="J1186" i="1"/>
  <c r="J1187" i="1"/>
  <c r="J1181" i="1"/>
  <c r="J1179" i="1"/>
  <c r="J1177" i="1"/>
  <c r="J1175" i="1"/>
  <c r="J1173" i="1"/>
  <c r="J1170" i="1"/>
  <c r="J1168" i="1"/>
  <c r="J1166" i="1"/>
  <c r="J2782" i="1" l="1"/>
  <c r="J3466" i="1" s="1"/>
  <c r="J1312" i="1"/>
  <c r="J3246" i="1" s="1"/>
  <c r="J183" i="3" l="1"/>
  <c r="J179" i="3"/>
  <c r="J168" i="3"/>
  <c r="J164" i="3"/>
  <c r="J146" i="3"/>
  <c r="J109" i="3" l="1"/>
  <c r="J107" i="3"/>
  <c r="J101" i="3"/>
  <c r="J98" i="3"/>
  <c r="J95" i="3"/>
  <c r="J92" i="3"/>
  <c r="J71" i="3"/>
  <c r="J59" i="3"/>
  <c r="H3471" i="1" l="1"/>
  <c r="H3581" i="1" s="1"/>
  <c r="J3581" i="1" s="1"/>
  <c r="H2845" i="1"/>
  <c r="J2845" i="1" s="1"/>
  <c r="H2824" i="1"/>
  <c r="J2824" i="1" s="1"/>
  <c r="J2807" i="1"/>
  <c r="H3489" i="1"/>
  <c r="H3488" i="1"/>
  <c r="I3487" i="1"/>
  <c r="H3487" i="1"/>
  <c r="H3465" i="1"/>
  <c r="I3464" i="1"/>
  <c r="H3464" i="1"/>
  <c r="I3452" i="1"/>
  <c r="H3452" i="1"/>
  <c r="I3450" i="1"/>
  <c r="H3450" i="1"/>
  <c r="I3449" i="1"/>
  <c r="H3449" i="1"/>
  <c r="I3448" i="1"/>
  <c r="J3448" i="1" s="1"/>
  <c r="I3471" i="1"/>
  <c r="I3478" i="1" s="1"/>
  <c r="H3416" i="1"/>
  <c r="H3412" i="1"/>
  <c r="H3411" i="1"/>
  <c r="I3403" i="1"/>
  <c r="I3401" i="1"/>
  <c r="H3401" i="1"/>
  <c r="I3400" i="1"/>
  <c r="H3400" i="1"/>
  <c r="I3399" i="1"/>
  <c r="H3399" i="1"/>
  <c r="I3398" i="1"/>
  <c r="H3398" i="1"/>
  <c r="H3360" i="1"/>
  <c r="H3359" i="1"/>
  <c r="I3352" i="1"/>
  <c r="H3352" i="1"/>
  <c r="I3351" i="1"/>
  <c r="H3351" i="1"/>
  <c r="I3348" i="1"/>
  <c r="H3348" i="1"/>
  <c r="H3350" i="1"/>
  <c r="H3349" i="1"/>
  <c r="J3349" i="1" s="1"/>
  <c r="H3344" i="1"/>
  <c r="J3344" i="1" s="1"/>
  <c r="H3478" i="1" l="1"/>
  <c r="H3467" i="1"/>
  <c r="J3398" i="1"/>
  <c r="J3471" i="1"/>
  <c r="J3478" i="1" s="1"/>
  <c r="H3334" i="1"/>
  <c r="H3333" i="1"/>
  <c r="H3332" i="1"/>
  <c r="J3332" i="1" s="1"/>
  <c r="H3331" i="1"/>
  <c r="J3331" i="1" s="1"/>
  <c r="H3305" i="1"/>
  <c r="I3304" i="1"/>
  <c r="I3303" i="1"/>
  <c r="H3303" i="1"/>
  <c r="I3302" i="1"/>
  <c r="H3302" i="1"/>
  <c r="I3279" i="1"/>
  <c r="H3279" i="1"/>
  <c r="I3271" i="1"/>
  <c r="H3271" i="1"/>
  <c r="I3270" i="1"/>
  <c r="I3307" i="1" l="1"/>
  <c r="J3271" i="1"/>
  <c r="J3279" i="1"/>
  <c r="I3245" i="1"/>
  <c r="H3245" i="1"/>
  <c r="I3242" i="1"/>
  <c r="H3242" i="1"/>
  <c r="I3240" i="1"/>
  <c r="H3238" i="1"/>
  <c r="J3238" i="1" s="1"/>
  <c r="I3237" i="1"/>
  <c r="H3237" i="1"/>
  <c r="I3236" i="1"/>
  <c r="H3236" i="1"/>
  <c r="I3234" i="1"/>
  <c r="H3234" i="1"/>
  <c r="I3233" i="1"/>
  <c r="H3233" i="1"/>
  <c r="I3232" i="1"/>
  <c r="J3232" i="1" s="1"/>
  <c r="I3231" i="1"/>
  <c r="J3231" i="1" s="1"/>
  <c r="I3230" i="1"/>
  <c r="I3253" i="1" s="1"/>
  <c r="H3230" i="1"/>
  <c r="I3229" i="1"/>
  <c r="H3229" i="1"/>
  <c r="J3226" i="1"/>
  <c r="H3184" i="1"/>
  <c r="J1104" i="1"/>
  <c r="J1043" i="1"/>
  <c r="I1045" i="1"/>
  <c r="H1041" i="1"/>
  <c r="I1041" i="1"/>
  <c r="J1044" i="1" s="1"/>
  <c r="H3185" i="1"/>
  <c r="J3185" i="1" s="1"/>
  <c r="I3254" i="1" l="1"/>
  <c r="J3253" i="1"/>
  <c r="J1045" i="1"/>
  <c r="I1047" i="1"/>
  <c r="J3229" i="1"/>
  <c r="J3234" i="1"/>
  <c r="J3230" i="1"/>
  <c r="J1041" i="1"/>
  <c r="J3233" i="1"/>
  <c r="J3227" i="1"/>
  <c r="J3236" i="1"/>
  <c r="H3173" i="1"/>
  <c r="J3173" i="1" s="1"/>
  <c r="H3172" i="1"/>
  <c r="I3171" i="1"/>
  <c r="H3171" i="1"/>
  <c r="H3169" i="1"/>
  <c r="J3169" i="1" s="1"/>
  <c r="H3168" i="1"/>
  <c r="J3168" i="1" s="1"/>
  <c r="H3167" i="1"/>
  <c r="H3158" i="1"/>
  <c r="J3158" i="1" s="1"/>
  <c r="I3157" i="1"/>
  <c r="H3157" i="1"/>
  <c r="H3155" i="1"/>
  <c r="J3155" i="1" s="1"/>
  <c r="H3154" i="1"/>
  <c r="J3154" i="1" s="1"/>
  <c r="I659" i="1" l="1"/>
  <c r="I662" i="1" s="1"/>
  <c r="H627" i="1"/>
  <c r="J627" i="1" s="1"/>
  <c r="H3122" i="1"/>
  <c r="H3126" i="1"/>
  <c r="I3125" i="1"/>
  <c r="I3124" i="1"/>
  <c r="H3125" i="1"/>
  <c r="H3124" i="1"/>
  <c r="I3105" i="1"/>
  <c r="H3105" i="1"/>
  <c r="I3106" i="1"/>
  <c r="H3106" i="1"/>
  <c r="I3104" i="1"/>
  <c r="H3104" i="1"/>
  <c r="I3103" i="1"/>
  <c r="H3103" i="1"/>
  <c r="J3064" i="1"/>
  <c r="H1325" i="1"/>
  <c r="J1325" i="1" s="1"/>
  <c r="J1307" i="1"/>
  <c r="J3245" i="1" s="1"/>
  <c r="J748" i="1"/>
  <c r="J467" i="1"/>
  <c r="J3106" i="1" s="1"/>
  <c r="H486" i="1"/>
  <c r="J486" i="1" s="1"/>
  <c r="J446" i="1"/>
  <c r="J3104" i="1" s="1"/>
  <c r="J2994" i="1"/>
  <c r="J3018" i="1"/>
  <c r="J2989" i="1"/>
  <c r="I3107" i="1" l="1"/>
  <c r="H2896" i="1"/>
  <c r="J2896" i="1" s="1"/>
  <c r="H2930" i="1"/>
  <c r="J2930" i="1" s="1"/>
  <c r="I2931" i="1"/>
  <c r="J2923" i="1"/>
  <c r="J2892" i="1"/>
  <c r="J3487" i="1" s="1"/>
  <c r="J2777" i="1"/>
  <c r="J2679" i="1"/>
  <c r="J2633" i="1"/>
  <c r="J2638" i="1"/>
  <c r="J2644" i="1"/>
  <c r="J2505" i="1"/>
  <c r="J2466" i="1"/>
  <c r="J2460" i="1"/>
  <c r="H2931" i="1" l="1"/>
  <c r="J2043" i="1" l="1"/>
  <c r="J2008" i="1"/>
  <c r="J3352" i="1" s="1"/>
  <c r="J2003" i="1"/>
  <c r="J3351" i="1" s="1"/>
  <c r="J1984" i="1"/>
  <c r="J3348" i="1" s="1"/>
  <c r="H1918" i="1"/>
  <c r="J1918" i="1" s="1"/>
  <c r="H1950" i="1"/>
  <c r="J1950" i="1" s="1"/>
  <c r="J1939" i="1"/>
  <c r="J1934" i="1"/>
  <c r="J1915" i="1"/>
  <c r="J1842" i="1"/>
  <c r="J1833" i="1"/>
  <c r="H1952" i="1" l="1"/>
  <c r="H2020" i="1" s="1"/>
  <c r="J1952" i="1" l="1"/>
  <c r="J2020" i="1" s="1"/>
  <c r="H2075" i="1"/>
  <c r="J2075" i="1" s="1"/>
  <c r="I1708" i="1" l="1"/>
  <c r="I1742" i="1" s="1"/>
  <c r="I1707" i="1"/>
  <c r="I1741" i="1" s="1"/>
  <c r="H1706" i="1"/>
  <c r="J1691" i="1"/>
  <c r="J1690" i="1"/>
  <c r="J1694" i="1"/>
  <c r="J1698" i="1"/>
  <c r="I1623" i="1"/>
  <c r="J1623" i="1" s="1"/>
  <c r="J1600" i="1"/>
  <c r="J1529" i="1"/>
  <c r="J1550" i="1"/>
  <c r="J1741" i="1" l="1"/>
  <c r="I1764" i="1" s="1"/>
  <c r="I1743" i="1"/>
  <c r="J1742" i="1"/>
  <c r="J1764" i="1"/>
  <c r="H1740" i="1"/>
  <c r="J1762" i="1"/>
  <c r="H1224" i="1"/>
  <c r="H1152" i="1"/>
  <c r="I1292" i="1"/>
  <c r="I1261" i="1"/>
  <c r="J1261" i="1" s="1"/>
  <c r="I1260" i="1"/>
  <c r="J1243" i="1"/>
  <c r="J1242" i="1"/>
  <c r="H1259" i="1"/>
  <c r="I1226" i="1"/>
  <c r="I1375" i="1" s="1"/>
  <c r="I1225" i="1"/>
  <c r="I1374" i="1" s="1"/>
  <c r="J1282" i="1"/>
  <c r="J1252" i="1"/>
  <c r="J1247" i="1"/>
  <c r="J1237" i="1"/>
  <c r="J1202" i="1"/>
  <c r="J1037" i="1"/>
  <c r="J1033" i="1"/>
  <c r="J1028" i="1"/>
  <c r="H977" i="1"/>
  <c r="J963" i="1"/>
  <c r="J958" i="1"/>
  <c r="J929" i="1"/>
  <c r="J923" i="1"/>
  <c r="I942" i="1"/>
  <c r="H942" i="1"/>
  <c r="J898" i="1"/>
  <c r="H658" i="1"/>
  <c r="J658" i="1" s="1"/>
  <c r="J641" i="1"/>
  <c r="J3125" i="1" s="1"/>
  <c r="J613" i="1"/>
  <c r="J3124" i="1" s="1"/>
  <c r="J606" i="1"/>
  <c r="H588" i="1"/>
  <c r="J588" i="1" s="1"/>
  <c r="J583" i="1"/>
  <c r="H767" i="1"/>
  <c r="J767" i="1" s="1"/>
  <c r="J1740" i="1" l="1"/>
  <c r="J1743" i="1" s="1"/>
  <c r="H1743" i="1"/>
  <c r="H1764" i="1"/>
  <c r="J977" i="1"/>
  <c r="J942" i="1"/>
  <c r="I170" i="1"/>
  <c r="H169" i="1"/>
  <c r="J169" i="1" l="1"/>
  <c r="I1739" i="1" l="1"/>
  <c r="J1739" i="1" s="1"/>
  <c r="J1723" i="1"/>
  <c r="H1739" i="1"/>
  <c r="I3301" i="1" l="1"/>
  <c r="I3306" i="1" s="1"/>
  <c r="J2572" i="1" l="1"/>
  <c r="J1098" i="1" l="1"/>
  <c r="J397" i="1" l="1"/>
  <c r="J3303" i="1" l="1"/>
  <c r="J1272" i="1" l="1"/>
  <c r="J87" i="3" l="1"/>
  <c r="J103" i="3"/>
  <c r="J34" i="3"/>
  <c r="J10" i="3"/>
  <c r="I3494" i="1"/>
  <c r="I3451" i="1"/>
  <c r="H3120" i="1"/>
  <c r="I1478" i="1"/>
  <c r="I1760" i="1" s="1"/>
  <c r="J570" i="1"/>
  <c r="I3455" i="1" l="1"/>
  <c r="I3540" i="1"/>
  <c r="I3583" i="1" l="1"/>
  <c r="J3494" i="1" l="1"/>
  <c r="I3002" i="1"/>
  <c r="H3451" i="1"/>
  <c r="J2367" i="1"/>
  <c r="J3451" i="1" l="1"/>
  <c r="J3452" i="1"/>
  <c r="J3270" i="1" l="1"/>
  <c r="J2673" i="1" l="1"/>
  <c r="I1567" i="1" l="1"/>
  <c r="I1431" i="1" l="1"/>
  <c r="J1567" i="1"/>
  <c r="H1566" i="1"/>
  <c r="J1566" i="1" s="1"/>
  <c r="J1479" i="1" l="1"/>
  <c r="J1431" i="1"/>
  <c r="I522" i="1" l="1"/>
  <c r="J501" i="1" l="1"/>
  <c r="H521" i="1"/>
  <c r="H3098" i="1" s="1"/>
  <c r="J3098" i="1" s="1"/>
  <c r="J521" i="1" l="1"/>
  <c r="I2456" i="1"/>
  <c r="I1480" i="1" l="1"/>
  <c r="I2966" i="1" l="1"/>
  <c r="I3495" i="1" s="1"/>
  <c r="I2511" i="1" l="1"/>
  <c r="I2512" i="1" s="1"/>
  <c r="J174" i="3"/>
  <c r="J54" i="3"/>
  <c r="J40" i="3"/>
  <c r="J25" i="3"/>
  <c r="H3435" i="1"/>
  <c r="J2566" i="1"/>
  <c r="I3418" i="1" l="1"/>
  <c r="J437" i="1" l="1"/>
  <c r="J3103" i="1" s="1"/>
  <c r="J2772" i="1" l="1"/>
  <c r="J3464" i="1" s="1"/>
  <c r="H3415" i="1"/>
  <c r="J11" i="1" l="1"/>
  <c r="J17" i="1"/>
  <c r="J21" i="1"/>
  <c r="J25" i="1"/>
  <c r="H32" i="1"/>
  <c r="J32" i="1" s="1"/>
  <c r="J46" i="1"/>
  <c r="J49" i="1"/>
  <c r="J54" i="1"/>
  <c r="H64" i="1"/>
  <c r="J83" i="1"/>
  <c r="J88" i="1"/>
  <c r="J93" i="1"/>
  <c r="J98" i="1"/>
  <c r="H102" i="1"/>
  <c r="J118" i="1"/>
  <c r="J125" i="1"/>
  <c r="H134" i="1"/>
  <c r="J188" i="1"/>
  <c r="J193" i="1"/>
  <c r="J200" i="1"/>
  <c r="H204" i="1"/>
  <c r="H205" i="1" s="1"/>
  <c r="J205" i="1" s="1"/>
  <c r="J223" i="1"/>
  <c r="J228" i="1"/>
  <c r="J233" i="1"/>
  <c r="H240" i="1"/>
  <c r="J258" i="1"/>
  <c r="J3083" i="1" s="1"/>
  <c r="J267" i="1"/>
  <c r="H275" i="1"/>
  <c r="J293" i="1"/>
  <c r="H310" i="1"/>
  <c r="J328" i="1"/>
  <c r="J333" i="1"/>
  <c r="J337" i="1"/>
  <c r="J343" i="1"/>
  <c r="H347" i="1"/>
  <c r="J368" i="1"/>
  <c r="H381" i="1"/>
  <c r="J381" i="1" s="1"/>
  <c r="J403" i="1"/>
  <c r="J408" i="1"/>
  <c r="J412" i="1"/>
  <c r="H416" i="1"/>
  <c r="J416" i="1" s="1"/>
  <c r="J431" i="1"/>
  <c r="J3105" i="1" s="1"/>
  <c r="H451" i="1"/>
  <c r="J451" i="1" s="1"/>
  <c r="J538" i="1"/>
  <c r="J543" i="1"/>
  <c r="J547" i="1"/>
  <c r="J553" i="1"/>
  <c r="H557" i="1"/>
  <c r="H659" i="1" s="1"/>
  <c r="J577" i="1"/>
  <c r="J678" i="1"/>
  <c r="H693" i="1"/>
  <c r="I693" i="1"/>
  <c r="I694" i="1" s="1"/>
  <c r="I3541" i="1" s="1"/>
  <c r="J713" i="1"/>
  <c r="J718" i="1"/>
  <c r="J724" i="1"/>
  <c r="H732" i="1"/>
  <c r="J784" i="1"/>
  <c r="J3160" i="1" s="1"/>
  <c r="J791" i="1"/>
  <c r="J3161" i="1" s="1"/>
  <c r="H802" i="1"/>
  <c r="I802" i="1"/>
  <c r="J818" i="1"/>
  <c r="H835" i="1"/>
  <c r="J835" i="1" s="1"/>
  <c r="J853" i="1"/>
  <c r="J858" i="1"/>
  <c r="J863" i="1"/>
  <c r="J868" i="1"/>
  <c r="I871" i="1"/>
  <c r="J888" i="1"/>
  <c r="J893" i="1"/>
  <c r="H906" i="1"/>
  <c r="I906" i="1"/>
  <c r="J993" i="1"/>
  <c r="J997" i="1"/>
  <c r="J3171" i="1" s="1"/>
  <c r="H1006" i="1"/>
  <c r="J1006" i="1" s="1"/>
  <c r="J1063" i="1"/>
  <c r="J3177" i="1" s="1"/>
  <c r="J3178" i="1" s="1"/>
  <c r="H1079" i="1"/>
  <c r="H1080" i="1" s="1"/>
  <c r="I1079" i="1"/>
  <c r="I1080" i="1" s="1"/>
  <c r="H1115" i="1"/>
  <c r="J1115" i="1" s="1"/>
  <c r="J1132" i="1"/>
  <c r="J1135" i="1"/>
  <c r="J1141" i="1"/>
  <c r="J1144" i="1"/>
  <c r="J1206" i="1"/>
  <c r="J1211" i="1"/>
  <c r="J1212" i="1"/>
  <c r="J1224" i="1"/>
  <c r="I3552" i="1"/>
  <c r="J1259" i="1"/>
  <c r="J1260" i="1"/>
  <c r="H1291" i="1"/>
  <c r="H1373" i="1" s="1"/>
  <c r="J1292" i="1"/>
  <c r="J1293" i="1"/>
  <c r="J1411" i="1"/>
  <c r="J1415" i="1"/>
  <c r="J1419" i="1"/>
  <c r="H1429" i="1"/>
  <c r="H1477" i="1" s="1"/>
  <c r="H1760" i="1" s="1"/>
  <c r="J1430" i="1"/>
  <c r="J1516" i="1"/>
  <c r="J1520" i="1"/>
  <c r="J1524" i="1"/>
  <c r="H1534" i="1"/>
  <c r="I1535" i="1"/>
  <c r="J1586" i="1"/>
  <c r="J1589" i="1"/>
  <c r="J1595" i="1"/>
  <c r="H1604" i="1"/>
  <c r="H1621" i="1" s="1"/>
  <c r="H1762" i="1" s="1"/>
  <c r="I1604" i="1"/>
  <c r="I1622" i="1" s="1"/>
  <c r="J1654" i="1"/>
  <c r="J1656" i="1"/>
  <c r="H1671" i="1"/>
  <c r="H1674" i="1" s="1"/>
  <c r="I3559" i="1"/>
  <c r="I3560" i="1"/>
  <c r="J1707" i="1"/>
  <c r="J1708" i="1"/>
  <c r="J1793" i="1"/>
  <c r="J1797" i="1"/>
  <c r="J1802" i="1"/>
  <c r="J1809" i="1"/>
  <c r="H1813" i="1"/>
  <c r="J1813" i="1" s="1"/>
  <c r="J1828" i="1"/>
  <c r="H1847" i="1"/>
  <c r="J1863" i="1"/>
  <c r="H1879" i="1"/>
  <c r="J1879" i="1" s="1"/>
  <c r="J1899" i="1"/>
  <c r="J1903" i="1"/>
  <c r="J1909" i="1"/>
  <c r="J1969" i="1"/>
  <c r="J1973" i="1"/>
  <c r="J1979" i="1"/>
  <c r="H1988" i="1"/>
  <c r="J2038" i="1"/>
  <c r="H2056" i="1"/>
  <c r="J2108" i="1"/>
  <c r="J2113" i="1"/>
  <c r="J2118" i="1"/>
  <c r="J3370" i="1" s="1"/>
  <c r="H2128" i="1"/>
  <c r="J2128" i="1" s="1"/>
  <c r="J2143" i="1"/>
  <c r="J2148" i="1"/>
  <c r="J2155" i="1"/>
  <c r="H2163" i="1"/>
  <c r="J2163" i="1" s="1"/>
  <c r="J2178" i="1"/>
  <c r="J2183" i="1"/>
  <c r="J2190" i="1"/>
  <c r="H2194" i="1"/>
  <c r="H2250" i="1" s="1"/>
  <c r="J2250" i="1" s="1"/>
  <c r="J2214" i="1"/>
  <c r="J2222" i="1"/>
  <c r="H2231" i="1"/>
  <c r="J2231" i="1" s="1"/>
  <c r="I2232" i="1"/>
  <c r="J2283" i="1"/>
  <c r="J3394" i="1" s="1"/>
  <c r="J2287" i="1"/>
  <c r="J3395" i="1" s="1"/>
  <c r="J2292" i="1"/>
  <c r="J3396" i="1" s="1"/>
  <c r="I2300" i="1"/>
  <c r="J2318" i="1"/>
  <c r="J3397" i="1" s="1"/>
  <c r="I2336" i="1"/>
  <c r="J2352" i="1"/>
  <c r="J2357" i="1"/>
  <c r="J2362" i="1"/>
  <c r="H2371" i="1"/>
  <c r="I2371" i="1"/>
  <c r="J2422" i="1"/>
  <c r="J2436" i="1" s="1"/>
  <c r="I2436" i="1"/>
  <c r="J2457" i="1"/>
  <c r="H2475" i="1"/>
  <c r="J2491" i="1"/>
  <c r="J2497" i="1"/>
  <c r="J2502" i="1"/>
  <c r="H2511" i="1"/>
  <c r="J2511" i="1" s="1"/>
  <c r="J2527" i="1"/>
  <c r="J2533" i="1"/>
  <c r="J2538" i="1"/>
  <c r="J2542" i="1"/>
  <c r="H2546" i="1"/>
  <c r="J2562" i="1"/>
  <c r="H2580" i="1"/>
  <c r="J2580" i="1" s="1"/>
  <c r="J2596" i="1"/>
  <c r="J2606" i="1"/>
  <c r="J3443" i="1" s="1"/>
  <c r="H2616" i="1"/>
  <c r="H2842" i="1" s="1"/>
  <c r="I2616" i="1"/>
  <c r="I2842" i="1" s="1"/>
  <c r="I2847" i="1" s="1"/>
  <c r="H2650" i="1"/>
  <c r="I2650" i="1"/>
  <c r="H2687" i="1"/>
  <c r="I2687" i="1"/>
  <c r="J2702" i="1"/>
  <c r="H2717" i="1"/>
  <c r="I2717" i="1"/>
  <c r="H2787" i="1"/>
  <c r="J2877" i="1"/>
  <c r="J2881" i="1"/>
  <c r="J2885" i="1"/>
  <c r="J2912" i="1"/>
  <c r="J2947" i="1"/>
  <c r="J2966" i="1" s="1"/>
  <c r="H2966" i="1"/>
  <c r="J2983" i="1"/>
  <c r="J3002" i="1"/>
  <c r="I3035" i="1"/>
  <c r="I3036" i="1" s="1"/>
  <c r="H3036" i="1"/>
  <c r="H3047" i="1"/>
  <c r="H3048" i="1"/>
  <c r="J3048" i="1" s="1"/>
  <c r="H3049" i="1"/>
  <c r="J3049" i="1" s="1"/>
  <c r="H3050" i="1"/>
  <c r="J3050" i="1" s="1"/>
  <c r="H3051" i="1"/>
  <c r="J3051" i="1" s="1"/>
  <c r="H3052" i="1"/>
  <c r="J3052" i="1" s="1"/>
  <c r="H3053" i="1"/>
  <c r="J3053" i="1" s="1"/>
  <c r="H3058" i="1"/>
  <c r="H3059" i="1"/>
  <c r="J3059" i="1" s="1"/>
  <c r="H3060" i="1"/>
  <c r="J3060" i="1" s="1"/>
  <c r="H3061" i="1"/>
  <c r="J3061" i="1" s="1"/>
  <c r="H3062" i="1"/>
  <c r="J3062" i="1" s="1"/>
  <c r="H3063" i="1"/>
  <c r="J3063" i="1" s="1"/>
  <c r="H3068" i="1"/>
  <c r="H3069" i="1"/>
  <c r="J3069" i="1" s="1"/>
  <c r="H3070" i="1"/>
  <c r="J3070" i="1" s="1"/>
  <c r="I3072" i="1"/>
  <c r="H3080" i="1"/>
  <c r="J3080" i="1" s="1"/>
  <c r="H3081" i="1"/>
  <c r="J3081" i="1" s="1"/>
  <c r="H3082" i="1"/>
  <c r="J3082" i="1" s="1"/>
  <c r="H3083" i="1"/>
  <c r="I3083" i="1"/>
  <c r="H3084" i="1"/>
  <c r="J3084" i="1" s="1"/>
  <c r="H3085" i="1"/>
  <c r="J3085" i="1" s="1"/>
  <c r="H3086" i="1"/>
  <c r="J3086" i="1" s="1"/>
  <c r="H3092" i="1"/>
  <c r="H3093" i="1"/>
  <c r="J3093" i="1" s="1"/>
  <c r="H3094" i="1"/>
  <c r="J3094" i="1" s="1"/>
  <c r="H3095" i="1"/>
  <c r="J3095" i="1" s="1"/>
  <c r="H3096" i="1"/>
  <c r="J3096" i="1" s="1"/>
  <c r="H3097" i="1"/>
  <c r="J3097" i="1" s="1"/>
  <c r="H3099" i="1"/>
  <c r="J3099" i="1" s="1"/>
  <c r="H3100" i="1"/>
  <c r="J3100" i="1" s="1"/>
  <c r="H3101" i="1"/>
  <c r="J3101" i="1" s="1"/>
  <c r="H3102" i="1"/>
  <c r="J3102" i="1" s="1"/>
  <c r="H3116" i="1"/>
  <c r="I3116" i="1"/>
  <c r="H3117" i="1"/>
  <c r="I3117" i="1"/>
  <c r="H3118" i="1"/>
  <c r="I3118" i="1"/>
  <c r="H3119" i="1"/>
  <c r="I3119" i="1"/>
  <c r="J3120" i="1"/>
  <c r="H3121" i="1"/>
  <c r="J3121" i="1" s="1"/>
  <c r="I3122" i="1"/>
  <c r="I3123" i="1"/>
  <c r="J3123" i="1" s="1"/>
  <c r="H3149" i="1"/>
  <c r="I3149" i="1"/>
  <c r="H3150" i="1"/>
  <c r="I3150" i="1"/>
  <c r="H3151" i="1"/>
  <c r="I3151" i="1"/>
  <c r="H3152" i="1"/>
  <c r="J3152" i="1" s="1"/>
  <c r="H3153" i="1"/>
  <c r="I3153" i="1"/>
  <c r="I3543" i="1" s="1"/>
  <c r="J3543" i="1" s="1"/>
  <c r="H3156" i="1"/>
  <c r="I3156" i="1"/>
  <c r="I3544" i="1"/>
  <c r="J3544" i="1" s="1"/>
  <c r="I3159" i="1"/>
  <c r="H3160" i="1"/>
  <c r="I3160" i="1"/>
  <c r="H3161" i="1"/>
  <c r="I3161" i="1"/>
  <c r="H3162" i="1"/>
  <c r="J3162" i="1" s="1"/>
  <c r="H3163" i="1"/>
  <c r="I3163" i="1"/>
  <c r="I3545" i="1" s="1"/>
  <c r="J3545" i="1" s="1"/>
  <c r="H3164" i="1"/>
  <c r="J3164" i="1" s="1"/>
  <c r="H3165" i="1"/>
  <c r="J3165" i="1" s="1"/>
  <c r="H3166" i="1"/>
  <c r="J3166" i="1" s="1"/>
  <c r="J3167" i="1"/>
  <c r="J3172" i="1"/>
  <c r="H3177" i="1"/>
  <c r="H3178" i="1" s="1"/>
  <c r="H3548" i="1" s="1"/>
  <c r="I3177" i="1"/>
  <c r="I3178" i="1" s="1"/>
  <c r="H3219" i="1"/>
  <c r="I3219" i="1"/>
  <c r="H3220" i="1"/>
  <c r="J3220" i="1" s="1"/>
  <c r="H3221" i="1"/>
  <c r="J3221" i="1" s="1"/>
  <c r="H3222" i="1"/>
  <c r="J3222" i="1" s="1"/>
  <c r="H3224" i="1"/>
  <c r="H3232" i="1"/>
  <c r="H3258" i="1"/>
  <c r="I3258" i="1"/>
  <c r="H3259" i="1"/>
  <c r="I3259" i="1"/>
  <c r="H3260" i="1"/>
  <c r="I3260" i="1"/>
  <c r="H3267" i="1"/>
  <c r="I3267" i="1"/>
  <c r="H3268" i="1"/>
  <c r="I3268" i="1"/>
  <c r="H3269" i="1"/>
  <c r="I3269" i="1"/>
  <c r="H3276" i="1"/>
  <c r="I3276" i="1"/>
  <c r="H3277" i="1"/>
  <c r="I3277" i="1"/>
  <c r="H3278" i="1"/>
  <c r="I3278" i="1"/>
  <c r="H3289" i="1"/>
  <c r="I3289" i="1"/>
  <c r="I3294" i="1" s="1"/>
  <c r="I3290" i="1"/>
  <c r="H3291" i="1"/>
  <c r="I3291" i="1"/>
  <c r="H3301" i="1"/>
  <c r="H3326" i="1"/>
  <c r="I3326" i="1"/>
  <c r="H3327" i="1"/>
  <c r="I3327" i="1"/>
  <c r="H3328" i="1"/>
  <c r="I3328" i="1"/>
  <c r="H3329" i="1"/>
  <c r="J3329" i="1" s="1"/>
  <c r="H3330" i="1"/>
  <c r="I3330" i="1"/>
  <c r="J3333" i="1"/>
  <c r="J3334" i="1"/>
  <c r="H3341" i="1"/>
  <c r="J3341" i="1" s="1"/>
  <c r="H3342" i="1"/>
  <c r="J3342" i="1" s="1"/>
  <c r="H3343" i="1"/>
  <c r="J3343" i="1" s="1"/>
  <c r="H3345" i="1"/>
  <c r="J3345" i="1" s="1"/>
  <c r="H3346" i="1"/>
  <c r="J3346" i="1" s="1"/>
  <c r="H3347" i="1"/>
  <c r="J3347" i="1" s="1"/>
  <c r="J3350" i="1"/>
  <c r="I3353" i="1"/>
  <c r="I3565" i="1" s="1"/>
  <c r="J3359" i="1"/>
  <c r="I3361" i="1"/>
  <c r="I3566" i="1" s="1"/>
  <c r="H3368" i="1"/>
  <c r="I3368" i="1"/>
  <c r="H3369" i="1"/>
  <c r="I3369" i="1"/>
  <c r="H3370" i="1"/>
  <c r="I3370" i="1"/>
  <c r="H3376" i="1"/>
  <c r="I3376" i="1"/>
  <c r="H3377" i="1"/>
  <c r="I3377" i="1"/>
  <c r="H3378" i="1"/>
  <c r="I3378" i="1"/>
  <c r="H3380" i="1"/>
  <c r="J3380" i="1" s="1"/>
  <c r="H3381" i="1"/>
  <c r="J3381" i="1" s="1"/>
  <c r="H3382" i="1"/>
  <c r="J3382" i="1" s="1"/>
  <c r="H3387" i="1"/>
  <c r="I3387" i="1"/>
  <c r="H3388" i="1"/>
  <c r="I3388" i="1"/>
  <c r="H3394" i="1"/>
  <c r="I3394" i="1"/>
  <c r="H3395" i="1"/>
  <c r="I3395" i="1"/>
  <c r="H3396" i="1"/>
  <c r="I3396" i="1"/>
  <c r="H3397" i="1"/>
  <c r="I3397" i="1"/>
  <c r="I3407" i="1" s="1"/>
  <c r="H3410" i="1"/>
  <c r="J3410" i="1" s="1"/>
  <c r="J3411" i="1"/>
  <c r="J3412" i="1"/>
  <c r="H3413" i="1"/>
  <c r="J3413" i="1" s="1"/>
  <c r="H3414" i="1"/>
  <c r="J3414" i="1" s="1"/>
  <c r="J3415" i="1"/>
  <c r="J3416" i="1"/>
  <c r="I3574" i="1"/>
  <c r="H3430" i="1"/>
  <c r="I3430" i="1"/>
  <c r="H3431" i="1"/>
  <c r="I3431" i="1"/>
  <c r="H3432" i="1"/>
  <c r="I3432" i="1"/>
  <c r="H3433" i="1"/>
  <c r="I3433" i="1"/>
  <c r="H3434" i="1"/>
  <c r="J3434" i="1" s="1"/>
  <c r="J3435" i="1"/>
  <c r="H3436" i="1"/>
  <c r="I3436" i="1"/>
  <c r="H3442" i="1"/>
  <c r="I3442" i="1"/>
  <c r="H3443" i="1"/>
  <c r="I3443" i="1"/>
  <c r="H3453" i="1"/>
  <c r="H3455" i="1" s="1"/>
  <c r="J3455" i="1" s="1"/>
  <c r="I3467" i="1"/>
  <c r="J3465" i="1"/>
  <c r="J3467" i="1" s="1"/>
  <c r="H3484" i="1"/>
  <c r="I3484" i="1"/>
  <c r="H3485" i="1"/>
  <c r="I3485" i="1"/>
  <c r="H3486" i="1"/>
  <c r="I3486" i="1"/>
  <c r="I3488" i="1"/>
  <c r="I3489" i="1"/>
  <c r="H3499" i="1"/>
  <c r="I3499" i="1"/>
  <c r="H3500" i="1"/>
  <c r="I3500" i="1"/>
  <c r="H3501" i="1"/>
  <c r="I3501" i="1"/>
  <c r="H3502" i="1"/>
  <c r="I3502" i="1"/>
  <c r="H3503" i="1"/>
  <c r="I3503" i="1"/>
  <c r="I3535" i="1"/>
  <c r="I3536" i="1"/>
  <c r="I3537" i="1"/>
  <c r="I3538" i="1"/>
  <c r="I3539" i="1"/>
  <c r="I3557" i="1"/>
  <c r="I3263" i="1" l="1"/>
  <c r="H3174" i="1"/>
  <c r="H2718" i="1"/>
  <c r="I3174" i="1"/>
  <c r="I3187" i="1" s="1"/>
  <c r="I2718" i="1"/>
  <c r="H2581" i="1"/>
  <c r="H2841" i="1" s="1"/>
  <c r="H2512" i="1"/>
  <c r="J275" i="1"/>
  <c r="H311" i="1"/>
  <c r="J1988" i="1"/>
  <c r="H2021" i="1"/>
  <c r="I3406" i="1"/>
  <c r="J3406" i="1" s="1"/>
  <c r="H3405" i="1"/>
  <c r="I2439" i="1"/>
  <c r="J2439" i="1" s="1"/>
  <c r="H3252" i="1"/>
  <c r="H522" i="1"/>
  <c r="J522" i="1" s="1"/>
  <c r="J240" i="1"/>
  <c r="J2847" i="1"/>
  <c r="H662" i="1"/>
  <c r="H3540" i="1" s="1"/>
  <c r="J3290" i="1"/>
  <c r="I3295" i="1"/>
  <c r="J3295" i="1" s="1"/>
  <c r="H1042" i="1"/>
  <c r="H3127" i="1"/>
  <c r="I3127" i="1"/>
  <c r="H170" i="1"/>
  <c r="J170" i="1" s="1"/>
  <c r="H3107" i="1"/>
  <c r="H3065" i="1"/>
  <c r="J732" i="1"/>
  <c r="I2736" i="1"/>
  <c r="I2843" i="1" s="1"/>
  <c r="H2735" i="1"/>
  <c r="J2787" i="1"/>
  <c r="H2844" i="1"/>
  <c r="J2844" i="1" s="1"/>
  <c r="J2546" i="1"/>
  <c r="J2581" i="1" s="1"/>
  <c r="J2336" i="1"/>
  <c r="I2440" i="1"/>
  <c r="J2300" i="1"/>
  <c r="J2056" i="1"/>
  <c r="H2077" i="1"/>
  <c r="J2077" i="1" s="1"/>
  <c r="J1847" i="1"/>
  <c r="H1880" i="1"/>
  <c r="J1672" i="1"/>
  <c r="I1763" i="1"/>
  <c r="I1624" i="1"/>
  <c r="I1762" i="1"/>
  <c r="J1671" i="1"/>
  <c r="H1763" i="1"/>
  <c r="J1673" i="1"/>
  <c r="J1763" i="1"/>
  <c r="H1624" i="1"/>
  <c r="J1621" i="1"/>
  <c r="J1291" i="1"/>
  <c r="H3550" i="1"/>
  <c r="J134" i="1"/>
  <c r="I3551" i="1"/>
  <c r="J3552" i="1"/>
  <c r="H3490" i="1"/>
  <c r="H3582" i="1" s="1"/>
  <c r="H3495" i="1"/>
  <c r="J3583" i="1"/>
  <c r="I3504" i="1"/>
  <c r="I3584" i="1" s="1"/>
  <c r="I3580" i="1"/>
  <c r="I3477" i="1"/>
  <c r="J3294" i="1"/>
  <c r="J3418" i="1"/>
  <c r="J3574" i="1" s="1"/>
  <c r="H1709" i="1"/>
  <c r="J1706" i="1"/>
  <c r="J1534" i="1"/>
  <c r="H1568" i="1"/>
  <c r="H1571" i="1" s="1"/>
  <c r="J1535" i="1"/>
  <c r="I1569" i="1"/>
  <c r="I1571" i="1" s="1"/>
  <c r="H1480" i="1"/>
  <c r="J1480" i="1" s="1"/>
  <c r="J1477" i="1"/>
  <c r="J1225" i="1"/>
  <c r="J1226" i="1"/>
  <c r="J1375" i="1"/>
  <c r="J1759" i="1" s="1"/>
  <c r="J2717" i="1"/>
  <c r="J1185" i="1"/>
  <c r="J1188" i="1" s="1"/>
  <c r="H3263" i="1"/>
  <c r="H3553" i="1" s="1"/>
  <c r="J3553" i="1" s="1"/>
  <c r="I3549" i="1"/>
  <c r="J1429" i="1"/>
  <c r="J3092" i="1"/>
  <c r="J3107" i="1" s="1"/>
  <c r="H3186" i="1"/>
  <c r="H3549" i="1" s="1"/>
  <c r="H3444" i="1"/>
  <c r="J3184" i="1"/>
  <c r="J3493" i="1"/>
  <c r="J3495" i="1" s="1"/>
  <c r="J871" i="1"/>
  <c r="J802" i="1"/>
  <c r="J3302" i="1"/>
  <c r="J3433" i="1"/>
  <c r="J3431" i="1"/>
  <c r="J3223" i="1"/>
  <c r="J557" i="1"/>
  <c r="J659" i="1" s="1"/>
  <c r="J662" i="1" s="1"/>
  <c r="J64" i="1"/>
  <c r="H2251" i="1"/>
  <c r="J2251" i="1" s="1"/>
  <c r="J3159" i="1"/>
  <c r="J3149" i="1"/>
  <c r="H3272" i="1"/>
  <c r="H3555" i="1" s="1"/>
  <c r="J3555" i="1" s="1"/>
  <c r="J3118" i="1"/>
  <c r="J2931" i="1"/>
  <c r="J3548" i="1"/>
  <c r="J3326" i="1"/>
  <c r="I3280" i="1"/>
  <c r="J3267" i="1"/>
  <c r="J3307" i="1"/>
  <c r="I3563" i="1"/>
  <c r="J3563" i="1" s="1"/>
  <c r="I3490" i="1"/>
  <c r="I3582" i="1" s="1"/>
  <c r="J3401" i="1"/>
  <c r="J3278" i="1"/>
  <c r="J3276" i="1"/>
  <c r="J3237" i="1"/>
  <c r="J3117" i="1"/>
  <c r="J3304" i="1"/>
  <c r="J3301" i="1"/>
  <c r="J3036" i="1"/>
  <c r="J347" i="1"/>
  <c r="J3502" i="1"/>
  <c r="J3399" i="1"/>
  <c r="I3389" i="1"/>
  <c r="I3569" i="1" s="1"/>
  <c r="I3371" i="1"/>
  <c r="I3567" i="1" s="1"/>
  <c r="J3268" i="1"/>
  <c r="J3153" i="1"/>
  <c r="J3503" i="1"/>
  <c r="J3501" i="1"/>
  <c r="J3486" i="1"/>
  <c r="I3444" i="1"/>
  <c r="J3436" i="1"/>
  <c r="I3383" i="1"/>
  <c r="I3568" i="1" s="1"/>
  <c r="J3368" i="1"/>
  <c r="J3305" i="1"/>
  <c r="J3291" i="1"/>
  <c r="J3242" i="1"/>
  <c r="J3240" i="1"/>
  <c r="J3219" i="1"/>
  <c r="J3122" i="1"/>
  <c r="J2475" i="1"/>
  <c r="J2512" i="1" s="1"/>
  <c r="H2248" i="1"/>
  <c r="J2248" i="1" s="1"/>
  <c r="J1152" i="1"/>
  <c r="J1079" i="1"/>
  <c r="J1080" i="1" s="1"/>
  <c r="J906" i="1"/>
  <c r="J3330" i="1"/>
  <c r="J3388" i="1"/>
  <c r="J3235" i="1"/>
  <c r="J3225" i="1"/>
  <c r="I3186" i="1"/>
  <c r="J3157" i="1"/>
  <c r="J3116" i="1"/>
  <c r="J2687" i="1"/>
  <c r="J3327" i="1"/>
  <c r="J3289" i="1"/>
  <c r="H3280" i="1"/>
  <c r="H3557" i="1" s="1"/>
  <c r="J3557" i="1" s="1"/>
  <c r="J3035" i="1"/>
  <c r="H3504" i="1"/>
  <c r="H3584" i="1" s="1"/>
  <c r="I3438" i="1"/>
  <c r="I3335" i="1"/>
  <c r="I3564" i="1" s="1"/>
  <c r="I3272" i="1"/>
  <c r="I3556" i="1" s="1"/>
  <c r="J3150" i="1"/>
  <c r="J3432" i="1"/>
  <c r="J3430" i="1"/>
  <c r="H3438" i="1"/>
  <c r="H3474" i="1" s="1"/>
  <c r="J3378" i="1"/>
  <c r="J3376" i="1"/>
  <c r="J3068" i="1"/>
  <c r="J3071" i="1" s="1"/>
  <c r="H3071" i="1"/>
  <c r="H3537" i="1" s="1"/>
  <c r="J3537" i="1" s="1"/>
  <c r="J3047" i="1"/>
  <c r="J3054" i="1" s="1"/>
  <c r="H3054" i="1"/>
  <c r="H3535" i="1" s="1"/>
  <c r="J3535" i="1" s="1"/>
  <c r="H2441" i="1"/>
  <c r="J3058" i="1"/>
  <c r="J3065" i="1" s="1"/>
  <c r="H3389" i="1"/>
  <c r="H3569" i="1" s="1"/>
  <c r="J3387" i="1"/>
  <c r="J3119" i="1"/>
  <c r="J3488" i="1"/>
  <c r="J3450" i="1"/>
  <c r="H3418" i="1"/>
  <c r="H3574" i="1" s="1"/>
  <c r="J3489" i="1"/>
  <c r="J3485" i="1"/>
  <c r="J3453" i="1"/>
  <c r="J3403" i="1"/>
  <c r="J3377" i="1"/>
  <c r="H3361" i="1"/>
  <c r="H3566" i="1" s="1"/>
  <c r="J3566" i="1" s="1"/>
  <c r="H3335" i="1"/>
  <c r="H3564" i="1" s="1"/>
  <c r="J3328" i="1"/>
  <c r="H3306" i="1"/>
  <c r="H3561" i="1" s="1"/>
  <c r="J3561" i="1" s="1"/>
  <c r="J3277" i="1"/>
  <c r="J3269" i="1"/>
  <c r="J3259" i="1"/>
  <c r="J3126" i="1"/>
  <c r="J2650" i="1"/>
  <c r="J2616" i="1"/>
  <c r="J2194" i="1"/>
  <c r="J1604" i="1"/>
  <c r="J693" i="1"/>
  <c r="J694" i="1" s="1"/>
  <c r="J3500" i="1"/>
  <c r="J3449" i="1"/>
  <c r="J3260" i="1"/>
  <c r="J3224" i="1"/>
  <c r="J3163" i="1"/>
  <c r="J3156" i="1"/>
  <c r="J3151" i="1"/>
  <c r="H2249" i="1"/>
  <c r="I1709" i="1"/>
  <c r="J3088" i="1"/>
  <c r="J2371" i="1"/>
  <c r="J3499" i="1"/>
  <c r="J3484" i="1"/>
  <c r="H3476" i="1"/>
  <c r="J3442" i="1"/>
  <c r="J3444" i="1" s="1"/>
  <c r="J3400" i="1"/>
  <c r="H3371" i="1"/>
  <c r="J3369" i="1"/>
  <c r="J3360" i="1"/>
  <c r="J3361" i="1" s="1"/>
  <c r="J310" i="1"/>
  <c r="J204" i="1"/>
  <c r="H65" i="1"/>
  <c r="J65" i="1" s="1"/>
  <c r="I3554" i="1"/>
  <c r="J3554" i="1" s="1"/>
  <c r="J3258" i="1"/>
  <c r="H694" i="1"/>
  <c r="J102" i="1"/>
  <c r="H3383" i="1"/>
  <c r="H3568" i="1" s="1"/>
  <c r="H3353" i="1"/>
  <c r="H3088" i="1"/>
  <c r="H3538" i="1" s="1"/>
  <c r="J3538" i="1" s="1"/>
  <c r="H2232" i="1"/>
  <c r="J2232" i="1" s="1"/>
  <c r="H3293" i="1"/>
  <c r="J2718" i="1" l="1"/>
  <c r="J1674" i="1"/>
  <c r="J311" i="1"/>
  <c r="H2076" i="1"/>
  <c r="J2076" i="1" s="1"/>
  <c r="H2022" i="1"/>
  <c r="J1568" i="1"/>
  <c r="H1761" i="1"/>
  <c r="J1766" i="1"/>
  <c r="J1569" i="1"/>
  <c r="I1761" i="1"/>
  <c r="I3572" i="1"/>
  <c r="J3572" i="1" s="1"/>
  <c r="J3405" i="1"/>
  <c r="H3571" i="1"/>
  <c r="J3571" i="1" s="1"/>
  <c r="J1042" i="1"/>
  <c r="J1047" i="1" s="1"/>
  <c r="H1047" i="1"/>
  <c r="H3542" i="1" s="1"/>
  <c r="J3127" i="1"/>
  <c r="J2736" i="1"/>
  <c r="I2739" i="1"/>
  <c r="I2848" i="1"/>
  <c r="J2735" i="1"/>
  <c r="H2843" i="1"/>
  <c r="J2843" i="1" s="1"/>
  <c r="H2739" i="1"/>
  <c r="J1880" i="1"/>
  <c r="H2074" i="1"/>
  <c r="J1624" i="1"/>
  <c r="J1374" i="1"/>
  <c r="I1759" i="1" s="1"/>
  <c r="H3539" i="1"/>
  <c r="J3539" i="1" s="1"/>
  <c r="J1373" i="1"/>
  <c r="H1759" i="1" s="1"/>
  <c r="J3540" i="1"/>
  <c r="I3573" i="1"/>
  <c r="J3407" i="1"/>
  <c r="H3255" i="1"/>
  <c r="J3252" i="1"/>
  <c r="I3255" i="1"/>
  <c r="H3558" i="1"/>
  <c r="J3558" i="1" s="1"/>
  <c r="J3293" i="1"/>
  <c r="J3556" i="1"/>
  <c r="J3490" i="1"/>
  <c r="J3582" i="1" s="1"/>
  <c r="H3576" i="1"/>
  <c r="J3576" i="1" s="1"/>
  <c r="H3475" i="1"/>
  <c r="I3575" i="1"/>
  <c r="I3474" i="1"/>
  <c r="I3577" i="1"/>
  <c r="J3577" i="1" s="1"/>
  <c r="I3475" i="1"/>
  <c r="H3580" i="1"/>
  <c r="H3477" i="1"/>
  <c r="J3477" i="1" s="1"/>
  <c r="I3579" i="1"/>
  <c r="I3476" i="1"/>
  <c r="J3476" i="1" s="1"/>
  <c r="J1709" i="1"/>
  <c r="I1376" i="1"/>
  <c r="J3186" i="1"/>
  <c r="J3254" i="1"/>
  <c r="J3389" i="1"/>
  <c r="J3549" i="1"/>
  <c r="J3569" i="1"/>
  <c r="J3584" i="1"/>
  <c r="J3383" i="1"/>
  <c r="J3371" i="1"/>
  <c r="J3280" i="1"/>
  <c r="J3335" i="1"/>
  <c r="I3390" i="1"/>
  <c r="I3296" i="1"/>
  <c r="J3568" i="1"/>
  <c r="J3272" i="1"/>
  <c r="H1376" i="1"/>
  <c r="J3306" i="1"/>
  <c r="J3308" i="1" s="1"/>
  <c r="J3564" i="1"/>
  <c r="H3308" i="1"/>
  <c r="J3559" i="1"/>
  <c r="J3550" i="1"/>
  <c r="I3308" i="1"/>
  <c r="I3562" i="1"/>
  <c r="J3562" i="1" s="1"/>
  <c r="J3174" i="1"/>
  <c r="J3187" i="1" s="1"/>
  <c r="H3187" i="1"/>
  <c r="J3542" i="1"/>
  <c r="I2441" i="1"/>
  <c r="J2440" i="1"/>
  <c r="J2441" i="1" s="1"/>
  <c r="J3504" i="1"/>
  <c r="J3560" i="1"/>
  <c r="J2249" i="1"/>
  <c r="J2252" i="1" s="1"/>
  <c r="H2252" i="1"/>
  <c r="J3072" i="1"/>
  <c r="I3362" i="1"/>
  <c r="H3072" i="1"/>
  <c r="H3536" i="1"/>
  <c r="J3536" i="1" s="1"/>
  <c r="J2842" i="1"/>
  <c r="J3438" i="1"/>
  <c r="H3575" i="1"/>
  <c r="J3353" i="1"/>
  <c r="H3362" i="1"/>
  <c r="H3565" i="1"/>
  <c r="J3565" i="1" s="1"/>
  <c r="H3541" i="1"/>
  <c r="J3541" i="1" s="1"/>
  <c r="J3263" i="1"/>
  <c r="H3390" i="1"/>
  <c r="H3567" i="1"/>
  <c r="J3567" i="1" s="1"/>
  <c r="H3296" i="1"/>
  <c r="H3578" i="1"/>
  <c r="J3578" i="1" s="1"/>
  <c r="J159" i="3"/>
  <c r="J155" i="3"/>
  <c r="J151" i="3"/>
  <c r="I137" i="3"/>
  <c r="J137" i="3" s="1"/>
  <c r="H136" i="3"/>
  <c r="J136" i="3" s="1"/>
  <c r="J131" i="3"/>
  <c r="J127" i="3"/>
  <c r="J123" i="3"/>
  <c r="J83" i="3"/>
  <c r="J78" i="3"/>
  <c r="J74" i="3"/>
  <c r="J65" i="3"/>
  <c r="J45" i="3"/>
  <c r="J30" i="3"/>
  <c r="J18" i="3"/>
  <c r="J15" i="3"/>
  <c r="J6" i="3"/>
  <c r="J3579" i="1" l="1"/>
  <c r="I3585" i="1"/>
  <c r="J3580" i="1"/>
  <c r="H3585" i="1"/>
  <c r="H1766" i="1"/>
  <c r="I1766" i="1"/>
  <c r="J1571" i="1"/>
  <c r="J3573" i="1"/>
  <c r="J3255" i="1"/>
  <c r="J3408" i="1"/>
  <c r="J2848" i="1"/>
  <c r="I2849" i="1"/>
  <c r="J2841" i="1"/>
  <c r="H2846" i="1"/>
  <c r="J2739" i="1"/>
  <c r="J2074" i="1"/>
  <c r="H2078" i="1"/>
  <c r="J2078" i="1" s="1"/>
  <c r="J1376" i="1"/>
  <c r="H3479" i="1"/>
  <c r="J3575" i="1"/>
  <c r="I3479" i="1"/>
  <c r="J3474" i="1"/>
  <c r="J3475" i="1"/>
  <c r="J3296" i="1"/>
  <c r="J3362" i="1"/>
  <c r="J3390" i="1"/>
  <c r="J3551" i="1"/>
  <c r="J3585" i="1" l="1"/>
  <c r="H2849" i="1"/>
  <c r="J2846" i="1"/>
  <c r="J2849" i="1" s="1"/>
  <c r="J1767" i="1"/>
  <c r="J3479" i="1"/>
  <c r="J2018" i="1" l="1"/>
  <c r="J2021" i="1" s="1"/>
  <c r="J2022" i="1" s="1"/>
</calcChain>
</file>

<file path=xl/sharedStrings.xml><?xml version="1.0" encoding="utf-8"?>
<sst xmlns="http://schemas.openxmlformats.org/spreadsheetml/2006/main" count="8015" uniqueCount="2697">
  <si>
    <t>0102-</t>
  </si>
  <si>
    <t>mental.Compreende as despesas de</t>
  </si>
  <si>
    <t>manutenção da Secretaria, tais como;</t>
  </si>
  <si>
    <t>Material de consumo, serviços, diárias,</t>
  </si>
  <si>
    <t>de Publicidade</t>
  </si>
  <si>
    <t>Dar apoio à Gestão Governamental.</t>
  </si>
  <si>
    <t>ÓRGÃO;02-GABINETE DO PREFEITO</t>
  </si>
  <si>
    <t>Unidade Orçamentária;0201- Gabinete do Prefeito</t>
  </si>
  <si>
    <t>para atendimento das atividades.</t>
  </si>
  <si>
    <t>Encargos do Conselho</t>
  </si>
  <si>
    <t>Tutelar</t>
  </si>
  <si>
    <t>Manutenção do Conselho</t>
  </si>
  <si>
    <t>Unidade Orçamentária;0202-FUNDO MUNICIPAL DA CRIANÇA E DO ADOLESCENTE-FUMDICA</t>
  </si>
  <si>
    <t>ÓRGÃO;03-SECRETARIA MUNICIPAL DE ADMINISTRAÇÃO</t>
  </si>
  <si>
    <t>Unidade Orçamentária;0301-Secretaria Municipal de Administração</t>
  </si>
  <si>
    <t>Municipal de Administração</t>
  </si>
  <si>
    <t>da Secretaria.</t>
  </si>
  <si>
    <t>Manutenção da SEAD</t>
  </si>
  <si>
    <t>Secretaria.</t>
  </si>
  <si>
    <t xml:space="preserve"> SUB. TOTAL</t>
  </si>
  <si>
    <t>Encargos da Secretaria</t>
  </si>
  <si>
    <t>1. 100%</t>
  </si>
  <si>
    <t>2. 100%</t>
  </si>
  <si>
    <t>Escolas</t>
  </si>
  <si>
    <t>Públicos</t>
  </si>
  <si>
    <t>Básicas-Poder Executivo</t>
  </si>
  <si>
    <t>do Poder</t>
  </si>
  <si>
    <t>Executivo</t>
  </si>
  <si>
    <t>1. 01 cesta</t>
  </si>
  <si>
    <t>básica por</t>
  </si>
  <si>
    <t>funcionário</t>
  </si>
  <si>
    <t>2. 01 cesta</t>
  </si>
  <si>
    <t>ÓRGÃO;04-SEC. MUNICIPAL DA FAZENDA E DESENV. ECONÔMICO-SMFDE</t>
  </si>
  <si>
    <t>Unidade Orçamentária;0401-Secretaria Municipal da Fazenda-SEFAZ</t>
  </si>
  <si>
    <t>Encargos da Secretaria da</t>
  </si>
  <si>
    <t>R$</t>
  </si>
  <si>
    <t>ÓRGÃO;04-SECRETARIA MUNIC. DA FAZENDA E DESENV.ECONÔMICO</t>
  </si>
  <si>
    <t>Unidade Orçamentária;0401-SECRETARIA MUNICIPAL DA FAZENDA-SEFAZ</t>
  </si>
  <si>
    <t>índice ICMs</t>
  </si>
  <si>
    <t xml:space="preserve"> do valor</t>
  </si>
  <si>
    <t>Maximizar o ingresso de receitas no</t>
  </si>
  <si>
    <t>Município, através de campanhas de</t>
  </si>
  <si>
    <t>Administração</t>
  </si>
  <si>
    <t>Entidades Associativas</t>
  </si>
  <si>
    <t>Municipais</t>
  </si>
  <si>
    <t>ÓRGÃO;05-SECRETARIA MUNIC. DE AGRICULTURA E MEIO AMBIENTE</t>
  </si>
  <si>
    <t>Unidade Orçamentária;0501-Secretaria Municipal de Agricultura-SMAMA</t>
  </si>
  <si>
    <t>Encargos da Secretaria de</t>
  </si>
  <si>
    <t>Agricultura e Meio</t>
  </si>
  <si>
    <t>Ambiente</t>
  </si>
  <si>
    <t>Folha</t>
  </si>
  <si>
    <t>Manutenção - SMAMA</t>
  </si>
  <si>
    <t>operacionalização da Secretaria.</t>
  </si>
  <si>
    <t>vação de Máquinas e</t>
  </si>
  <si>
    <t>Veículos da SMAMA</t>
  </si>
  <si>
    <t>EMATER</t>
  </si>
  <si>
    <t>Promover o desenvolvimento rural</t>
  </si>
  <si>
    <t>através de parceria/convênio com a</t>
  </si>
  <si>
    <t>Agricultores</t>
  </si>
  <si>
    <t>atendidos</t>
  </si>
  <si>
    <t>Indígena</t>
  </si>
  <si>
    <t>Máquinas</t>
  </si>
  <si>
    <t>e</t>
  </si>
  <si>
    <t>implementos</t>
  </si>
  <si>
    <t>Estudantes</t>
  </si>
  <si>
    <t>Municipal.</t>
  </si>
  <si>
    <t>ÓRGÃO;06-SEC. MUNIC. DE OBRAS, TRANSPORTE, VIAÇÃO E SANEAMENTO-SMOTVS</t>
  </si>
  <si>
    <t>Unidade Orçamentária;0601-SEC.MUNICIPAL DE OBRAS- SMOTVS</t>
  </si>
  <si>
    <t>Encargos da Sec. De Obras</t>
  </si>
  <si>
    <t>Transporte, Viação e</t>
  </si>
  <si>
    <t>Saneamento-SMOTVS</t>
  </si>
  <si>
    <t>Manutenção da SMOTVS</t>
  </si>
  <si>
    <t>Conservação de Máquinas</t>
  </si>
  <si>
    <t>e/ou Veículos-SMOTVS</t>
  </si>
  <si>
    <t>Redução</t>
  </si>
  <si>
    <t>do foco</t>
  </si>
  <si>
    <t>305-</t>
  </si>
  <si>
    <t xml:space="preserve">tenção de Rodovias </t>
  </si>
  <si>
    <t>CIDE.</t>
  </si>
  <si>
    <t>Móveis e</t>
  </si>
  <si>
    <t>Equip.</t>
  </si>
  <si>
    <t>Pública</t>
  </si>
  <si>
    <t>ramento da Rede de</t>
  </si>
  <si>
    <t>metros</t>
  </si>
  <si>
    <t>Pluviais</t>
  </si>
  <si>
    <t>de Água</t>
  </si>
  <si>
    <t>Serviços de Abastecimento</t>
  </si>
  <si>
    <t>Visa a manutenção dos serviços de</t>
  </si>
  <si>
    <t>infra-estrutura.Inclusive através de</t>
  </si>
  <si>
    <t>convênios com UNIÃO e Estado.</t>
  </si>
  <si>
    <t>Municipal</t>
  </si>
  <si>
    <t>Unidade Orçamentária;0602-FUNDO MUNICIPAL DA DEFESA CIVIL</t>
  </si>
  <si>
    <t>atingidas</t>
  </si>
  <si>
    <t xml:space="preserve">por </t>
  </si>
  <si>
    <t>Consórcio Intermunicipal</t>
  </si>
  <si>
    <t>Rota do YUCUMÃ</t>
  </si>
  <si>
    <t>rota do Yucumâ, visando a unificação de</t>
  </si>
  <si>
    <t>Manter o convênio com o Consórcio</t>
  </si>
  <si>
    <t>Saúde- ASPS</t>
  </si>
  <si>
    <t>medida</t>
  </si>
  <si>
    <t>Dentários</t>
  </si>
  <si>
    <t>Transporte Enfermos</t>
  </si>
  <si>
    <t>ÓRGÃO;07-SECRETARIA MUNICIPAL DA SAÚDE</t>
  </si>
  <si>
    <t>Visa renovar os instrumentos de trabalho</t>
  </si>
  <si>
    <t>1.1</t>
  </si>
  <si>
    <t>2.1</t>
  </si>
  <si>
    <t>Carentes</t>
  </si>
  <si>
    <t>ÓRGÃO;07-SECRETARIA MUNICIPAL DE SAÚDE</t>
  </si>
  <si>
    <t>FUNÇÃO</t>
  </si>
  <si>
    <t>SUB-</t>
  </si>
  <si>
    <t>FUNÇAO</t>
  </si>
  <si>
    <t>031-</t>
  </si>
  <si>
    <t>04-</t>
  </si>
  <si>
    <t>ADMINIS-</t>
  </si>
  <si>
    <t>TRAÇÃO</t>
  </si>
  <si>
    <t>0122-</t>
  </si>
  <si>
    <t>ADMIN.</t>
  </si>
  <si>
    <t>GERAL</t>
  </si>
  <si>
    <t>ADMINIS</t>
  </si>
  <si>
    <t>10-</t>
  </si>
  <si>
    <t>SAÚDE</t>
  </si>
  <si>
    <t>0301-</t>
  </si>
  <si>
    <t>ATENÇÃO</t>
  </si>
  <si>
    <t>BÁSICA</t>
  </si>
  <si>
    <t>10-SAÚDE</t>
  </si>
  <si>
    <t>0302-</t>
  </si>
  <si>
    <t>Saúde</t>
  </si>
  <si>
    <t>Garantir ações de atenção integral à</t>
  </si>
  <si>
    <t>saúde da População São Valeriense.</t>
  </si>
  <si>
    <t>tica Básica</t>
  </si>
  <si>
    <t>PROGRAMA;0100-AÇÃO LEGISLATIVA</t>
  </si>
  <si>
    <t>08-</t>
  </si>
  <si>
    <t>Assistên-</t>
  </si>
  <si>
    <t>cia Social</t>
  </si>
  <si>
    <t>0243-</t>
  </si>
  <si>
    <t>cia a Crian-</t>
  </si>
  <si>
    <t xml:space="preserve">ça e ao </t>
  </si>
  <si>
    <t>Adolesente</t>
  </si>
  <si>
    <t>FINANCEI</t>
  </si>
  <si>
    <t>RA</t>
  </si>
  <si>
    <t>SUB-FUNÇÃO</t>
  </si>
  <si>
    <t>23-</t>
  </si>
  <si>
    <t>Comércio</t>
  </si>
  <si>
    <t>Serviços</t>
  </si>
  <si>
    <t>0691-</t>
  </si>
  <si>
    <t>Comercial</t>
  </si>
  <si>
    <t>Promoção</t>
  </si>
  <si>
    <t>28-</t>
  </si>
  <si>
    <t>0843-</t>
  </si>
  <si>
    <t>Especiais</t>
  </si>
  <si>
    <t>Serviço da</t>
  </si>
  <si>
    <t>Divida</t>
  </si>
  <si>
    <t>Interna</t>
  </si>
  <si>
    <t>0845-</t>
  </si>
  <si>
    <t>rências</t>
  </si>
  <si>
    <t>Adminis-</t>
  </si>
  <si>
    <t>tração</t>
  </si>
  <si>
    <t>Adminis -</t>
  </si>
  <si>
    <t>Geral</t>
  </si>
  <si>
    <t>20-</t>
  </si>
  <si>
    <t>AGRICUL-</t>
  </si>
  <si>
    <t>TURA</t>
  </si>
  <si>
    <t>0606-</t>
  </si>
  <si>
    <t>EXTENSÃO</t>
  </si>
  <si>
    <t>RURAL</t>
  </si>
  <si>
    <t>mentos.</t>
  </si>
  <si>
    <t>18-</t>
  </si>
  <si>
    <t>GESTÃO</t>
  </si>
  <si>
    <t>AMBIENTAL</t>
  </si>
  <si>
    <t>0541-</t>
  </si>
  <si>
    <t>Preserva-</t>
  </si>
  <si>
    <t>ção e Com-</t>
  </si>
  <si>
    <t>servação</t>
  </si>
  <si>
    <t>Ambiental</t>
  </si>
  <si>
    <t>0512-</t>
  </si>
  <si>
    <t>SANEA -</t>
  </si>
  <si>
    <t>MENTO</t>
  </si>
  <si>
    <t>BÁSICO</t>
  </si>
  <si>
    <t>URBANO</t>
  </si>
  <si>
    <t>26-</t>
  </si>
  <si>
    <t>TRANS-</t>
  </si>
  <si>
    <t>PORTE</t>
  </si>
  <si>
    <t>0782-</t>
  </si>
  <si>
    <t>TRANSP.</t>
  </si>
  <si>
    <t>RODO -</t>
  </si>
  <si>
    <t>VIÁRIO</t>
  </si>
  <si>
    <t>12-</t>
  </si>
  <si>
    <t>0751-</t>
  </si>
  <si>
    <t>ENERGIA</t>
  </si>
  <si>
    <t>CONSER-</t>
  </si>
  <si>
    <t>VAÇÃO DE</t>
  </si>
  <si>
    <t>15-</t>
  </si>
  <si>
    <t>0451-</t>
  </si>
  <si>
    <t>URBA -</t>
  </si>
  <si>
    <t>NISMO</t>
  </si>
  <si>
    <t>INFRA -</t>
  </si>
  <si>
    <t>ESTRUTURA</t>
  </si>
  <si>
    <t>URBANA</t>
  </si>
  <si>
    <t>17-</t>
  </si>
  <si>
    <t xml:space="preserve">MENTO </t>
  </si>
  <si>
    <t>122-</t>
  </si>
  <si>
    <t>14-</t>
  </si>
  <si>
    <t>DIREITOS</t>
  </si>
  <si>
    <t>DA</t>
  </si>
  <si>
    <t>CIDADANIA</t>
  </si>
  <si>
    <t>0422-</t>
  </si>
  <si>
    <t>INDIVIDUAIS</t>
  </si>
  <si>
    <t>COLETIVOS</t>
  </si>
  <si>
    <t>E DIFUSOS</t>
  </si>
  <si>
    <t>06-</t>
  </si>
  <si>
    <t>SEGURANÇA</t>
  </si>
  <si>
    <t>PÚBLICA</t>
  </si>
  <si>
    <t>0182-</t>
  </si>
  <si>
    <t>DEFESA</t>
  </si>
  <si>
    <t>CIVIL</t>
  </si>
  <si>
    <t>SANEA-</t>
  </si>
  <si>
    <t>COMÉRCIO</t>
  </si>
  <si>
    <t>E</t>
  </si>
  <si>
    <t>SERVIÇOS</t>
  </si>
  <si>
    <t>0695-</t>
  </si>
  <si>
    <t>TURISMO</t>
  </si>
  <si>
    <t>Visa ações de saúde cfe Legislação</t>
  </si>
  <si>
    <t>Assistência Farmacêutica.</t>
  </si>
  <si>
    <t xml:space="preserve">Fundo Nacional de Saúde-Bloco de </t>
  </si>
  <si>
    <t>Atenção Básica</t>
  </si>
  <si>
    <t>Básica</t>
  </si>
  <si>
    <t>Atenção</t>
  </si>
  <si>
    <t xml:space="preserve">Atenção </t>
  </si>
  <si>
    <t xml:space="preserve">Garantir o ascesso da população São </t>
  </si>
  <si>
    <t>de Saúde.</t>
  </si>
  <si>
    <t xml:space="preserve">Aenção </t>
  </si>
  <si>
    <t>Assist.</t>
  </si>
  <si>
    <t>Hosp. E</t>
  </si>
  <si>
    <t>Ambulato-</t>
  </si>
  <si>
    <t>rial</t>
  </si>
  <si>
    <t>0304-</t>
  </si>
  <si>
    <t>VIGILÂNCIA</t>
  </si>
  <si>
    <t>SANITÁRIA</t>
  </si>
  <si>
    <t>Assistência</t>
  </si>
  <si>
    <t>ÓRGÃO;08-SECRETARIA MUNICIPAL DE EDUCAÇÃO, CULTURA, TURISMO E DESPORTOS</t>
  </si>
  <si>
    <t>EDUCAÇÃO</t>
  </si>
  <si>
    <t>MDE</t>
  </si>
  <si>
    <t>Encargos da Educação</t>
  </si>
  <si>
    <t>Especial-MDE</t>
  </si>
  <si>
    <t>Manutenção da Secretaria</t>
  </si>
  <si>
    <t>Ensino</t>
  </si>
  <si>
    <t>361-</t>
  </si>
  <si>
    <t>Educação</t>
  </si>
  <si>
    <t>365-</t>
  </si>
  <si>
    <t>Infantil</t>
  </si>
  <si>
    <t>Manutenção da Educação</t>
  </si>
  <si>
    <t>367-</t>
  </si>
  <si>
    <t>Especial</t>
  </si>
  <si>
    <t>de Espaços Escolares</t>
  </si>
  <si>
    <t>Fundamen</t>
  </si>
  <si>
    <t>tal</t>
  </si>
  <si>
    <t>e Artísticas</t>
  </si>
  <si>
    <t>13-</t>
  </si>
  <si>
    <t>392-</t>
  </si>
  <si>
    <t>CULTURA</t>
  </si>
  <si>
    <t>DIFUSÃO</t>
  </si>
  <si>
    <t>CULTURAL</t>
  </si>
  <si>
    <t>0392-</t>
  </si>
  <si>
    <t>CUTURA</t>
  </si>
  <si>
    <t>27-</t>
  </si>
  <si>
    <t>812-</t>
  </si>
  <si>
    <t>DESPORTO</t>
  </si>
  <si>
    <t>E LAZER</t>
  </si>
  <si>
    <t>COMUNI-</t>
  </si>
  <si>
    <t>TÁRIO</t>
  </si>
  <si>
    <t>Recreativos</t>
  </si>
  <si>
    <t>Desportis-</t>
  </si>
  <si>
    <t>tas</t>
  </si>
  <si>
    <t>Crianças</t>
  </si>
  <si>
    <t>ENSINO</t>
  </si>
  <si>
    <t>FUNDA -</t>
  </si>
  <si>
    <t>MENTAL</t>
  </si>
  <si>
    <t>Escolar-PNATE UNIÃO</t>
  </si>
  <si>
    <t>volvimento do Ensino-</t>
  </si>
  <si>
    <t>Salário Educação UNIÃO</t>
  </si>
  <si>
    <t>buição de Merenda Escolar</t>
  </si>
  <si>
    <t>Atender as necessidades nutricionais dos</t>
  </si>
  <si>
    <t>alunos durante a sua permanência na sala</t>
  </si>
  <si>
    <t>de aula, contribuindo para o crescimento,</t>
  </si>
  <si>
    <t>o desenvolvimento, a aprendizagem e o</t>
  </si>
  <si>
    <t>rendimento escolar.</t>
  </si>
  <si>
    <t>rendimento escolar.Recursos UNIÃO.</t>
  </si>
  <si>
    <t>Unidade Orçamentária;0901-Fundo Municipal de Assistência Social- Rec. Próprios</t>
  </si>
  <si>
    <t>ASSISTÊN-</t>
  </si>
  <si>
    <t>CIA SOCIAL</t>
  </si>
  <si>
    <t>Municipal de Assistência</t>
  </si>
  <si>
    <t>Social</t>
  </si>
  <si>
    <t>Dar apoio à Ação Governamental.</t>
  </si>
  <si>
    <t>Dar apoio à ação governamental;</t>
  </si>
  <si>
    <t xml:space="preserve">veículo de utilização da Secretaria </t>
  </si>
  <si>
    <t>Municipal de Assistência Social.</t>
  </si>
  <si>
    <t>da Secretaria;Aquisição de equipamentos,</t>
  </si>
  <si>
    <t>244-</t>
  </si>
  <si>
    <t>Pessoas</t>
  </si>
  <si>
    <t>carentes</t>
  </si>
  <si>
    <t>Comuni -</t>
  </si>
  <si>
    <t>tária</t>
  </si>
  <si>
    <t>Assistên -</t>
  </si>
  <si>
    <t>Conselho</t>
  </si>
  <si>
    <t>COMDICA</t>
  </si>
  <si>
    <t>cia Comu-</t>
  </si>
  <si>
    <t>nitária</t>
  </si>
  <si>
    <t>Implementar ações sócio-educativas</t>
  </si>
  <si>
    <t>16-</t>
  </si>
  <si>
    <t>HABITAÇÃO</t>
  </si>
  <si>
    <t>482-HABIT</t>
  </si>
  <si>
    <t>483-HABIT</t>
  </si>
  <si>
    <t>beneficia-</t>
  </si>
  <si>
    <t>habitações Populares</t>
  </si>
  <si>
    <t>Casas</t>
  </si>
  <si>
    <t>recupe -</t>
  </si>
  <si>
    <t>radas</t>
  </si>
  <si>
    <t>Visa criar condições de moradia a</t>
  </si>
  <si>
    <t>familias carentes do Município.</t>
  </si>
  <si>
    <t>material doado e serviços.</t>
  </si>
  <si>
    <t>Auxiliar na reformas, através de</t>
  </si>
  <si>
    <t>ÓRGÃO;99-RESERVA DE CONTINGÊNCIA</t>
  </si>
  <si>
    <t>Unidade Orçamentária;9901-RESERVA DE CONTINGÊNCIA</t>
  </si>
  <si>
    <t>PROGRAMA; 9999-RESERVA DE CONTINGÊNCIA</t>
  </si>
  <si>
    <t>99-</t>
  </si>
  <si>
    <t>999-</t>
  </si>
  <si>
    <t>RESERVA</t>
  </si>
  <si>
    <t>DE</t>
  </si>
  <si>
    <t>CONTING</t>
  </si>
  <si>
    <t>CONTINGÊNCIA</t>
  </si>
  <si>
    <t>Visa assegurar recursos para passivos</t>
  </si>
  <si>
    <t>09-</t>
  </si>
  <si>
    <t>272-</t>
  </si>
  <si>
    <t>PREVIDENCIA</t>
  </si>
  <si>
    <t>SOCIAL</t>
  </si>
  <si>
    <t>PREVIDÊNCIA</t>
  </si>
  <si>
    <t>DO REGIME</t>
  </si>
  <si>
    <t>GÊNCIA DO FPSM</t>
  </si>
  <si>
    <t>423-</t>
  </si>
  <si>
    <t>ASPS</t>
  </si>
  <si>
    <t>Médica Consórcio</t>
  </si>
  <si>
    <t>Municípes.</t>
  </si>
  <si>
    <t>FUNDEB</t>
  </si>
  <si>
    <t>SUB. TOTAL</t>
  </si>
  <si>
    <t>FPSM</t>
  </si>
  <si>
    <t xml:space="preserve">Comércio </t>
  </si>
  <si>
    <t xml:space="preserve"> TOTAL</t>
  </si>
  <si>
    <t>Unidade Orçamentária;0603-Secretaria Municipal de Obras-Consórcios Públicos</t>
  </si>
  <si>
    <t>ÓRGÃO</t>
  </si>
  <si>
    <t xml:space="preserve"> DESCRIÇÃO</t>
  </si>
  <si>
    <t>ESTADO</t>
  </si>
  <si>
    <t>UNIÃO</t>
  </si>
  <si>
    <t xml:space="preserve"> ASPS</t>
  </si>
  <si>
    <t>GABINETE DO PREFEITO</t>
  </si>
  <si>
    <t xml:space="preserve"> SUB. TOTAL UNID. 0904</t>
  </si>
  <si>
    <t>RESERVA DE CONTINGÊNCIA</t>
  </si>
  <si>
    <t>________________________________</t>
  </si>
  <si>
    <t>PREFEITO</t>
  </si>
  <si>
    <t>JANDIR AGNES</t>
  </si>
  <si>
    <t>Alunos</t>
  </si>
  <si>
    <t>adquirido</t>
  </si>
  <si>
    <t>funcioná-</t>
  </si>
  <si>
    <t>rio</t>
  </si>
  <si>
    <t>Rede</t>
  </si>
  <si>
    <t>ampliada</t>
  </si>
  <si>
    <t>construidos</t>
  </si>
  <si>
    <t>adquiridos</t>
  </si>
  <si>
    <t>Veículos e</t>
  </si>
  <si>
    <t>Implement</t>
  </si>
  <si>
    <t>Ação</t>
  </si>
  <si>
    <t>Mantida</t>
  </si>
  <si>
    <t>Professores</t>
  </si>
  <si>
    <t>Funda -</t>
  </si>
  <si>
    <t>mental</t>
  </si>
  <si>
    <t>reformadas</t>
  </si>
  <si>
    <t>dos</t>
  </si>
  <si>
    <t>AÇÃO</t>
  </si>
  <si>
    <t>PÚBLICO</t>
  </si>
  <si>
    <t>ALVO</t>
  </si>
  <si>
    <t>UNID.</t>
  </si>
  <si>
    <t>MEDIDA</t>
  </si>
  <si>
    <t>ÍNDICE</t>
  </si>
  <si>
    <t>1.Previsto</t>
  </si>
  <si>
    <t>2.Pretendido</t>
  </si>
  <si>
    <t xml:space="preserve">                           OBJETIVO</t>
  </si>
  <si>
    <t xml:space="preserve"> CUSTO PREVISTO PARA O EXERCÍCIO</t>
  </si>
  <si>
    <t>LIVRES</t>
  </si>
  <si>
    <t>VINCULADO</t>
  </si>
  <si>
    <t>TOTAL</t>
  </si>
  <si>
    <t>ESTADO DO RS</t>
  </si>
  <si>
    <t>MUNICÍPIO DE SÃO VALÉRIO DO SUL</t>
  </si>
  <si>
    <t>ÓRGÃO;01- CÂMARA MUNICIPAL DE VEREADORES</t>
  </si>
  <si>
    <t>Unidade Orçamentária;0101-Câmara Municipal de Vereadores</t>
  </si>
  <si>
    <t xml:space="preserve">Encargos do Poder </t>
  </si>
  <si>
    <t>Legislativo</t>
  </si>
  <si>
    <t>Folha e</t>
  </si>
  <si>
    <t>Encargos</t>
  </si>
  <si>
    <t xml:space="preserve"> Atividade</t>
  </si>
  <si>
    <t>mantida</t>
  </si>
  <si>
    <t>2: 100%</t>
  </si>
  <si>
    <t>1: 100%</t>
  </si>
  <si>
    <t>Dar suporte aos gastos de gerencia -</t>
  </si>
  <si>
    <t>mento e apoio operacional do Poder</t>
  </si>
  <si>
    <t>Gestão Governamental.</t>
  </si>
  <si>
    <t>dade Legislativa</t>
  </si>
  <si>
    <t>Atividade</t>
  </si>
  <si>
    <t>1:100%</t>
  </si>
  <si>
    <t>do valor</t>
  </si>
  <si>
    <t>previsto</t>
  </si>
  <si>
    <t>mental.Compreendendo manutenção</t>
  </si>
  <si>
    <t>e conservação do Poder Legislativo.</t>
  </si>
  <si>
    <t>Promover apoio à Gestão Governa -</t>
  </si>
  <si>
    <t>Municípes</t>
  </si>
  <si>
    <t>2:100%</t>
  </si>
  <si>
    <t>mental.Compreendendo a divulgação</t>
  </si>
  <si>
    <t>de atos oficiais e atender a Legislação</t>
  </si>
  <si>
    <t xml:space="preserve">em vigor;Manter a comunidade </t>
  </si>
  <si>
    <t>informada.</t>
  </si>
  <si>
    <t>Móveis</t>
  </si>
  <si>
    <t>equipa -</t>
  </si>
  <si>
    <t>mentos</t>
  </si>
  <si>
    <t>mental;Adquirir equipamentos e</t>
  </si>
  <si>
    <t>móveis para a realização da atividade</t>
  </si>
  <si>
    <t>Legislativa.</t>
  </si>
  <si>
    <t>2-Atividade</t>
  </si>
  <si>
    <t>1-projeto</t>
  </si>
  <si>
    <t xml:space="preserve"> __________________________________</t>
  </si>
  <si>
    <t>________________________________________</t>
  </si>
  <si>
    <t>______________________________</t>
  </si>
  <si>
    <t>JANDIR AGNES- Contador</t>
  </si>
  <si>
    <t>CRC/RS; 51.468</t>
  </si>
  <si>
    <t>Prefeito</t>
  </si>
  <si>
    <t>Presidente-Poder Legislativo</t>
  </si>
  <si>
    <t>LEI DE DIRETRIZES ORÇAMENTÁRIAS</t>
  </si>
  <si>
    <t>ANEXO III- METAS E PRIORIDADES</t>
  </si>
  <si>
    <t>Básicas-Câmara</t>
  </si>
  <si>
    <t>Funcioná-</t>
  </si>
  <si>
    <t>rios</t>
  </si>
  <si>
    <t>Cestas</t>
  </si>
  <si>
    <t>Básicas</t>
  </si>
  <si>
    <t>1: 01/ mês</t>
  </si>
  <si>
    <t>2: 01/ mês</t>
  </si>
  <si>
    <t>Encargos do Gabinete do</t>
  </si>
  <si>
    <t>Prefeito-GP</t>
  </si>
  <si>
    <t>mental;Compreende remunerações e</t>
  </si>
  <si>
    <t>Deficientes</t>
  </si>
  <si>
    <t>atendidas</t>
  </si>
  <si>
    <t>08-Assis-</t>
  </si>
  <si>
    <t xml:space="preserve">tência </t>
  </si>
  <si>
    <t xml:space="preserve"> SUB TOTAL</t>
  </si>
  <si>
    <t>Programa Troca-Troca</t>
  </si>
  <si>
    <t>VINCULAD</t>
  </si>
  <si>
    <t>TOTAIS</t>
  </si>
  <si>
    <t>Patrulha Agrícola</t>
  </si>
  <si>
    <t>Ampliação e Melhoramento da Rede de Energia</t>
  </si>
  <si>
    <t>PROJETO</t>
  </si>
  <si>
    <t>ATIVIDADE</t>
  </si>
  <si>
    <t>PRINCIPAIS AÇÕES  AÇÕES( PROJETOS E ATIVIDADES) CONTEMPLADOS</t>
  </si>
  <si>
    <t>XXXXXXX</t>
  </si>
  <si>
    <t>Remunerações e Encargos do Poder Legislativo</t>
  </si>
  <si>
    <t>Manutenção da Atividade Legislativa</t>
  </si>
  <si>
    <t>xxxxxxxx</t>
  </si>
  <si>
    <t>Aquisição de Cestas Básicas- Poder Legislativo</t>
  </si>
  <si>
    <t>VINCULADOS</t>
  </si>
  <si>
    <t xml:space="preserve"> TOTAIS</t>
  </si>
  <si>
    <t xml:space="preserve"> Remunerações e Encargos do Gabinete do Prefeito</t>
  </si>
  <si>
    <t>Manutenção Veículo do Gabinete do Prefeito</t>
  </si>
  <si>
    <t xml:space="preserve"> SUB.TOTAL  UNID. ORÇ. 0201-Gabinete do Prefeito</t>
  </si>
  <si>
    <t>UNIDADE ORÇAMENTÁRIA;0201-GABINETE DO PREFEITO</t>
  </si>
  <si>
    <t>UNIDADE ORÇAMENTÁRIA;0202-FUNDO MUNICIPAL DA CRIANÇA E DO ADOLESCENTE</t>
  </si>
  <si>
    <t>Remunerações e Encargos do Conselho Tutelar</t>
  </si>
  <si>
    <t>Administração e Manutenção do Conselho Tutelar</t>
  </si>
  <si>
    <t>Administração e Manutenção do COMDICA</t>
  </si>
  <si>
    <t xml:space="preserve"> SUB.TOTAL  UNID. ORÇ. 0202</t>
  </si>
  <si>
    <t>UNIDADE ORÇAMENTÁRIA;0301-Secretaria Municipal de Administação</t>
  </si>
  <si>
    <t>Remunerações e Encargos da Secretaria Municipal de Administração</t>
  </si>
  <si>
    <t>Manutenção da Central Telefônica</t>
  </si>
  <si>
    <t>TOTAL ÓRGÃO 03</t>
  </si>
  <si>
    <t>ÓRGÃO;04-SECRETARIA MUNICIPAL DA FAZENDA E DESENV. ECONÔMICO- SMFDE</t>
  </si>
  <si>
    <t>UNIDADE ORÇAMENTÁRIA;0401-Secretaria Municipal da Fazenda-SEFAZ</t>
  </si>
  <si>
    <t>Remunerações e Encargos da Secretaria da Fazenda e Desenvolvimento Econômico</t>
  </si>
  <si>
    <t>xxxxxxxxx</t>
  </si>
  <si>
    <t>Bolão de Prêmios</t>
  </si>
  <si>
    <t>Amortização e Encargos da Dívida</t>
  </si>
  <si>
    <t>Contribuição ao PASEP</t>
  </si>
  <si>
    <t>Outros Encargos da Administração</t>
  </si>
  <si>
    <t>Apoio Financeiro às Entidades Associativas Municipais</t>
  </si>
  <si>
    <t>TOTAL ÓRGÃO 04</t>
  </si>
  <si>
    <t>ÓRGÃO;05-SECRETARIA MUNICIPAL DE AGRICULTURA E MEIO AMBIENTE</t>
  </si>
  <si>
    <t>Remunerações e Encargos da Secretaria Municipal de Agricultura e Meio Ambiente</t>
  </si>
  <si>
    <t>Manutenção e Conservação Máquinas e Veículos da SMAMA</t>
  </si>
  <si>
    <t>Convênio com a EMATER</t>
  </si>
  <si>
    <t>Desenvolvimento de Atividades Educacionais, Recreativas, e Apoio à Gestão dos Recursos Ambientais</t>
  </si>
  <si>
    <t>UNIDADE ORÇAMENTÁRIA;0601-SECRETARIA MUNICIPAL DE OBRAS- SMOTVS</t>
  </si>
  <si>
    <t>Remunerações e Encargos da Secretaria Municipal  de Obras, Transporte, Viação e Saneamento-SMOTVS</t>
  </si>
  <si>
    <t>Manutenção e Conservação de Máquinas e Veículos da SMOTVS</t>
  </si>
  <si>
    <t>Manutenção dos Serviços de Coleta e Limpeza Urbana</t>
  </si>
  <si>
    <t>Canalização de Águas Pluviais</t>
  </si>
  <si>
    <t>Manutenção dos Serviços de Abastecimento de Água</t>
  </si>
  <si>
    <t>Administração e Manutenção da Capela Mortuária e Cemitério Municipal</t>
  </si>
  <si>
    <t>Manutenção de Praças, Jardins e Logradouros</t>
  </si>
  <si>
    <t>UNIDADE ORÇAMENTÁRIA;0602-FUNDO MUNICIPAL DA DEFESA CIVIL</t>
  </si>
  <si>
    <t>Ações da Defesa Civil</t>
  </si>
  <si>
    <t xml:space="preserve"> SUB. TOTAL UNIDADE ORÇAMENTÁRIA 0602-</t>
  </si>
  <si>
    <t>SUB. TOTAL UNID. ORÇAMENTÁRIA 0601</t>
  </si>
  <si>
    <t>UNIDADE ORÇAMENTÁRIA;0603-Secretaria Municipal de Obras- Consórcios Públicos</t>
  </si>
  <si>
    <t>Participação no Consórcio Intermunicipal para Reciclagem de Lixo-CITEGEM</t>
  </si>
  <si>
    <t>Participação no Consórcio Rota do Yucumâ</t>
  </si>
  <si>
    <t xml:space="preserve"> TOTAL GERAL ÓRGÃO;06-</t>
  </si>
  <si>
    <t>Remunerações e Encargos da Secretaria Municipal de Saúde-ASPS</t>
  </si>
  <si>
    <t>Doação a Pessoas Carentes</t>
  </si>
  <si>
    <t>UNIDADE ORÇAMENTÁRIA;0801-Secretaria Municipal de Educação-MDE</t>
  </si>
  <si>
    <t>SUB. TOTAL UNID. ORÇAMENTÁRIA 0801</t>
  </si>
  <si>
    <t>UNIDADE ORÇAMENTÁRIA;0802- Educação Infantil-MDE</t>
  </si>
  <si>
    <t>SUB. TOTAL UNID. ORÇAMENTÁRIA 0802</t>
  </si>
  <si>
    <t>UNIDADE ORÇAMENTÁRIA;0803- Educação Especial-MDE</t>
  </si>
  <si>
    <t>Remunerações e Encargos da Educação Especial-MDE</t>
  </si>
  <si>
    <t>Administração e Manutenção da Educação Especial-MDE</t>
  </si>
  <si>
    <t>TOTAL GERAL-MDE</t>
  </si>
  <si>
    <t>UNIDADE ORÇAMENTÁRIA;0804-MANUTENÇÃO DO ENSINO FUNDAMENTAL-FUNDEB</t>
  </si>
  <si>
    <t>SUB. TOTAL UNID. ORÇAMENTÁRIA 0804</t>
  </si>
  <si>
    <t>UNIDADE ORÇAMENTÁRIA;0805-EDUCAÇÃO INFANTIL FUNDEB</t>
  </si>
  <si>
    <t>SUB. TOTAL UNID. ORÇAMENTÁRIA 0805</t>
  </si>
  <si>
    <t>UNIDADE ORÇAMENTÁRIA;0806-EDUCAÇÃO ESPECIAL FUNDEB</t>
  </si>
  <si>
    <t>SUB. TOTAL UNID. ORÇAMENTÁRIA 0806</t>
  </si>
  <si>
    <t xml:space="preserve"> TOTAL FUNDEB</t>
  </si>
  <si>
    <t>Promoção de Eventos Culturais</t>
  </si>
  <si>
    <t>SUB. TOTAL UNID. ORÇAMENTÁRIA 0807</t>
  </si>
  <si>
    <t>Transporte Escolar Ensino Fundamental- Rec. Estado</t>
  </si>
  <si>
    <t>ÓRGÃO;09-SECRETARIA MUNICIPAL DE ASSISTÊNCIA SOCIAL</t>
  </si>
  <si>
    <t>UNIDADE ORÇAMENTÁRIA;0901-FUNDO MUNICIPAL DE ASSISTÊNCIA SOCIAL-Rec. Próprios</t>
  </si>
  <si>
    <t>Remunerações e Encargos da Sec. Municipal de Assistência Social</t>
  </si>
  <si>
    <t>Administração e Manutenção da Sec. Municipal de Assistência Social</t>
  </si>
  <si>
    <t>SUB. TOTAL UNID. ORÇAMENTÁRIA 0901</t>
  </si>
  <si>
    <t>UNIDADE ORÇAMENTÁRIA;0902-FUNDO MUNICIPAL DE ASSISTÊNCIA SOCIAL-Rec. Estado</t>
  </si>
  <si>
    <t>UNIDADE ORÇAMENTÁRIA;0903-FUNDO MUNICIPAL DE ASSISTÊNCIA SOCIAL-Rec. UNIÃO</t>
  </si>
  <si>
    <t>UNIDADE ORÇAMENTÁRIA;0904-FUNDO MUNICIPAL DE HABITAÇÃO E INTERESSE SOCIAL</t>
  </si>
  <si>
    <t>SUB. TOTAL UNID. ORÇAMENTÁRIA 0904</t>
  </si>
  <si>
    <t>ÓRGÃO;99- RESERVA DE CONTINGÊNCIA</t>
  </si>
  <si>
    <t>Reserva de Contingência do FPSM</t>
  </si>
  <si>
    <t>CÂMARA MUNICIPAL DE VEREADORES</t>
  </si>
  <si>
    <t>UNID.ORÇ</t>
  </si>
  <si>
    <t>FUNDO MUNICIPAL DA CRIANÇA E DO ADOLESCENTE</t>
  </si>
  <si>
    <t>SECRETARIA MUNICIPAL DE ADMINISTRAÇÃO</t>
  </si>
  <si>
    <t>SECRETARIA MUNICIPAL DA FAZENDA E DESENV. ECONÔMICO</t>
  </si>
  <si>
    <t>SECRETARIA MUNICIPAL DE AGRICULTURA</t>
  </si>
  <si>
    <t>SECRETARIA MUNICIPAL DE OBRAS- SMOTVS</t>
  </si>
  <si>
    <t>FUNDO MUNICIPAL DEFESA CIVIL</t>
  </si>
  <si>
    <t>SEC. MUNICIPAL DE OBRAS- CONSÓRCIOS PÚBLICOS</t>
  </si>
  <si>
    <t>SECRETARIA MUNICPAL DE EDUCAÇÃO- MDE</t>
  </si>
  <si>
    <t>EDUCAÇÃO INFANTIL- MDE</t>
  </si>
  <si>
    <t>EDUCAÇÃO ESPECIAL- MDE</t>
  </si>
  <si>
    <t>MANUTENÇÃO DO ENSINO FUNDAMENTAL-FUNDEB</t>
  </si>
  <si>
    <t>EDUCAÇÃO INFANTIL-FUNDEB</t>
  </si>
  <si>
    <t>EDUCAÇÃO ESPECIAL- FUNDEB</t>
  </si>
  <si>
    <t>MANUTENÇÃO DO ENSINO- CONVÊNIOS</t>
  </si>
  <si>
    <t>FUNDO MUNICIPAL DE ASSISTÊNCIA SOCIAL- REC. PRÓPRIOS</t>
  </si>
  <si>
    <t>FUNDO MUNICIPAL DE ASSISTÊNCIA SOCIAL- REC. ESTADO</t>
  </si>
  <si>
    <t>FUNDO MUNICIPAL DE ASSISTÊNCIA SOCIAL- REC. UNIÃO</t>
  </si>
  <si>
    <t>FUNDO MUNICIPAL DE HABITAÇÃO E INTERESSE SOCIAL</t>
  </si>
  <si>
    <t>FUNDO DE PREVIDÊNCIA SOCIAL DO MUNICÍPIO</t>
  </si>
  <si>
    <t>FUNDO MUNICIPAL DO MEIO AMBIENTE</t>
  </si>
  <si>
    <t xml:space="preserve">2.001-Remunerações e </t>
  </si>
  <si>
    <t>2.002-Manutenção da Ativi -</t>
  </si>
  <si>
    <t>2.003-Divulgação do Poder</t>
  </si>
  <si>
    <t>Manutenção  do COMDICA</t>
  </si>
  <si>
    <t>Encargos da  Dívida</t>
  </si>
  <si>
    <t xml:space="preserve">0.001-Amortização e </t>
  </si>
  <si>
    <t>PASEP</t>
  </si>
  <si>
    <t>0.004-Apoio Financeiro às</t>
  </si>
  <si>
    <t>Manutenção da Capela</t>
  </si>
  <si>
    <t>Mortuária e Cemitério</t>
  </si>
  <si>
    <t>da Dengue de Verão</t>
  </si>
  <si>
    <t>Unidade Orçamentária;0804-Manutenção do Ensino Fundamental-FUNDEB</t>
  </si>
  <si>
    <t>Unidade Orçamentária;0805-EDUCAÇÃO INFANTIL-FUNDEB</t>
  </si>
  <si>
    <t>SUB. TOTAL UNID. ORÇAMENTÁRIA 0902</t>
  </si>
  <si>
    <t>SUB. TOTAL UNID. ORÇAMENTÁRIA 0903</t>
  </si>
  <si>
    <t>cia e Fortalecimento de</t>
  </si>
  <si>
    <t>especiais e promover apoio a</t>
  </si>
  <si>
    <t>e Atendimento Integral à</t>
  </si>
  <si>
    <t>Família (PAIF)</t>
  </si>
  <si>
    <t>Vinculos-SCFV</t>
  </si>
  <si>
    <t xml:space="preserve">Visa a dotação de recursos para </t>
  </si>
  <si>
    <t xml:space="preserve">custear despesas inerentes à Gestão e </t>
  </si>
  <si>
    <t xml:space="preserve">organização do SUAS.Gestão dos </t>
  </si>
  <si>
    <t xml:space="preserve">serviços sócioasssitênciais , gestão </t>
  </si>
  <si>
    <t>e Gestão do Programa</t>
  </si>
  <si>
    <t>Bolsa Família e do Cadastro</t>
  </si>
  <si>
    <t>Único-IGD-PBF</t>
  </si>
  <si>
    <t xml:space="preserve">COMPLEXIDADE </t>
  </si>
  <si>
    <t xml:space="preserve">SOCIAL ESPECIAL DE MÉDIA </t>
  </si>
  <si>
    <t xml:space="preserve">contingentes e eventos fiscais </t>
  </si>
  <si>
    <t xml:space="preserve">imprevistos e outros, manter o </t>
  </si>
  <si>
    <t>0242-</t>
  </si>
  <si>
    <t>cícios Anteriores</t>
  </si>
  <si>
    <t>Adm.</t>
  </si>
  <si>
    <t xml:space="preserve"> R$</t>
  </si>
  <si>
    <t>Custear despesas com o pagamento</t>
  </si>
  <si>
    <t xml:space="preserve">de compromissos reconhecidos </t>
  </si>
  <si>
    <t>após o enceramento do exercício.</t>
  </si>
  <si>
    <t>2.026-Manutenção dos</t>
  </si>
  <si>
    <t xml:space="preserve">2.027-Manutenção de </t>
  </si>
  <si>
    <t>Despesas de Exercícios Anteriores</t>
  </si>
  <si>
    <t xml:space="preserve"> </t>
  </si>
  <si>
    <t>Promover apoio a Gestão Governa-</t>
  </si>
  <si>
    <t>mental.Manter e Melhorar o</t>
  </si>
  <si>
    <t>Prédio do Poder Legislativo</t>
  </si>
  <si>
    <t>Recursos</t>
  </si>
  <si>
    <t>Investidos</t>
  </si>
  <si>
    <t>1.R$ 5.000,00</t>
  </si>
  <si>
    <t>2.R$5.000,00</t>
  </si>
  <si>
    <t>e encargos.</t>
  </si>
  <si>
    <t>031-AÇÃO</t>
  </si>
  <si>
    <t>LATIVA</t>
  </si>
  <si>
    <t>PROGRAMA;0103- GESTÃO PATRIMONIAL</t>
  </si>
  <si>
    <t>122-ADM.</t>
  </si>
  <si>
    <t>PROGRAMA;0101-AUXÍLIO ALIMENTAÇÃO AOS FUNCIONÁRIOS DO PODER EXECUTIVO</t>
  </si>
  <si>
    <t>0123-</t>
  </si>
  <si>
    <t>ADMINIS.</t>
  </si>
  <si>
    <t>FINANCEIRA</t>
  </si>
  <si>
    <t>Promover a Educação Tributária</t>
  </si>
  <si>
    <t xml:space="preserve">junto às Escolas do Município, </t>
  </si>
  <si>
    <t>visando estimular a emissão de NFs</t>
  </si>
  <si>
    <t>para melhorar o índice de retorno</t>
  </si>
  <si>
    <t>do ICMs do Município.</t>
  </si>
  <si>
    <t>FINAN -</t>
  </si>
  <si>
    <t>CEIRA</t>
  </si>
  <si>
    <t>ADM</t>
  </si>
  <si>
    <t>SEFAZ</t>
  </si>
  <si>
    <t>Promover a Ação Governamental,</t>
  </si>
  <si>
    <t>da Secretaria da Fazenda-</t>
  </si>
  <si>
    <t>através de condições de desloca-</t>
  </si>
  <si>
    <t>mento da Equipe da Secretaria da</t>
  </si>
  <si>
    <t>Fazenda.Manutenção do Veículo</t>
  </si>
  <si>
    <t>PROGRAMA;0,000-OPERAÇÕES ESPECIAIS</t>
  </si>
  <si>
    <t>0846-</t>
  </si>
  <si>
    <t>Outros</t>
  </si>
  <si>
    <t>Outras</t>
  </si>
  <si>
    <t>Transfe-</t>
  </si>
  <si>
    <t>Apoiar financeiramente as</t>
  </si>
  <si>
    <t>Associações legalmente constitu -</t>
  </si>
  <si>
    <t>idas no Município, visando o atingi-</t>
  </si>
  <si>
    <t>mento de seus objetivos.Através</t>
  </si>
  <si>
    <t>de Subvenções ou Auxílios.</t>
  </si>
  <si>
    <t xml:space="preserve">Promover apoio a Gestão </t>
  </si>
  <si>
    <t xml:space="preserve">Governamental ;Compreende a </t>
  </si>
  <si>
    <t xml:space="preserve">Governamental.Compreende as </t>
  </si>
  <si>
    <t xml:space="preserve">despesas de manutenção e </t>
  </si>
  <si>
    <t>Governamental; Compreende</t>
  </si>
  <si>
    <t xml:space="preserve"> as despesas de manutenção e</t>
  </si>
  <si>
    <t>Governamental; Objetiva melhorar</t>
  </si>
  <si>
    <t xml:space="preserve"> o ambiente de trabalho, através</t>
  </si>
  <si>
    <t xml:space="preserve"> de aquisição de móveis e equipa-</t>
  </si>
  <si>
    <t>PROGRAMA;0105-FORTALECIMENTO DAS CADEIAS PRODUTIVAS LOCAIS</t>
  </si>
  <si>
    <t>0608-</t>
  </si>
  <si>
    <t>1.003-Concessão de Cestas</t>
  </si>
  <si>
    <t>PROGRAMA;0107-APOIO À GESTÃO AMBIENTAL</t>
  </si>
  <si>
    <t>Promover apoio a Ação Governa -</t>
  </si>
  <si>
    <t>mental; Compreende remunerações</t>
  </si>
  <si>
    <t>e encargos da folha de pagamento</t>
  </si>
  <si>
    <t>inerentes a Secretaria.</t>
  </si>
  <si>
    <t>PROGRAMA;0110-MELHORIAS DA INFRA-ESTRUTURA URBANA E RURAL</t>
  </si>
  <si>
    <t>PROGRAMA;0113-MELHORES RODOVIAS</t>
  </si>
  <si>
    <t>municipais; pavimentação,</t>
  </si>
  <si>
    <t>Visa a manutenção das rodovias</t>
  </si>
  <si>
    <t>encascalhamento, e outras obras de</t>
  </si>
  <si>
    <t xml:space="preserve"> restauração.Recursos próprios e</t>
  </si>
  <si>
    <t>Visa a construção e reforma de</t>
  </si>
  <si>
    <t>pontes e bueiros, para o trânsito de</t>
  </si>
  <si>
    <t>Pontes</t>
  </si>
  <si>
    <t>Bueiros</t>
  </si>
  <si>
    <t>Ampliar a rede de energia do</t>
  </si>
  <si>
    <t xml:space="preserve">Município, visando o bem estar da </t>
  </si>
  <si>
    <t xml:space="preserve">população e incremento da </t>
  </si>
  <si>
    <t>Transporte</t>
  </si>
  <si>
    <t>Rodoviário</t>
  </si>
  <si>
    <t>Urbanismo</t>
  </si>
  <si>
    <t xml:space="preserve">abastecimento de água;Tais como, </t>
  </si>
  <si>
    <t>ramento da Rede de Água</t>
  </si>
  <si>
    <t>Visa melhorar e ampliar a rede de</t>
  </si>
  <si>
    <t>água aos Municípes de São Valério</t>
  </si>
  <si>
    <t>do Sul.</t>
  </si>
  <si>
    <t xml:space="preserve">Visa a renovação do parque de </t>
  </si>
  <si>
    <t xml:space="preserve">máquinas do Município;Com o </t>
  </si>
  <si>
    <t xml:space="preserve">objetivo de realizar os serviços </t>
  </si>
  <si>
    <t xml:space="preserve">conservação das rodovias e obras de </t>
  </si>
  <si>
    <t xml:space="preserve">públicos de manutenção e </t>
  </si>
  <si>
    <t>Transp.</t>
  </si>
  <si>
    <t>0451-Infra</t>
  </si>
  <si>
    <t>estrutura</t>
  </si>
  <si>
    <t>urbana</t>
  </si>
  <si>
    <t>PROGRAMA;0108-CEMITÉRIO MUNICIPAL</t>
  </si>
  <si>
    <t>atendimento às pessoas atingidas</t>
  </si>
  <si>
    <t xml:space="preserve">ações da defesa civil e executar </t>
  </si>
  <si>
    <t>criteriosamente frente às calami-</t>
  </si>
  <si>
    <t>dades públicas; Custear despesas</t>
  </si>
  <si>
    <t>com aquisições de material e</t>
  </si>
  <si>
    <t>Visa reduzir o tempo resposta no</t>
  </si>
  <si>
    <t>por calamidades.Visa planejar as</t>
  </si>
  <si>
    <t xml:space="preserve">Governamental.Compreende </t>
  </si>
  <si>
    <t>remunerações e encargos.</t>
  </si>
  <si>
    <t xml:space="preserve">Promover apoio à ação </t>
  </si>
  <si>
    <t>Governamental; Compreende as</t>
  </si>
  <si>
    <t xml:space="preserve">despesas com manutenção </t>
  </si>
  <si>
    <t xml:space="preserve">opercionalização e conservação </t>
  </si>
  <si>
    <t>Dar apoio à ação governamental.</t>
  </si>
  <si>
    <t xml:space="preserve">Manutenção e conservação dos </t>
  </si>
  <si>
    <t xml:space="preserve"> veículos vinculados à saúde.</t>
  </si>
  <si>
    <t>SAUDE</t>
  </si>
  <si>
    <t>saúde, para pessoas carentes e</t>
  </si>
  <si>
    <t>com necessidades especiais, tais</t>
  </si>
  <si>
    <t>como;óculos, próteses, fraldas e</t>
  </si>
  <si>
    <t>outros.</t>
  </si>
  <si>
    <t>Visa o atendimento a ações de</t>
  </si>
  <si>
    <t>Manter a academia de ginástica;</t>
  </si>
  <si>
    <t xml:space="preserve">Realizar trabalhos com grupos de </t>
  </si>
  <si>
    <t>e gestantes com o objetivo de</t>
  </si>
  <si>
    <t>reduzir a internação hospitalar.</t>
  </si>
  <si>
    <t xml:space="preserve">hipertensos, obesos, idosos </t>
  </si>
  <si>
    <t>Saúde-Média e Alta</t>
  </si>
  <si>
    <t xml:space="preserve">Complexidade </t>
  </si>
  <si>
    <t>Ambulatorial.</t>
  </si>
  <si>
    <t>De alta e Média complexidade</t>
  </si>
  <si>
    <t>Ambulatorial</t>
  </si>
  <si>
    <t>(Média e Alta Complexidade</t>
  </si>
  <si>
    <t>Ambulatorial)</t>
  </si>
  <si>
    <t>Dotar a farmácia das Unidades</t>
  </si>
  <si>
    <t>Básicas de Saúde de Medicamentos</t>
  </si>
  <si>
    <t>e produtos de farmácia e aquisições</t>
  </si>
  <si>
    <t xml:space="preserve">para distribuição a  pessoas em </t>
  </si>
  <si>
    <t xml:space="preserve">Visa custear despesas com as </t>
  </si>
  <si>
    <t>Ações inerentes ao programa, cfe</t>
  </si>
  <si>
    <t>Legislação em vigor.</t>
  </si>
  <si>
    <t xml:space="preserve">Visa o atendimento das açoes </t>
  </si>
  <si>
    <t xml:space="preserve">Visa o atendimento das ações </t>
  </si>
  <si>
    <t>Sanitária</t>
  </si>
  <si>
    <t>Equipar a Secretaria Municipal de</t>
  </si>
  <si>
    <t>Saúde com Equipamentos e Móveis</t>
  </si>
  <si>
    <t>visando o melhor atendimento aos</t>
  </si>
  <si>
    <t>veículo</t>
  </si>
  <si>
    <t>Adquirir um veículo para a Secre-</t>
  </si>
  <si>
    <t>taria de Saúde, para o transporte de</t>
  </si>
  <si>
    <t>pacientes aos Centros de Referência</t>
  </si>
  <si>
    <t>301-</t>
  </si>
  <si>
    <t>302-</t>
  </si>
  <si>
    <t>Hospitalar</t>
  </si>
  <si>
    <t>e Ambula-</t>
  </si>
  <si>
    <t>torial</t>
  </si>
  <si>
    <t>Média e Alta Complexida-</t>
  </si>
  <si>
    <t>des</t>
  </si>
  <si>
    <t>Visa promover à Gestão Governa -</t>
  </si>
  <si>
    <t xml:space="preserve">de remunerações e encargos da </t>
  </si>
  <si>
    <t xml:space="preserve">Visa promover apoio à Gestão </t>
  </si>
  <si>
    <t xml:space="preserve">Governamental.Dar suporte aos </t>
  </si>
  <si>
    <t>Fundamen-</t>
  </si>
  <si>
    <t xml:space="preserve">Dar suporte aos gastos com aquisição </t>
  </si>
  <si>
    <t xml:space="preserve">de móveis e equipamentos da </t>
  </si>
  <si>
    <t>Visa promover apoio à Gestão</t>
  </si>
  <si>
    <t>Governamental. Dar suporte aos</t>
  </si>
  <si>
    <t xml:space="preserve">Dar suporte aos gastos de </t>
  </si>
  <si>
    <t>gastos de remunerações e encargos</t>
  </si>
  <si>
    <t xml:space="preserve">Dar suporte aos gastos operacionais </t>
  </si>
  <si>
    <t>Especial, com recursos do MDE.</t>
  </si>
  <si>
    <t xml:space="preserve">e de manutenção da Educação </t>
  </si>
  <si>
    <t>Visa dar apoio as atividades do</t>
  </si>
  <si>
    <t>FUNDEB.Dar suporte aos gastos de</t>
  </si>
  <si>
    <t xml:space="preserve">remunerações e encargos da </t>
  </si>
  <si>
    <t xml:space="preserve">Visa dar apoio as atividades do </t>
  </si>
  <si>
    <t xml:space="preserve">do ensino Fundamental, com </t>
  </si>
  <si>
    <t>0365-</t>
  </si>
  <si>
    <t xml:space="preserve">Encargos da Educação </t>
  </si>
  <si>
    <t>FUNDEB; Comprrende as despesas</t>
  </si>
  <si>
    <t>de remunerações e encargos da</t>
  </si>
  <si>
    <t>FUNDEB.</t>
  </si>
  <si>
    <t>FUNDEB.Comprende as despesas</t>
  </si>
  <si>
    <t>com manutenção e operacionalização</t>
  </si>
  <si>
    <t>das atividades da Educação Especial</t>
  </si>
  <si>
    <t>Educação Especial.</t>
  </si>
  <si>
    <t xml:space="preserve">  SUB- TOTAL</t>
  </si>
  <si>
    <t xml:space="preserve">  SUB-TOTAL</t>
  </si>
  <si>
    <t xml:space="preserve">   TOTAL GERAL UNIDADE ORÇAMENTÁRIA 0602</t>
  </si>
  <si>
    <t>Unidades</t>
  </si>
  <si>
    <t>20-AGRI-</t>
  </si>
  <si>
    <t xml:space="preserve">Reciclagem  de Produtores </t>
  </si>
  <si>
    <t>e Técnicos</t>
  </si>
  <si>
    <t>tores</t>
  </si>
  <si>
    <t>Agricul -</t>
  </si>
  <si>
    <t>Realizar cursos de aperfeiçoamento</t>
  </si>
  <si>
    <t>na área de agricultura e pecuária.</t>
  </si>
  <si>
    <t xml:space="preserve">Desenvolver atividades junto aos </t>
  </si>
  <si>
    <t xml:space="preserve">Colégios do Município, visando a </t>
  </si>
  <si>
    <t xml:space="preserve">a preservação do meio ambiente </t>
  </si>
  <si>
    <t xml:space="preserve">Dar suporte aos gastos de ampliação </t>
  </si>
  <si>
    <t>visando a qualidade de ensino.</t>
  </si>
  <si>
    <t xml:space="preserve">e reforma de espaços escolares, </t>
  </si>
  <si>
    <t>Ensino Fundamental</t>
  </si>
  <si>
    <t>RECURSOS DO ESTADO</t>
  </si>
  <si>
    <t>Dar ascesso ao aluno a educação por</t>
  </si>
  <si>
    <t>MEIO de transporte gratuito.Visa a</t>
  </si>
  <si>
    <t>dos veículos do transporte escolar.</t>
  </si>
  <si>
    <t xml:space="preserve">manutenção e conservação dos </t>
  </si>
  <si>
    <t>Ensino Médio</t>
  </si>
  <si>
    <t>Ensino Infantil</t>
  </si>
  <si>
    <t>de eventos esportivos e recreativos.</t>
  </si>
  <si>
    <t xml:space="preserve">Visa a formação de escolinhas de </t>
  </si>
  <si>
    <t xml:space="preserve">futebol infantil no Município, </t>
  </si>
  <si>
    <t xml:space="preserve">integração social e formação de </t>
  </si>
  <si>
    <t>novos atletas.</t>
  </si>
  <si>
    <t xml:space="preserve">visando a atividade física de crianças, </t>
  </si>
  <si>
    <t xml:space="preserve">nas áreas de música, folclore, </t>
  </si>
  <si>
    <t xml:space="preserve">Fomentar a produção, a integração, </t>
  </si>
  <si>
    <t xml:space="preserve">do esporte com fins educacionais, </t>
  </si>
  <si>
    <t xml:space="preserve">Ampliar e manter os meio práticos </t>
  </si>
  <si>
    <t xml:space="preserve">Fortalecimento dos vínculos </t>
  </si>
  <si>
    <t>familiares das familias e seus</t>
  </si>
  <si>
    <t>e vulnerabilidade social, decorrente</t>
  </si>
  <si>
    <t xml:space="preserve">membros em situação de risco e </t>
  </si>
  <si>
    <t xml:space="preserve"> da pobreza.Implementar ações</t>
  </si>
  <si>
    <t xml:space="preserve">sócio-educativas para crianças, </t>
  </si>
  <si>
    <t xml:space="preserve">adolescentes, jovens e adultos, </t>
  </si>
  <si>
    <t>vom foco na sua proteção, sociali -</t>
  </si>
  <si>
    <t>vinculos familiares e comunitários.</t>
  </si>
  <si>
    <t xml:space="preserve">zação e fortalecimentomento dos </t>
  </si>
  <si>
    <t xml:space="preserve">para crianças e idosos, com foco </t>
  </si>
  <si>
    <t xml:space="preserve">na sua proteção,socialização e </t>
  </si>
  <si>
    <t>familiares e comunitários.</t>
  </si>
  <si>
    <t xml:space="preserve">fortalecimento dos vinculos </t>
  </si>
  <si>
    <t xml:space="preserve">para famílias, com foco na sua </t>
  </si>
  <si>
    <t xml:space="preserve">proteção, socialização e fortalecimento  </t>
  </si>
  <si>
    <t>dos vinculos familiares e comuni -</t>
  </si>
  <si>
    <t xml:space="preserve">tários.Com recursos da UNIÃO  e </t>
  </si>
  <si>
    <t>contrapartida Municipal.</t>
  </si>
  <si>
    <t xml:space="preserve">mental.Compreende as despesas </t>
  </si>
  <si>
    <t xml:space="preserve">de manutenção e conservação da </t>
  </si>
  <si>
    <t xml:space="preserve">Visa a manutenção das atividades </t>
  </si>
  <si>
    <t xml:space="preserve">do COMDICA-Conselho Municipal </t>
  </si>
  <si>
    <t>e encargos do Conselho Tutelar.</t>
  </si>
  <si>
    <t xml:space="preserve">mental.Comprende remunerações </t>
  </si>
  <si>
    <t>Inativos e Pensionistas</t>
  </si>
  <si>
    <t>Proventos e Encargos;</t>
  </si>
  <si>
    <t xml:space="preserve">Visa o pagamento de despesas </t>
  </si>
  <si>
    <t>de atividades do FPSM.</t>
  </si>
  <si>
    <t xml:space="preserve">Correntes e de capital, decorrentes </t>
  </si>
  <si>
    <t>Registrar a sobra orçamentária do</t>
  </si>
  <si>
    <t xml:space="preserve">FPSM entre Receitas/Despesas </t>
  </si>
  <si>
    <t>do exercício.SUPERÁVIT.</t>
  </si>
  <si>
    <t>Legislativo, compreendendo a remu-</t>
  </si>
  <si>
    <r>
      <t xml:space="preserve">neração , encargos, pagar </t>
    </r>
    <r>
      <rPr>
        <b/>
        <sz val="10"/>
        <color theme="1"/>
        <rFont val="Calibri"/>
        <family val="2"/>
        <scheme val="minor"/>
      </rPr>
      <t>gratificações</t>
    </r>
    <r>
      <rPr>
        <sz val="10"/>
        <color theme="1"/>
        <rFont val="Calibri"/>
        <family val="2"/>
        <scheme val="minor"/>
      </rPr>
      <t xml:space="preserve">  </t>
    </r>
  </si>
  <si>
    <t xml:space="preserve">mental.Promover atos relacionados </t>
  </si>
  <si>
    <t xml:space="preserve">com as ações da administração, </t>
  </si>
  <si>
    <t xml:space="preserve">recepcionar e distinguir autoridades </t>
  </si>
  <si>
    <t xml:space="preserve">com honrarias e custear despesas </t>
  </si>
  <si>
    <t>Administração e da Comunidade.</t>
  </si>
  <si>
    <t xml:space="preserve">com festividades de interesse da </t>
  </si>
  <si>
    <t>Promover apoio á Gestão Governa -</t>
  </si>
  <si>
    <t>e encargos da Secretaria.</t>
  </si>
  <si>
    <t xml:space="preserve">mental.Compreende remunerações </t>
  </si>
  <si>
    <t>Promover apoio a Gestão Gover -</t>
  </si>
  <si>
    <t xml:space="preserve">mental.Comprrende as despesas de </t>
  </si>
  <si>
    <t xml:space="preserve">manutenção, tais como;material, </t>
  </si>
  <si>
    <t>outras inerentes Secretaria.</t>
  </si>
  <si>
    <t xml:space="preserve">serviços, diárias, indenizações e </t>
  </si>
  <si>
    <t>Atender todas as despesas de</t>
  </si>
  <si>
    <t>dos serviços da Central Telefônica.</t>
  </si>
  <si>
    <t xml:space="preserve">manutenção e operacionalização </t>
  </si>
  <si>
    <t xml:space="preserve">Adquirir móveis e equipamentos </t>
  </si>
  <si>
    <t xml:space="preserve">para a realização dos trabalhos </t>
  </si>
  <si>
    <t xml:space="preserve"> da Secretaria.</t>
  </si>
  <si>
    <t xml:space="preserve">Distribuir cestas básicas aos </t>
  </si>
  <si>
    <t xml:space="preserve">Funcionários Públicos do Poder </t>
  </si>
  <si>
    <t>determina a Legislação em vigor.</t>
  </si>
  <si>
    <t xml:space="preserve">Executivo, de acordo com o que </t>
  </si>
  <si>
    <t>Promover apoio à Açao Governa -</t>
  </si>
  <si>
    <t xml:space="preserve">mental.Compreende despesas de </t>
  </si>
  <si>
    <t xml:space="preserve">manutenção, material de consumo, </t>
  </si>
  <si>
    <t>da secretaria.</t>
  </si>
  <si>
    <t xml:space="preserve">serviços, diárias e outras inerentes </t>
  </si>
  <si>
    <t>PROGRAMA;0104-PROGRAMA DE ESTÍMULO A ARRECADAÇÃO</t>
  </si>
  <si>
    <t xml:space="preserve">fiscalização tributária, sorteios, </t>
  </si>
  <si>
    <t>tributária e outras ações.</t>
  </si>
  <si>
    <t xml:space="preserve">fiscalização no trânsito, educação </t>
  </si>
  <si>
    <t xml:space="preserve">Visa o pagamento do principal e </t>
  </si>
  <si>
    <t xml:space="preserve">encargos da divida contratada, </t>
  </si>
  <si>
    <t xml:space="preserve">decorrentes de empréstimos, </t>
  </si>
  <si>
    <t xml:space="preserve">operações de crédito, devolução </t>
  </si>
  <si>
    <t>administração.</t>
  </si>
  <si>
    <t xml:space="preserve">de convênios e outros Encargos da </t>
  </si>
  <si>
    <t xml:space="preserve">Visa o pagamento de encargos </t>
  </si>
  <si>
    <t xml:space="preserve">diversos da administração.Inclusive </t>
  </si>
  <si>
    <t>a amortização do passivo Atuarial.</t>
  </si>
  <si>
    <t xml:space="preserve">Visa manter, melhorar e adquirir </t>
  </si>
  <si>
    <t>agrícolas visando a manutenção do</t>
  </si>
  <si>
    <t xml:space="preserve">preparo do solo e cultivo da produção </t>
  </si>
  <si>
    <t xml:space="preserve">agrícola, principalmente dos pequenos </t>
  </si>
  <si>
    <t>agricultores.</t>
  </si>
  <si>
    <t xml:space="preserve">novos implementos e máquinas </t>
  </si>
  <si>
    <t>Treinamento e Recilhagem de Produtores e Técnicos</t>
  </si>
  <si>
    <t>Conservação e Manutenção da Iluminação Pública</t>
  </si>
  <si>
    <t>Construção e Reforma de Pontes e Bueiros</t>
  </si>
  <si>
    <t>Manutenção dos Veículos- Transporte Enfermos-Atenção Básica</t>
  </si>
  <si>
    <t>Atenção Integral à Saúde- Atenção Básica</t>
  </si>
  <si>
    <t xml:space="preserve">Valeriense às ações de serviço da </t>
  </si>
  <si>
    <t xml:space="preserve">saúde bucal.Garantir a realização de </t>
  </si>
  <si>
    <t>Municipal de de Saúde.</t>
  </si>
  <si>
    <t xml:space="preserve">ações, cfe Plano de Aplicação do </t>
  </si>
  <si>
    <t xml:space="preserve">Valeriense às ações de serviço do </t>
  </si>
  <si>
    <t>Valeriense às ações de serviço do</t>
  </si>
  <si>
    <t xml:space="preserve">Programa.Garantir a realização de </t>
  </si>
  <si>
    <t>Unidade Orçamentária;0807-Manutenção do Ensino-CONVÊNIOS</t>
  </si>
  <si>
    <t xml:space="preserve">Propiciar ascesso facilitado aos </t>
  </si>
  <si>
    <t>Estudantes do Município à Escola.</t>
  </si>
  <si>
    <t>Manutenção e conservação de veículos</t>
  </si>
  <si>
    <t xml:space="preserve">projetos e ações voltados para o </t>
  </si>
  <si>
    <t xml:space="preserve">Atender a legislação vigente, em </t>
  </si>
  <si>
    <t>com recursos da UNIÃO.</t>
  </si>
  <si>
    <t xml:space="preserve">desenvolvimento da educação básica, </t>
  </si>
  <si>
    <t>Unidade Orçamentária;0808-Manutenção Atividades Culturais, Desportivas e Educacionais</t>
  </si>
  <si>
    <t>UNIDADE ORÇAMENTÁRIA;0807-MANUTENÇÃO DO ENSINO- CONVÊNIOS</t>
  </si>
  <si>
    <t>UNIDADE ORÇAMENTÁRIA;0808-</t>
  </si>
  <si>
    <t>Apoio ao Transporte Escolar- PNATE UNIÃO-Ensino Fundamental</t>
  </si>
  <si>
    <t>Apoio ao Transporte Escolar- PNATE UNIÃO-Ensino Médio</t>
  </si>
  <si>
    <t>Apoio ao Transporte Escolar- PNATE UNIÃO-Ensino Infantil</t>
  </si>
  <si>
    <t xml:space="preserve">Compreende as despesas de </t>
  </si>
  <si>
    <t>conservação da Secretaria.</t>
  </si>
  <si>
    <t xml:space="preserve">manutenção e  operacionalização e </t>
  </si>
  <si>
    <t>Serviço de Proteção e Atenção Integral à Família-PAIF</t>
  </si>
  <si>
    <t>MANUTENÇÃO DAS ATIVIDADES CULTURAIS, DESPORTIVAS E EDUCACIONAIS</t>
  </si>
  <si>
    <t>TRANSPORTE</t>
  </si>
  <si>
    <t>RODOVIÁRIO</t>
  </si>
  <si>
    <t>306-</t>
  </si>
  <si>
    <t>Alimentação</t>
  </si>
  <si>
    <t>Nutrição</t>
  </si>
  <si>
    <t>O PSE têm com o objetivo contribuir</t>
  </si>
  <si>
    <t>para a formação integral dos estu-</t>
  </si>
  <si>
    <t>dantes por meio de ações de</t>
  </si>
  <si>
    <t>promoção, prevenção e atenção à</t>
  </si>
  <si>
    <t>saúde com vistas ao enfrentamento</t>
  </si>
  <si>
    <t>das vulnerabilidades que compro -</t>
  </si>
  <si>
    <t>PROGRAMA; 0105-Fortalecimento das Cadeias Produtivas Locais</t>
  </si>
  <si>
    <t>Comum.</t>
  </si>
  <si>
    <t>da Secretaria Municipal do Índio.</t>
  </si>
  <si>
    <t>Comun.</t>
  </si>
  <si>
    <t>Desenvolver ações voltadas ao</t>
  </si>
  <si>
    <t>fortalecimento da Comunidade Indígena</t>
  </si>
  <si>
    <t>e outras inerentes da Secretaria.</t>
  </si>
  <si>
    <t>Agricult</t>
  </si>
  <si>
    <t>Divulgação normal e de caráter obri-</t>
  </si>
  <si>
    <t>gatório dos atos da Administração</t>
  </si>
  <si>
    <t>Recepções e Festividades</t>
  </si>
  <si>
    <t xml:space="preserve">EMATER.Catalisar a melhoria da </t>
  </si>
  <si>
    <t xml:space="preserve">qualidade de vida das famílhas </t>
  </si>
  <si>
    <t xml:space="preserve">e divulgação de tecnologias que </t>
  </si>
  <si>
    <t xml:space="preserve">rurais mediante a educação, apoio </t>
  </si>
  <si>
    <t>inerentes ao Programa, conforme</t>
  </si>
  <si>
    <t>VIGILÂNCIA EM SAÚDE.</t>
  </si>
  <si>
    <t xml:space="preserve">Legislação do FNS -BLOCO </t>
  </si>
  <si>
    <t>mosquito da Dengue no Município.</t>
  </si>
  <si>
    <t>Combater e arradicar o foco do</t>
  </si>
  <si>
    <t>mental .Dar suporte aos gastos de</t>
  </si>
  <si>
    <t>Infantil-CRECHE-MDE</t>
  </si>
  <si>
    <t xml:space="preserve">com remunerações e encargos do </t>
  </si>
  <si>
    <t>ÓRGÃO;10-SECRETARIA MUNICIPAL DO ÍNDIO</t>
  </si>
  <si>
    <t>Escola(Rab-SESC-SM)</t>
  </si>
  <si>
    <t>Remunerações e Encargos da Secretaria Municipal de Educação-MDE</t>
  </si>
  <si>
    <t>SUB. TOTAL UNID. ORÇAMENTÁRIA 0803</t>
  </si>
  <si>
    <t>SUB. TOTAL UNID. ORÇAMENTÁRIA 0808</t>
  </si>
  <si>
    <t xml:space="preserve">nas escolas e meios sociais, através </t>
  </si>
  <si>
    <t>1-Projeto</t>
  </si>
  <si>
    <t xml:space="preserve">Inclusive com recursos da </t>
  </si>
  <si>
    <t xml:space="preserve">Visa dar apoio as atividades da </t>
  </si>
  <si>
    <t>Cultura; Comprrende as despesas</t>
  </si>
  <si>
    <t>responsável pela Secretaria</t>
  </si>
  <si>
    <t>Municipal da Cultura</t>
  </si>
  <si>
    <t>de remunerações e encargos do</t>
  </si>
  <si>
    <t>cfe</t>
  </si>
  <si>
    <t>Legislação</t>
  </si>
  <si>
    <t>beneficiadas</t>
  </si>
  <si>
    <t>O Benefício Eventual destina-se</t>
  </si>
  <si>
    <t>às famílias e individuos carentes,</t>
  </si>
  <si>
    <t>cfe determina a Legislação Muni -</t>
  </si>
  <si>
    <t>cipal.Destina-se a benefícios even-</t>
  </si>
  <si>
    <t>tuais de moradia, alimentação,</t>
  </si>
  <si>
    <t>auxílio funeral, natalidade e bene -</t>
  </si>
  <si>
    <t>fícios eventuais temporários.</t>
  </si>
  <si>
    <t>Com recursos da Secretaria Estadual</t>
  </si>
  <si>
    <t>de Assistência Social.</t>
  </si>
  <si>
    <t>Inclusive por convênios.Emendas</t>
  </si>
  <si>
    <t>Municipal do Índio</t>
  </si>
  <si>
    <t xml:space="preserve"> TOTAL GERAL ÓRGÃO 02</t>
  </si>
  <si>
    <t>xxxxxx</t>
  </si>
  <si>
    <t>ÓRGÃO;10-SECRETARIA DO ÍNDIO</t>
  </si>
  <si>
    <t>Unidade Orçamentária;1001-Secretaria Municipal de Índio</t>
  </si>
  <si>
    <t>xxxxx</t>
  </si>
  <si>
    <t>Remunerações e Encargos da Secretaria do Índio</t>
  </si>
  <si>
    <t>Administração e Manutenção da Secretaria Municipal do Índio</t>
  </si>
  <si>
    <t>Fortalecimento Etno Sustentável da Comunidade Índigena/Geração de Emprego e Renda</t>
  </si>
  <si>
    <t>ÓRGÃO;11-FUNDO DE PREVIDÊNCIA DO SERVIDOR PÚBLICO- FPSM</t>
  </si>
  <si>
    <t>UNIDADE ORÇAMENTÁRIA;1101-FPSM</t>
  </si>
  <si>
    <t>SUB. TOTAL UNID. ORÇAMENTÁRIA 1101</t>
  </si>
  <si>
    <t>ÓRGÃO;11-FUNDO DE PREVIDÊNCIA DO SERVIDOR PÚBLICO-FPSM</t>
  </si>
  <si>
    <t>Unidade Orçamentária;1101-FUNDO DE PREVIDÊNCIA DO SERVIDOR PÚBLICO-FPSM</t>
  </si>
  <si>
    <t>Unidade Orçamentária;1001-Secretaria Municipal do Índio</t>
  </si>
  <si>
    <t xml:space="preserve"> LIVRES</t>
  </si>
  <si>
    <t>SECRETARIA MUNICIPAL DO INDIO</t>
  </si>
  <si>
    <t>TAÇÃO</t>
  </si>
  <si>
    <t>Troca</t>
  </si>
  <si>
    <t xml:space="preserve">Visa a pavimentação de ruas e </t>
  </si>
  <si>
    <t>avenidas do Município, visando</t>
  </si>
  <si>
    <t>melhorar a infra-estrutura do</t>
  </si>
  <si>
    <t>Energia.</t>
  </si>
  <si>
    <t>Município.Inclusive por Convênios.</t>
  </si>
  <si>
    <t>produção.Inclusive por Convênios.</t>
  </si>
  <si>
    <t>0272-</t>
  </si>
  <si>
    <t>Previdência</t>
  </si>
  <si>
    <t>do Regime</t>
  </si>
  <si>
    <t>Estatutário</t>
  </si>
  <si>
    <t>Benefícios Previdenciários</t>
  </si>
  <si>
    <t>Benefi -</t>
  </si>
  <si>
    <t>ciários</t>
  </si>
  <si>
    <t>do FPSM</t>
  </si>
  <si>
    <t xml:space="preserve">Visa o pagamento de benefícios </t>
  </si>
  <si>
    <t>previdenciários à funcionários</t>
  </si>
  <si>
    <t>vinculados ao FPSM.</t>
  </si>
  <si>
    <t>Servidores</t>
  </si>
  <si>
    <t>Garantir ações de capacitação e</t>
  </si>
  <si>
    <t>treinamento a servidores que</t>
  </si>
  <si>
    <t>Treinamento de Servidores</t>
  </si>
  <si>
    <t>para Gestão do SUS</t>
  </si>
  <si>
    <t>BLOCO;CUSTEIO</t>
  </si>
  <si>
    <t>Com recursos do Município, União .</t>
  </si>
  <si>
    <t>GRUPO; ATENÇÃO BÁSICA</t>
  </si>
  <si>
    <t>Visa a aquisição de insumos estraté-</t>
  </si>
  <si>
    <t>gicos na Atenção Básica em Saúde.</t>
  </si>
  <si>
    <t>BLOCO;CUSTEIO                                                GRUPO; ASSISTÊNCIA FARMACÊUTICA</t>
  </si>
  <si>
    <t>GRUPO; VIGILÂNCIA EM SAÚDE</t>
  </si>
  <si>
    <t>Ações para a Vigilância em Saúde</t>
  </si>
  <si>
    <t>Endemias.</t>
  </si>
  <si>
    <t>diversas e Agentes de Combate às</t>
  </si>
  <si>
    <t>nitários de Saúde</t>
  </si>
  <si>
    <t>custear despesas com o Programa</t>
  </si>
  <si>
    <t>Agentes Comunitários de Saúde.</t>
  </si>
  <si>
    <t>Rec.União, Estado, Município.</t>
  </si>
  <si>
    <t>Atenção Básica.</t>
  </si>
  <si>
    <t>(Administração Geral)</t>
  </si>
  <si>
    <t>Transporte Escolar da Educação</t>
  </si>
  <si>
    <t>Unidade Orçamentária;0806-EDUCAÇÃO ESPECIAL</t>
  </si>
  <si>
    <t>CRECHE</t>
  </si>
  <si>
    <t>PNAE-Fundamental</t>
  </si>
  <si>
    <t>997-</t>
  </si>
  <si>
    <t>Reserva do</t>
  </si>
  <si>
    <t>RPPS</t>
  </si>
  <si>
    <t>Reserva de</t>
  </si>
  <si>
    <t>Contingên-</t>
  </si>
  <si>
    <t>cia</t>
  </si>
  <si>
    <t>Serviço de Convivência e Fortalecimento de Vínculos-SCFV</t>
  </si>
  <si>
    <t>Aquisição de 01 veículo para o</t>
  </si>
  <si>
    <t>Gabinete do Prefeito</t>
  </si>
  <si>
    <t>Aquisições de equipamentos,</t>
  </si>
  <si>
    <t xml:space="preserve">móveis e demais de uso permanente </t>
  </si>
  <si>
    <t>URBA-</t>
  </si>
  <si>
    <t>INFRA-</t>
  </si>
  <si>
    <t>prestam serviços de saúde.</t>
  </si>
  <si>
    <t>Segurança Alimentar</t>
  </si>
  <si>
    <t>Desnutridos</t>
  </si>
  <si>
    <t>obesos</t>
  </si>
  <si>
    <t>Recurso</t>
  </si>
  <si>
    <t>Recebido</t>
  </si>
  <si>
    <t>1.R$ 5.250,00</t>
  </si>
  <si>
    <t>2.R$ 5.250,00</t>
  </si>
  <si>
    <t xml:space="preserve">Desenvolver ações de alimentação </t>
  </si>
  <si>
    <t>e nutrição e agravos relacionados à</t>
  </si>
  <si>
    <t>Sobrepeso, obesidade, desnutrição</t>
  </si>
  <si>
    <t>e anemia.</t>
  </si>
  <si>
    <t>e Nutrição</t>
  </si>
  <si>
    <t>aos Povos</t>
  </si>
  <si>
    <t>Indígenas</t>
  </si>
  <si>
    <t>&gt; Renda</t>
  </si>
  <si>
    <t xml:space="preserve">Visa a manutenção do veículo de </t>
  </si>
  <si>
    <t>transporte de artesanato Indígena.</t>
  </si>
  <si>
    <t>do Estado do RS, para aquisição</t>
  </si>
  <si>
    <t>Km</t>
  </si>
  <si>
    <t>rodado</t>
  </si>
  <si>
    <t>Custear despesas de indenização</t>
  </si>
  <si>
    <t xml:space="preserve">pelo uso de veículo particular aos </t>
  </si>
  <si>
    <t>Vereadores e Servidores da Câmara</t>
  </si>
  <si>
    <t xml:space="preserve">Municipal de São Valério do Sul, em </t>
  </si>
  <si>
    <t>que haja designação e ou represen-</t>
  </si>
  <si>
    <t>tação da Câmara Municipal, cfe</t>
  </si>
  <si>
    <t>Resolução CM Nº 91/2020.</t>
  </si>
  <si>
    <t xml:space="preserve">Visa atender as necessidades </t>
  </si>
  <si>
    <t>nutricionais dos alunos da Educação</t>
  </si>
  <si>
    <t>Especial durante o período  letivo.</t>
  </si>
  <si>
    <t>Visa atender as nescessidade de</t>
  </si>
  <si>
    <t>melhoramento de infra-estrutura</t>
  </si>
  <si>
    <t>de</t>
  </si>
  <si>
    <t>Reformadas</t>
  </si>
  <si>
    <t>Melhor</t>
  </si>
  <si>
    <t>atendimento</t>
  </si>
  <si>
    <t>das unidades Básicas de Saúde do</t>
  </si>
  <si>
    <t>Município, através deampliação e</t>
  </si>
  <si>
    <t>reformas.</t>
  </si>
  <si>
    <t xml:space="preserve">Manutenção das Atividade </t>
  </si>
  <si>
    <t>do Gabinete do Prefeito</t>
  </si>
  <si>
    <t>Secretaria Municipal de</t>
  </si>
  <si>
    <t>Equipamen</t>
  </si>
  <si>
    <t>tos</t>
  </si>
  <si>
    <t>Centro</t>
  </si>
  <si>
    <t>Administra</t>
  </si>
  <si>
    <t>tivo</t>
  </si>
  <si>
    <t>Manter e realizar a reforma do</t>
  </si>
  <si>
    <t>pintura, etc...</t>
  </si>
  <si>
    <t xml:space="preserve">Centro Administrativo;Telhado, </t>
  </si>
  <si>
    <t>Gastos</t>
  </si>
  <si>
    <t xml:space="preserve">tos </t>
  </si>
  <si>
    <t>Manter e</t>
  </si>
  <si>
    <t>melhorar</t>
  </si>
  <si>
    <t>Eventos</t>
  </si>
  <si>
    <t>promoção</t>
  </si>
  <si>
    <t>tributária</t>
  </si>
  <si>
    <t>Equipamen-</t>
  </si>
  <si>
    <t>tos adqui-</t>
  </si>
  <si>
    <t>ridos</t>
  </si>
  <si>
    <t>Realizar convênio com a Secretaria</t>
  </si>
  <si>
    <t>Cfe</t>
  </si>
  <si>
    <t>Consulta</t>
  </si>
  <si>
    <t>Popular</t>
  </si>
  <si>
    <t>1. 1</t>
  </si>
  <si>
    <t xml:space="preserve">Atividades Educacionais, </t>
  </si>
  <si>
    <t xml:space="preserve">Recreativas e Apoio à </t>
  </si>
  <si>
    <t>Gestão dos Recursos</t>
  </si>
  <si>
    <t>Ambientais</t>
  </si>
  <si>
    <t>Inclusive através de aquisição de</t>
  </si>
  <si>
    <t xml:space="preserve">mudas de árvores nativas para </t>
  </si>
  <si>
    <t>distribuição aos estudantes, para</t>
  </si>
  <si>
    <t>o plantio.</t>
  </si>
  <si>
    <t>PROGRAMA;0102-PROGRAMA DE GESTÃO E APOIO ADMINISTRATIVO</t>
  </si>
  <si>
    <t xml:space="preserve">                LEI DE DIRETRIZES ORÇAMENTÁRIAS</t>
  </si>
  <si>
    <t xml:space="preserve">                ANEXO III- METAS E PRIORIDADES</t>
  </si>
  <si>
    <t>da Secretaria Municipal de</t>
  </si>
  <si>
    <t>Ruas , Avenidas e Passeios</t>
  </si>
  <si>
    <t xml:space="preserve">Visa custear despesas com a </t>
  </si>
  <si>
    <t>TRANS -</t>
  </si>
  <si>
    <t>125-</t>
  </si>
  <si>
    <t>Normati-</t>
  </si>
  <si>
    <t>zação e</t>
  </si>
  <si>
    <t>Fiscalização</t>
  </si>
  <si>
    <t>Sinalização</t>
  </si>
  <si>
    <t>Trânsito</t>
  </si>
  <si>
    <t>Visa a sinalização de vias urbanas</t>
  </si>
  <si>
    <t>e rurais, atavés de placas.</t>
  </si>
  <si>
    <t>PROGRAMA;0112- AMPLIAÇÃO E QUALIFICAÇÃO DOS SERVIÇOS DE SANEAMENTO BÁSICO</t>
  </si>
  <si>
    <t>da Capela Mortuária e Cemitério</t>
  </si>
  <si>
    <t xml:space="preserve">Visa a manutenção e conservação </t>
  </si>
  <si>
    <t>equip.</t>
  </si>
  <si>
    <t>Unidades Básicas de Saúde</t>
  </si>
  <si>
    <t xml:space="preserve">Manutenção Postos de </t>
  </si>
  <si>
    <t xml:space="preserve">Saúde e Gabinetes </t>
  </si>
  <si>
    <t>Manuteção do Conselho</t>
  </si>
  <si>
    <t>Municipal de Saúde</t>
  </si>
  <si>
    <t xml:space="preserve">Promover apoio às ações do </t>
  </si>
  <si>
    <t>Conselho Municipal de Saúde.</t>
  </si>
  <si>
    <t xml:space="preserve">com </t>
  </si>
  <si>
    <t>necessi-</t>
  </si>
  <si>
    <t>dades</t>
  </si>
  <si>
    <t>especiais</t>
  </si>
  <si>
    <t>Medica-</t>
  </si>
  <si>
    <t>enfermidades especiais.</t>
  </si>
  <si>
    <t>Ações de Vigilância em</t>
  </si>
  <si>
    <t>Saúde (PFVS)</t>
  </si>
  <si>
    <t xml:space="preserve">Ações de Vigilância </t>
  </si>
  <si>
    <t>0305-</t>
  </si>
  <si>
    <t>EPIDEMIO-</t>
  </si>
  <si>
    <t>LÓGICA</t>
  </si>
  <si>
    <t>Equipe Saúde Bucal</t>
  </si>
  <si>
    <t>Equipe Estratégica Saúde</t>
  </si>
  <si>
    <t>Vigilancia</t>
  </si>
  <si>
    <t>Edipedio-</t>
  </si>
  <si>
    <t>lógica</t>
  </si>
  <si>
    <t>Saúde-Atenção Básica</t>
  </si>
  <si>
    <t>para a Saúde-Atenção</t>
  </si>
  <si>
    <r>
      <t>alimentação e nutrição de</t>
    </r>
    <r>
      <rPr>
        <sz val="10"/>
        <rFont val="Calibri"/>
        <family val="2"/>
        <scheme val="minor"/>
      </rPr>
      <t xml:space="preserve"> Municípes</t>
    </r>
  </si>
  <si>
    <t>PROGRAMA; 121-MANUTENÇÃO E DESENVOLVIMENTO DO ENSINO FUNDAMENTAL</t>
  </si>
  <si>
    <t>do Ensino Fundamental</t>
  </si>
  <si>
    <t>e Encargos do Ensino</t>
  </si>
  <si>
    <t>Fundamental-Demais</t>
  </si>
  <si>
    <t xml:space="preserve">demais </t>
  </si>
  <si>
    <t>Serv.</t>
  </si>
  <si>
    <t>SMEC</t>
  </si>
  <si>
    <t>Dar suporte aos gastos de folha</t>
  </si>
  <si>
    <t>folha de pagamento dos demais</t>
  </si>
  <si>
    <t>servidores da Secretaria Municipal</t>
  </si>
  <si>
    <t>de Educação-SMEC.</t>
  </si>
  <si>
    <t>Administração Geral</t>
  </si>
  <si>
    <t>Servidor</t>
  </si>
  <si>
    <t>ADM.</t>
  </si>
  <si>
    <t>Conselho Municipal de</t>
  </si>
  <si>
    <t>Infantil-CRECHE- MDE</t>
  </si>
  <si>
    <t>Demais Servidores</t>
  </si>
  <si>
    <t>Demais</t>
  </si>
  <si>
    <t>demais servidores.</t>
  </si>
  <si>
    <t>da Educação infantil-CRECHE-MDE,</t>
  </si>
  <si>
    <t>Professores.</t>
  </si>
  <si>
    <t>Educação Infantil- Admi -</t>
  </si>
  <si>
    <t>nistração Geral- CHECHE</t>
  </si>
  <si>
    <t>Despesas</t>
  </si>
  <si>
    <t>Admin.</t>
  </si>
  <si>
    <t>Ed. Inf.</t>
  </si>
  <si>
    <t>CHECHE</t>
  </si>
  <si>
    <t>Administração Geral.</t>
  </si>
  <si>
    <t>Infantil-PRÉ-ESCOLA-MDE</t>
  </si>
  <si>
    <t>da Educação Infantil-PRÉ-ESCOLA-</t>
  </si>
  <si>
    <t>Professores, com recursos do MDE.</t>
  </si>
  <si>
    <t>Infantil-PRÉ-ESCOLA- MDE</t>
  </si>
  <si>
    <t>da Educação infantil-PRÉ-ESCOLA-</t>
  </si>
  <si>
    <t>MDE.</t>
  </si>
  <si>
    <t>do MDE.</t>
  </si>
  <si>
    <t xml:space="preserve">demais servidores, com recursos </t>
  </si>
  <si>
    <t>infantil Pré-Escola, com recursos</t>
  </si>
  <si>
    <t>MDE-Administração Geral.</t>
  </si>
  <si>
    <t>infantil Ccheche, com recursos MDE.</t>
  </si>
  <si>
    <t>Secretaria Municipal de Educação,</t>
  </si>
  <si>
    <t>para o ensino fundamental, com</t>
  </si>
  <si>
    <t>recursos do  MDE.</t>
  </si>
  <si>
    <t xml:space="preserve">Educação </t>
  </si>
  <si>
    <t>Infantil-</t>
  </si>
  <si>
    <t>visando a qualidade de ensino, da</t>
  </si>
  <si>
    <t>educação infantil.</t>
  </si>
  <si>
    <t>para a educação infantil, com</t>
  </si>
  <si>
    <t>Veículos para o Transporte</t>
  </si>
  <si>
    <t>tal- MDE</t>
  </si>
  <si>
    <t>Escolar-Ensino Fundamen-</t>
  </si>
  <si>
    <t>Transporte Escolar do ensino</t>
  </si>
  <si>
    <t>fundamental, com recursos do</t>
  </si>
  <si>
    <t>Unidade Orçamentária;0801-Secretaria Municipal de Educação- Ensino Fundamental-MDE</t>
  </si>
  <si>
    <t>Unidade Orçamentária;0801-Secretaria Municipal de Educação-Ensino Fundamental- MDE</t>
  </si>
  <si>
    <t>Unidade Orçamentária;0802-Secretaria Municipal de Educação-EDUCAÇÃO INFANTIL- MDE</t>
  </si>
  <si>
    <t>Escolar-Educação Infantil</t>
  </si>
  <si>
    <t>CHECHE-MDE</t>
  </si>
  <si>
    <t>Infantil-CHECHE, com recursos do</t>
  </si>
  <si>
    <t>PRÉ-ESCOLA-MDE</t>
  </si>
  <si>
    <t xml:space="preserve">Infantil-PRÉ-ESCOLA, com recursos </t>
  </si>
  <si>
    <t xml:space="preserve">Encargos do Ensino </t>
  </si>
  <si>
    <t>Fundamental-70% FUNDEB</t>
  </si>
  <si>
    <t>Professor</t>
  </si>
  <si>
    <t xml:space="preserve">em sala </t>
  </si>
  <si>
    <t>de aula</t>
  </si>
  <si>
    <t>70% FUNDEB</t>
  </si>
  <si>
    <t>Ensino Fundamental-FUNDEB 70%</t>
  </si>
  <si>
    <t xml:space="preserve"> recursos do FUNDEB- 30%.</t>
  </si>
  <si>
    <t xml:space="preserve">remunerações  e encargos </t>
  </si>
  <si>
    <t>30% FUNDEB</t>
  </si>
  <si>
    <t xml:space="preserve">despesas de manutenção do </t>
  </si>
  <si>
    <t>remunerações  , encargos  e</t>
  </si>
  <si>
    <t xml:space="preserve">Ensino Fundamental-Administração </t>
  </si>
  <si>
    <t>Geral, com recursos 30% do</t>
  </si>
  <si>
    <t xml:space="preserve">do Ensino da Infantil CRECHE com </t>
  </si>
  <si>
    <t>recursos de 70% FUNDEB.</t>
  </si>
  <si>
    <t>em sala de</t>
  </si>
  <si>
    <t>aula</t>
  </si>
  <si>
    <t>recursos de 30% FUNDEB.</t>
  </si>
  <si>
    <t xml:space="preserve">Encargos e Manutenção da </t>
  </si>
  <si>
    <t>30% FUNDEB.</t>
  </si>
  <si>
    <t>com remunerações , encargos e</t>
  </si>
  <si>
    <t xml:space="preserve">FUNDEB .Comprende as despesas </t>
  </si>
  <si>
    <t xml:space="preserve">despesas com manutenção da </t>
  </si>
  <si>
    <t>educação infantil-CRECHE-Admi -</t>
  </si>
  <si>
    <t>nistração geral, com recursos 30%</t>
  </si>
  <si>
    <t>Demais servidores</t>
  </si>
  <si>
    <t>ESCOLA-30% FUNDEB</t>
  </si>
  <si>
    <t>Especial-70% FUNDEB</t>
  </si>
  <si>
    <t>Educação especial com recursos de</t>
  </si>
  <si>
    <t>70% FUNDEB.</t>
  </si>
  <si>
    <t xml:space="preserve">Encargos e Manutenção </t>
  </si>
  <si>
    <t>da Educação Especial-30%</t>
  </si>
  <si>
    <t xml:space="preserve">com recursos do Fundeb- 30% </t>
  </si>
  <si>
    <t>dos veículos do transporte escolar,</t>
  </si>
  <si>
    <t>do ensino Fundamental.</t>
  </si>
  <si>
    <t>meio de transporte gratuito.Visa a</t>
  </si>
  <si>
    <t>Escolar_Ensino Fundamen -</t>
  </si>
  <si>
    <t>do transporte escolar, ensino</t>
  </si>
  <si>
    <t>fundamental.</t>
  </si>
  <si>
    <t>bição de Merenda Escolar</t>
  </si>
  <si>
    <t>PNAE-CRECHE</t>
  </si>
  <si>
    <t>PNAE-PRÉ-ESCOLA</t>
  </si>
  <si>
    <t>Estádio</t>
  </si>
  <si>
    <t>Conservado</t>
  </si>
  <si>
    <t>Banda Municipal.</t>
  </si>
  <si>
    <t xml:space="preserve">Visa o custeio das despesas da </t>
  </si>
  <si>
    <t>Comprende as remunerações e encargos</t>
  </si>
  <si>
    <t>Conservação Veículo da</t>
  </si>
  <si>
    <t>Assistência Social</t>
  </si>
  <si>
    <t>equipamen</t>
  </si>
  <si>
    <t>tos.</t>
  </si>
  <si>
    <t xml:space="preserve">manutenção e  operacionalização </t>
  </si>
  <si>
    <t>aperfeiçoamento de servidores</t>
  </si>
  <si>
    <t>Assistência Social.</t>
  </si>
  <si>
    <t>Carentes/Benefícios</t>
  </si>
  <si>
    <t>Eventuais</t>
  </si>
  <si>
    <t xml:space="preserve"> ____________________</t>
  </si>
  <si>
    <t>241-</t>
  </si>
  <si>
    <t>ao</t>
  </si>
  <si>
    <t>Idoso</t>
  </si>
  <si>
    <t>Idosos</t>
  </si>
  <si>
    <t>Visa dar assistência aos projetos</t>
  </si>
  <si>
    <t>Comunid</t>
  </si>
  <si>
    <t>Comunid.</t>
  </si>
  <si>
    <t>Lazer e</t>
  </si>
  <si>
    <t>Integração</t>
  </si>
  <si>
    <t>Promover apoio à realização de</t>
  </si>
  <si>
    <t>eventos da Etnia Indígena, visando</t>
  </si>
  <si>
    <t>846-</t>
  </si>
  <si>
    <t>RGPS</t>
  </si>
  <si>
    <t>R$ a</t>
  </si>
  <si>
    <t>pagar a</t>
  </si>
  <si>
    <t>RPPS e</t>
  </si>
  <si>
    <t>Visa a dotação de recursos para</t>
  </si>
  <si>
    <t xml:space="preserve">pagamento de compensação </t>
  </si>
  <si>
    <t>financeira entre o FPSM e outros</t>
  </si>
  <si>
    <t>RPPS e RGPS, conforme apuração</t>
  </si>
  <si>
    <t>no COMPREV.</t>
  </si>
  <si>
    <t>123-</t>
  </si>
  <si>
    <t>Financeira</t>
  </si>
  <si>
    <t>do RPPS</t>
  </si>
  <si>
    <t>Visa a dotação para pagamento de</t>
  </si>
  <si>
    <t>despesas provenientes de aplica-</t>
  </si>
  <si>
    <t>ções financeiras dos recuros do</t>
  </si>
  <si>
    <t>FPSM.</t>
  </si>
  <si>
    <t>Aplicações Financeiras</t>
  </si>
  <si>
    <t>Melhoria  e Expanção do Espaço Físico</t>
  </si>
  <si>
    <t>Administração e Manutenção das Atividades do Gabinete do Prefeito</t>
  </si>
  <si>
    <t>Manutenção Serviços de Publicidade- Poder Executivo</t>
  </si>
  <si>
    <t>Promoções, Recepções e Festividades-Poder Executivo</t>
  </si>
  <si>
    <t>Aquisição de Equipamentos e Material Permanente para a Câmara</t>
  </si>
  <si>
    <t>Concessão de Cestas Básicas- Executivo</t>
  </si>
  <si>
    <t>Reaparelhamento do Gabinete do Prefeito</t>
  </si>
  <si>
    <t>Administração e Manutenção da Secretaria de Administraçao- SEAD</t>
  </si>
  <si>
    <t>Administração e Manutenção da Secretaria da Fazenda-SEFAZ</t>
  </si>
  <si>
    <t>Manutenção Veículo da Secretaria da Fazenda-SEFAZ</t>
  </si>
  <si>
    <t>Administração e Manutenção da Secretaria de Agricultura= SMAMA</t>
  </si>
  <si>
    <t>Administração e Manutenção da Secretaria de Obras- SMOTVS</t>
  </si>
  <si>
    <t>Aquisição de Máquinas e Veículos para a Secretaria de Obras</t>
  </si>
  <si>
    <t>Restauração, Conservação e Ampliação  de Prédios Públicos</t>
  </si>
  <si>
    <t>Promoção da Educação Tributária</t>
  </si>
  <si>
    <t>Programa Consulta Popular- RS</t>
  </si>
  <si>
    <t>Segurança e Educação para o Trânsito</t>
  </si>
  <si>
    <t>Conservação e Manutenção das Rodovias Municipais</t>
  </si>
  <si>
    <t>Administração e Manutenção do Conselho Municipal de Saúde</t>
  </si>
  <si>
    <t>Remunerações e Encargos do Ensino Fundamental-Administração Geral-MDE</t>
  </si>
  <si>
    <t>Manutenção e Conservação Veículo da SMEC</t>
  </si>
  <si>
    <t>Manutenção do Conselho Municipal de Educação</t>
  </si>
  <si>
    <t>Remunerações e Encargos do Ensino Fundamental-70% FUNDEB</t>
  </si>
  <si>
    <t>Remunerações, Encargos e Manutenção do Ensino Fundamental-30% FUNDEB</t>
  </si>
  <si>
    <t>Remunerações e Encargos da Educação Infantil-CRECHE-MDE</t>
  </si>
  <si>
    <t>Remunerações e Encargos da Educação Infantil-CRECHE-Demais Servidores-MDE</t>
  </si>
  <si>
    <t>Remunerações e Encargos da Educação Infantil-CHECHE-Administração Geral-MDE</t>
  </si>
  <si>
    <t>Remunerações e Encargos da Educação Infantil Pré-Escola-MDE</t>
  </si>
  <si>
    <t>Remunerações e Encargos da Educação Infantil Pré-Escola- Administração Geral-MDE</t>
  </si>
  <si>
    <t>Remunerações e Encargos da Educação Infantil CRECHE- 70% FUNDEB</t>
  </si>
  <si>
    <t>Remunerações e Encargos da Educação Infantil CRECHE-Demais Servidores- 30% FUNDEB</t>
  </si>
  <si>
    <t>Remunerações e Encargos da Educação Infantil-PRÉ-ESCOLA -70% FUNDEB</t>
  </si>
  <si>
    <t>Remunerações e Encargos da Educação Infantil-PRÉ-ESCOLA -30% FUNDEB</t>
  </si>
  <si>
    <t>Remunerações e Encargos da Educação Especial FUNDEB- 70% FUNDEB</t>
  </si>
  <si>
    <t>xxxxxxx</t>
  </si>
  <si>
    <t>Manutenção Veículos para o Transporte Escolar- Ensino Fundamental</t>
  </si>
  <si>
    <t>Manutenção Veículos Para o Transporte Escolar-Ed. Infantil CRECHE-MDE</t>
  </si>
  <si>
    <t>PNAE EJA</t>
  </si>
  <si>
    <t>Eventos Esportivos e Recreativos</t>
  </si>
  <si>
    <t>Manutenção do Estádio Municipal</t>
  </si>
  <si>
    <t>Remunerações e Encargos da Secretaria de Cultura</t>
  </si>
  <si>
    <t>Manutenção da Banda Municipal</t>
  </si>
  <si>
    <t>Manutenção e Conservação Veículos da Assistência Social</t>
  </si>
  <si>
    <t>Capacitação e Treinamento de Servidores do SUAS</t>
  </si>
  <si>
    <t>Proteção Social Básica-Orientação e Apoio Sócio Familiar-FEAS-Estado</t>
  </si>
  <si>
    <t>Auxílio Geral a Carentes/Benefícios Eventuais</t>
  </si>
  <si>
    <t>Recuperações de Habitações Populares</t>
  </si>
  <si>
    <t>Manutenção e Conservação Veículo Transporte Indígena</t>
  </si>
  <si>
    <t>Despesas de Aplicações Financeiras do RPPS</t>
  </si>
  <si>
    <t>Administração e Manutenção do Conselho Municipal de Assistência Social</t>
  </si>
  <si>
    <t>TOTAL GERAL LEGISLATIVO</t>
  </si>
  <si>
    <t xml:space="preserve">2,005-Remunerações e </t>
  </si>
  <si>
    <t>veículo de uso do GP.</t>
  </si>
  <si>
    <t xml:space="preserve"> TOTAL GERAL AÇÕES DO FUNDO MUNICIPAL DA CRIANÇA E DO ADOLESCENTE</t>
  </si>
  <si>
    <t>1,010-Melhoria e Expansão</t>
  </si>
  <si>
    <t>1,004-Concessão de Cestas</t>
  </si>
  <si>
    <t xml:space="preserve">0.003-Contribuição ao </t>
  </si>
  <si>
    <t>2-Atividad</t>
  </si>
  <si>
    <t>Popular-RS</t>
  </si>
  <si>
    <t xml:space="preserve"> TOTAL GERAL AÇÕES UNIDADE ORÇAMENTÁRIA 0502</t>
  </si>
  <si>
    <t xml:space="preserve"> e Veículos para a Secretaria</t>
  </si>
  <si>
    <t>de obras</t>
  </si>
  <si>
    <t>1.013-Aquisição de Máquinas</t>
  </si>
  <si>
    <t xml:space="preserve">Conservação e Ampliação </t>
  </si>
  <si>
    <t>de Prédios Públicos</t>
  </si>
  <si>
    <t xml:space="preserve">2,024-Administração e </t>
  </si>
  <si>
    <t>PROGRAMA;0109-DEFESA CIVIL</t>
  </si>
  <si>
    <t xml:space="preserve">2,025-Conservação e </t>
  </si>
  <si>
    <t>Aquisição de Abrigos</t>
  </si>
  <si>
    <t>Escolares</t>
  </si>
  <si>
    <t>construção de abrigos escolares</t>
  </si>
  <si>
    <t>para proteção das intepéries aos</t>
  </si>
  <si>
    <t>alunos do Município.</t>
  </si>
  <si>
    <t>PROGRAMA;0111-CIDADE LIMPA</t>
  </si>
  <si>
    <t xml:space="preserve">2.029-Manutenção dos </t>
  </si>
  <si>
    <t>2,030-Conservação e Manu-</t>
  </si>
  <si>
    <t>2.031-Remunerações e</t>
  </si>
  <si>
    <t>2,032-Doação a Pessoas</t>
  </si>
  <si>
    <t>2,033-Atenção Integral à</t>
  </si>
  <si>
    <t>2,034-Manuteçao Veículos</t>
  </si>
  <si>
    <t xml:space="preserve"> veículos vinculados à atenção</t>
  </si>
  <si>
    <t>básica da saúde.</t>
  </si>
  <si>
    <t>2,036-ACS-Agentes Comu-</t>
  </si>
  <si>
    <t>Políticas de Atenção</t>
  </si>
  <si>
    <t>PROGRAMA;0115-ATENÇÃO INTEGRAL BÁSICA Á SAÚDE- BLOCO INVESTIMENTOS</t>
  </si>
  <si>
    <t>BLOCO- INVESTIMENTOS</t>
  </si>
  <si>
    <t>MunicípesAtividade</t>
  </si>
  <si>
    <t xml:space="preserve">Unidade Orçamentária;0701-FUNDO MUNICIPAL DE SAÚDE-  ATENÇÃO BÁSICA </t>
  </si>
  <si>
    <t>GRUPO; GESTÃO DO SUS</t>
  </si>
  <si>
    <t>GRUPO; INVESTIMENTOS</t>
  </si>
  <si>
    <t xml:space="preserve"> FES</t>
  </si>
  <si>
    <t xml:space="preserve"> SUS</t>
  </si>
  <si>
    <t>Unidade Orçamentária;0702-FUNDO MUNICIPAL DE SAÚDE-  INVESTIMENTOS</t>
  </si>
  <si>
    <t>Unidade Orçamentária;0703-FUNDO MUNICIPAL DE SAÚDE- GESTÃO DO SUS</t>
  </si>
  <si>
    <t>Unidade Orçamentária;0704-FUNDO MUNICIPAL DE SAÚDE- ATENÇÃO ESPECIALIZADA</t>
  </si>
  <si>
    <t>Unidade Orçamentária;0705-FUNDO MUNICIPAL DE SAÚDE- ASSITÊNCIA FARMACÊUTICA</t>
  </si>
  <si>
    <t>Unidade Orçamentária;0706-FUNDO MUNICIPAL DE SAÚDE- VIGILÂNCIA EM SAÚDE</t>
  </si>
  <si>
    <t xml:space="preserve"> TOTAL GEAL DO PROGRAMA  0119- VIGILÂNCIA EM SAÚDE</t>
  </si>
  <si>
    <t>Servidores MDE</t>
  </si>
  <si>
    <t>Adminis</t>
  </si>
  <si>
    <t>Encargos do Ensino</t>
  </si>
  <si>
    <t>Fundamental-30% FUNDEB</t>
  </si>
  <si>
    <t>EF MDE</t>
  </si>
  <si>
    <t xml:space="preserve">Encargos e  Manutenção do </t>
  </si>
  <si>
    <t xml:space="preserve"> Servidor</t>
  </si>
  <si>
    <t>da Adm.</t>
  </si>
  <si>
    <t>EF- MDE</t>
  </si>
  <si>
    <t>Ed.Infantil</t>
  </si>
  <si>
    <t>2.055-Remunerações e</t>
  </si>
  <si>
    <t>Ed. Infan.</t>
  </si>
  <si>
    <t>Ed.Infant.</t>
  </si>
  <si>
    <t>Pré-Esc.</t>
  </si>
  <si>
    <t>30% FUND</t>
  </si>
  <si>
    <t>2.066-Remunerações e</t>
  </si>
  <si>
    <t>2.067-Administração e</t>
  </si>
  <si>
    <t>Ed. Esp.</t>
  </si>
  <si>
    <t>Serv.Ed.</t>
  </si>
  <si>
    <t>professor</t>
  </si>
  <si>
    <t>Ed.Espec.</t>
  </si>
  <si>
    <t>782-</t>
  </si>
  <si>
    <t>Cultura</t>
  </si>
  <si>
    <t>Etnias</t>
  </si>
  <si>
    <t>1,035-Participação Consórcio</t>
  </si>
  <si>
    <t>2.077-Remunerações e</t>
  </si>
  <si>
    <t xml:space="preserve">Manutenção do Conselho </t>
  </si>
  <si>
    <t xml:space="preserve">Treinamento Servidores </t>
  </si>
  <si>
    <t>do SUAS</t>
  </si>
  <si>
    <t>do</t>
  </si>
  <si>
    <t>SUAS</t>
  </si>
  <si>
    <t>Centro de Referência de</t>
  </si>
  <si>
    <t>Assistência Social- CRAS</t>
  </si>
  <si>
    <t>do CRAS-Centro de Referência de</t>
  </si>
  <si>
    <t xml:space="preserve">Programas e Projetos </t>
  </si>
  <si>
    <t xml:space="preserve">Especificos do Fundo </t>
  </si>
  <si>
    <t>Municipal do Idoso</t>
  </si>
  <si>
    <t xml:space="preserve">Encargos da Secretaria </t>
  </si>
  <si>
    <t>do Índio</t>
  </si>
  <si>
    <t xml:space="preserve">2,087-Administração e </t>
  </si>
  <si>
    <t>Transporte Enfermos-</t>
  </si>
  <si>
    <t xml:space="preserve">dos Polos de Academia </t>
  </si>
  <si>
    <t>ACS- Agentes Comunitários de Saúde</t>
  </si>
  <si>
    <t>UNIDADE ORÇAMENTÁRIA;0701-Fundo Municipal de Saúde- ATENÇÃO BÁSICA</t>
  </si>
  <si>
    <t xml:space="preserve"> TOTAL </t>
  </si>
  <si>
    <t>UNIDADE ORÇAMENTÁRIA;0702-Fundo Municipal de Saúde- INVESTIMENTOS</t>
  </si>
  <si>
    <t>Reaparelhamento da Secretaria Municipal de Saúde</t>
  </si>
  <si>
    <t>Aquisição de Veículos para a Saúde- Atenção Básica</t>
  </si>
  <si>
    <t>UNIDADE ORÇAMENTÁRIA;0703-Fundo Municipal de Saúde-GESTÃO DO SUS</t>
  </si>
  <si>
    <t>XXXXXX</t>
  </si>
  <si>
    <t>Administração e Manutenção Postos de Saúde e Gabinetes Dentários</t>
  </si>
  <si>
    <t>Capacitação e Treinamento de Servidores para a Gestão do SUS</t>
  </si>
  <si>
    <t>Implementação da Segurança Alimentar</t>
  </si>
  <si>
    <t>UNIDADE ORÇAMENTÁRIA;0704-Fundo Municipal de Saúde-ATENÇÃO ESPECIALIZADA</t>
  </si>
  <si>
    <t>Manutenção Veículos Transporte Enfermos( Média e Alta Complexidade)</t>
  </si>
  <si>
    <t>Atenção Integral à Saúde- Média e Alta Complexidade</t>
  </si>
  <si>
    <t>Assistência Médica Consórcio- Média e Alta Complexidade</t>
  </si>
  <si>
    <t>UNIDADE ORÇAMENTÁRIA;0705-Fundo Municipal de Saúde-ASSISTÊNCIA FARMACÊUTICA</t>
  </si>
  <si>
    <t>Assistência Farmacêutica Básica</t>
  </si>
  <si>
    <t>Aquisição e Distribuição de Medicamentos Especiais</t>
  </si>
  <si>
    <t xml:space="preserve"> TOTAL FUNDO MUNICIPAL DE SAÚDE- GESTÃO DO SUS- 0703</t>
  </si>
  <si>
    <t xml:space="preserve"> TOTAL FUNDO MUNICIPAL DE SAÚDE- INVESTIMENTOS- 0702</t>
  </si>
  <si>
    <t xml:space="preserve"> TOTAL FUNDO MUNICIPAL DE SAÚDE-ATENÇÃO BÁSICA</t>
  </si>
  <si>
    <t>UNIDADE ORÇAMENTÁRIA;0706-Fundo Municipal de Saúde-VIGILÂNCIA EM SAÚDE</t>
  </si>
  <si>
    <t>Manutenção das Ações de Vigilância Sanitária</t>
  </si>
  <si>
    <t>Manutenção das ações de Vigilância em Saúde (PFVS)</t>
  </si>
  <si>
    <t>Enfrentamento da Emergência da Saúde- Coronavírus</t>
  </si>
  <si>
    <t xml:space="preserve">Ações de Prevenção da Dengue de Verão </t>
  </si>
  <si>
    <t xml:space="preserve"> TOTAL FUNDO MUNICIPAL DE SAÚDE- VIGILÂNCIA EM SAÚDE- 0706</t>
  </si>
  <si>
    <t xml:space="preserve">  SUB. TOTAL ASPS</t>
  </si>
  <si>
    <t xml:space="preserve">  SUB.TOTAL FES</t>
  </si>
  <si>
    <t xml:space="preserve"> SUB. TOTAL UNID. ORÇAMENTÁRIA 0806- ED. ESPECIAL FUNDEB</t>
  </si>
  <si>
    <t xml:space="preserve"> FEE</t>
  </si>
  <si>
    <t xml:space="preserve"> FNDE</t>
  </si>
  <si>
    <t xml:space="preserve"> TOTAL UNID 0807</t>
  </si>
  <si>
    <t>Manutenção do Centro de Referência de Assistência Social</t>
  </si>
  <si>
    <t xml:space="preserve"> TOTAL GERAL FPSM</t>
  </si>
  <si>
    <t>RESUMO</t>
  </si>
  <si>
    <t>SUS</t>
  </si>
  <si>
    <t>FES</t>
  </si>
  <si>
    <t>FEAS</t>
  </si>
  <si>
    <t>FUNDO MUNICIPAL DE SAÚDE- ATENÇÃO BÁSICA</t>
  </si>
  <si>
    <t>FUNDO MUNICIPAL DE SAÚDE- INVESTIMENTOS</t>
  </si>
  <si>
    <t>FUNDO MUNICIPAL DE SAÚDE- GESTÃO DO SUS</t>
  </si>
  <si>
    <t xml:space="preserve">FUNDO MUNICIPAL DE SAÚDE- ATENÇÃO ESPECIALIZADA </t>
  </si>
  <si>
    <t>FUNDO MUNICIPAL DE SAÚDE- ASSIST. FARMACÊUTICA</t>
  </si>
  <si>
    <t>FUNDO MUNICIPAL DE SAÚDE-VIGILÂNCIA EM SAÚDE</t>
  </si>
  <si>
    <t xml:space="preserve"> FNAS</t>
  </si>
  <si>
    <t>Visa a dotação de recursos para custear</t>
  </si>
  <si>
    <t>de Implementos agrícolas, adubo ,</t>
  </si>
  <si>
    <t xml:space="preserve">fertilizantes, e outros, com recursos </t>
  </si>
  <si>
    <t xml:space="preserve">proveniente de Consulta Popular e </t>
  </si>
  <si>
    <t>VINC. 1118 E 1190</t>
  </si>
  <si>
    <t>VINC.1118-Min. Cidade 1190-Minist. Economia</t>
  </si>
  <si>
    <t>BLOCO;CUSTEIO     GRUPO; ATENÇÃO  PRIMÁRIA</t>
  </si>
  <si>
    <t>Primária-Rede Cegonha</t>
  </si>
  <si>
    <t>GRUPO; ATENÇÃO PRIMÁRIA</t>
  </si>
  <si>
    <t>10_</t>
  </si>
  <si>
    <t>mantido</t>
  </si>
  <si>
    <t xml:space="preserve">   SUB. TOTAL</t>
  </si>
  <si>
    <t xml:space="preserve"> TOTAL RECURSOS</t>
  </si>
  <si>
    <t xml:space="preserve"> TOTAL ATENÇÃO PRIMÁRIA</t>
  </si>
  <si>
    <t xml:space="preserve"> TOTAL GERAL</t>
  </si>
  <si>
    <t>BLOCO INVESTIMENTOS</t>
  </si>
  <si>
    <t>ATENÇÃO PRIMÁRIA</t>
  </si>
  <si>
    <t>0303-</t>
  </si>
  <si>
    <t>SUPORTE</t>
  </si>
  <si>
    <t>PROLIFÁTICO</t>
  </si>
  <si>
    <t>TERAPÊUTICO</t>
  </si>
  <si>
    <t>1-100%</t>
  </si>
  <si>
    <t>2-100%</t>
  </si>
  <si>
    <t>Encargos do Ensino Funda-</t>
  </si>
  <si>
    <t>mental- MDE _Professores</t>
  </si>
  <si>
    <t>folha</t>
  </si>
  <si>
    <t xml:space="preserve"> ENSINO FUNDAMENTAL- MDE</t>
  </si>
  <si>
    <t xml:space="preserve"> EDUCAÇÃO INFANTI _CRECHE- MDE</t>
  </si>
  <si>
    <t xml:space="preserve"> EDUCAÇÃO INFANTIL_ PRÉ-ESC_ MDE</t>
  </si>
  <si>
    <t xml:space="preserve"> EDUCAÇÃO ESPECIAL- MDE</t>
  </si>
  <si>
    <t xml:space="preserve"> MDE</t>
  </si>
  <si>
    <t>TOTAL MDE</t>
  </si>
  <si>
    <t>RESUMO MDE</t>
  </si>
  <si>
    <t xml:space="preserve"> TOTAL RECURSOS MDE</t>
  </si>
  <si>
    <t>Infantil Creche- MDE</t>
  </si>
  <si>
    <t xml:space="preserve"> TOTAL MDE</t>
  </si>
  <si>
    <t xml:space="preserve"> TOTAL RECURSOS FUNDEB</t>
  </si>
  <si>
    <t>RESUMO FUNDEB</t>
  </si>
  <si>
    <t xml:space="preserve"> ENSINO FUNDAMENTAL- FUNDEB</t>
  </si>
  <si>
    <t xml:space="preserve"> EDUCAÇÃO INFANTIL _CRECHE- FUNDEB</t>
  </si>
  <si>
    <t xml:space="preserve"> EDUCAÇÃO INFANTIL_ PRÉ-ESC_ FUNDEB</t>
  </si>
  <si>
    <t xml:space="preserve"> EDUCAÇÃO ESPECIAL- FUNDEB</t>
  </si>
  <si>
    <t>rário para Ações Socioassis-</t>
  </si>
  <si>
    <t>tenciais</t>
  </si>
  <si>
    <t>projeto</t>
  </si>
  <si>
    <t>Visa proporcionar ações de serviços</t>
  </si>
  <si>
    <t>sócioassistenciais para Municípes em</t>
  </si>
  <si>
    <t>situação de emergência e estado de</t>
  </si>
  <si>
    <t>calamidade pública, com recursos de</t>
  </si>
  <si>
    <t>repasse do Min. da Cidadania(Port.</t>
  </si>
  <si>
    <t>751/2022).</t>
  </si>
  <si>
    <t>TOTAL RECURSOS ÓRGÃO 09</t>
  </si>
  <si>
    <t>0901-FMAS- LIVRES</t>
  </si>
  <si>
    <t>0904-FMAS-HABITAÇÃO</t>
  </si>
  <si>
    <t>* Unidade Orçamentária;0502</t>
  </si>
  <si>
    <t>UNIDADE ORÇAMENTÁRIA;0501-0502-Secretaria Municipal de Agricultura-SMAMA</t>
  </si>
  <si>
    <t>SUB. TOTAL UNID. ORÇAMENTÁRIA 0501 e 0502</t>
  </si>
  <si>
    <t>Incentivo Sócio Demográfico-PIAPS</t>
  </si>
  <si>
    <t>TOTAL; UNIDADE ORÇAMENTÁRIA 0705</t>
  </si>
  <si>
    <t>Ampliação e Reforma de Espaços Escolares-Educação Infantil -CRECHE-MDE</t>
  </si>
  <si>
    <t>Remunerações e Encargos da Educação Infantil Pré-Escola-Demais Servidores- MDE</t>
  </si>
  <si>
    <t>Remunerações e Encargos do Ensino Fundamental-Demais Servidores</t>
  </si>
  <si>
    <t>Incremento Temporário Para ações Socioassistenciais</t>
  </si>
  <si>
    <t xml:space="preserve"> ______________________</t>
  </si>
  <si>
    <t>Aquis. 01</t>
  </si>
  <si>
    <t>transporte escolar, visando a</t>
  </si>
  <si>
    <t>renovação de frotas da educação,</t>
  </si>
  <si>
    <t>benficiando alunos do Município.</t>
  </si>
  <si>
    <t xml:space="preserve">Visa o pagamento dos proventos </t>
  </si>
  <si>
    <t>a Inativos e Pensionistas do FPSM.</t>
  </si>
  <si>
    <t>ÓRGÃO; GABINETE DO PREFEITO</t>
  </si>
  <si>
    <t>ÓRÃO;03-SECRETARIA MUNICIPAL DE ADMINISTRAÇÃO</t>
  </si>
  <si>
    <t>ÓRGÃO;04- SECRETARIA MUNICIPAL DA FAZENDA</t>
  </si>
  <si>
    <t>ÓRGÃO;06- SECRETARIA MUNICIPAL DE OBRAS</t>
  </si>
  <si>
    <t>ÓRGÃO; 09- FUNDO MUNICIPAL DE ASSISTÊNCIA SOCIAL</t>
  </si>
  <si>
    <t>do Conselho Municipal de Assis -</t>
  </si>
  <si>
    <t>tência Social.</t>
  </si>
  <si>
    <t>Secretária da Fazenda</t>
  </si>
  <si>
    <t>EXERCÍCIO 2024</t>
  </si>
  <si>
    <t>Recurso Financeiros ao</t>
  </si>
  <si>
    <t>Custear adicionalmente à contri -</t>
  </si>
  <si>
    <t>buição previdenciária, recursos</t>
  </si>
  <si>
    <t xml:space="preserve">financeiros a título suplementar </t>
  </si>
  <si>
    <t xml:space="preserve">para a recuperação do Passivo </t>
  </si>
  <si>
    <t xml:space="preserve">Atuarial do FPSM do Município, </t>
  </si>
  <si>
    <t xml:space="preserve">através de aportes mensais de </t>
  </si>
  <si>
    <t xml:space="preserve">recursos financeiros , de acordo </t>
  </si>
  <si>
    <t>com a Lei Municipal nº 1368/2022.</t>
  </si>
  <si>
    <t>Promover apoio à Ação Governamen-</t>
  </si>
  <si>
    <t>tal.Compreende as despesas de manuten-</t>
  </si>
  <si>
    <t xml:space="preserve">ção e conservação das máquinas, </t>
  </si>
  <si>
    <t xml:space="preserve">implementos e veículos de uso da </t>
  </si>
  <si>
    <t>da Família Indígena-</t>
  </si>
  <si>
    <t>PIAPS-Saúde dos Povos</t>
  </si>
  <si>
    <t>__________________________________</t>
  </si>
  <si>
    <t>CRC/RS  51.468</t>
  </si>
  <si>
    <t>1,005-Reaparelhamento</t>
  </si>
  <si>
    <t>Gabinete do prefeito</t>
  </si>
  <si>
    <t>Secretaria Municipal de Assistência</t>
  </si>
  <si>
    <t>Social.</t>
  </si>
  <si>
    <t>Reserva ref. Alienação bens</t>
  </si>
  <si>
    <t xml:space="preserve">em </t>
  </si>
  <si>
    <t>vulnerabi</t>
  </si>
  <si>
    <t>lidade</t>
  </si>
  <si>
    <t>social</t>
  </si>
  <si>
    <t>Visa o desenvolvimento pleno das</t>
  </si>
  <si>
    <t xml:space="preserve">capacidades físicas, intelectuais, </t>
  </si>
  <si>
    <t>sociais e emocionais do ser humano</t>
  </si>
  <si>
    <t xml:space="preserve">Desenvolve-se através de visistas </t>
  </si>
  <si>
    <t>domiciliares e comunitárias sema -</t>
  </si>
  <si>
    <t>Futebol</t>
  </si>
  <si>
    <t>Fundiária e Atualização</t>
  </si>
  <si>
    <t>Monetária Urbana- REURB</t>
  </si>
  <si>
    <t xml:space="preserve"> Aumento</t>
  </si>
  <si>
    <t>recursos</t>
  </si>
  <si>
    <t>Regularização fundiária urbana-</t>
  </si>
  <si>
    <t>REURB do Municiípio de São Valério</t>
  </si>
  <si>
    <t>de consevação e manutenção do</t>
  </si>
  <si>
    <t>Fazenda e Desenvolvi  -</t>
  </si>
  <si>
    <t>mento Econômico</t>
  </si>
  <si>
    <t xml:space="preserve">Visa o pagamento da obrigação </t>
  </si>
  <si>
    <t>corrente.</t>
  </si>
  <si>
    <t xml:space="preserve">legal de 1% sobre a receita </t>
  </si>
  <si>
    <t>TOTAL GERAL SECRETARIA MUNICIPAL DA FAZENDA</t>
  </si>
  <si>
    <t>pessoal da Secretaria.</t>
  </si>
  <si>
    <t xml:space="preserve">remuneração e encargos de  </t>
  </si>
  <si>
    <t xml:space="preserve"> consumo das máquinas, imple -</t>
  </si>
  <si>
    <t>Secretaria</t>
  </si>
  <si>
    <t xml:space="preserve">mentos e veículos de uso da </t>
  </si>
  <si>
    <t xml:space="preserve">da </t>
  </si>
  <si>
    <t>Agropecu-</t>
  </si>
  <si>
    <t>ária</t>
  </si>
  <si>
    <t>Produção</t>
  </si>
  <si>
    <t>Propiciar a conservação e restau -</t>
  </si>
  <si>
    <t>ração dos Prédios Públicos.</t>
  </si>
  <si>
    <t>Praças, Jardins e Logra -</t>
  </si>
  <si>
    <t>douros</t>
  </si>
  <si>
    <t>Limpeza Urbana</t>
  </si>
  <si>
    <t xml:space="preserve">Serviço de Coleta e </t>
  </si>
  <si>
    <t>da produção agrícola.</t>
  </si>
  <si>
    <t xml:space="preserve">pessoas, veículos e escoamento </t>
  </si>
  <si>
    <t xml:space="preserve">Rreforma de Pontes e </t>
  </si>
  <si>
    <t>Custear despesas com a manu -</t>
  </si>
  <si>
    <t>tenção da Iluminação Pública.</t>
  </si>
  <si>
    <t xml:space="preserve">Contribuição para Custeio da </t>
  </si>
  <si>
    <t>iluminação Pública.</t>
  </si>
  <si>
    <t>Passeios Públicos</t>
  </si>
  <si>
    <t xml:space="preserve">Ruas , Avenidas e </t>
  </si>
  <si>
    <t>Visa a canalização de águas</t>
  </si>
  <si>
    <t xml:space="preserve">pluviais de ruas e avenidas do </t>
  </si>
  <si>
    <t>Cidade e do interior do Município.</t>
  </si>
  <si>
    <t>ações permanentes contra desas-</t>
  </si>
  <si>
    <t>tres e ocorrências de risco, atuando</t>
  </si>
  <si>
    <t xml:space="preserve">equipamentos para ações da </t>
  </si>
  <si>
    <t xml:space="preserve">defesa civil.Inclusive em parceria </t>
  </si>
  <si>
    <t>com a UNIÃO e Estado.</t>
  </si>
  <si>
    <t>dade.</t>
  </si>
  <si>
    <t>calami -</t>
  </si>
  <si>
    <t>para a difusão do turismo.</t>
  </si>
  <si>
    <t>forças para vanglariar recursos p</t>
  </si>
  <si>
    <t>FNS-INCENTIVO FINANCEIRO</t>
  </si>
  <si>
    <t>P/ AT. À SAÚDE BUCAL</t>
  </si>
  <si>
    <t xml:space="preserve">PIAPS-Equipes da Atenção </t>
  </si>
  <si>
    <t>INC. FINANCEIRO DA APS</t>
  </si>
  <si>
    <t>EQUIPES SAÚDE- ESF</t>
  </si>
  <si>
    <t xml:space="preserve">Equipes da Atenção </t>
  </si>
  <si>
    <t>Primária em Saúde( ESF)</t>
  </si>
  <si>
    <t xml:space="preserve">PIAPS-SAÚDE BUCAL BR </t>
  </si>
  <si>
    <t>Primeira Infância Melhor</t>
  </si>
  <si>
    <t>Municípe</t>
  </si>
  <si>
    <t>despesas com a realização do</t>
  </si>
  <si>
    <t>diagnóstico e plano de ação para</t>
  </si>
  <si>
    <t>transformação digital do SUS.</t>
  </si>
  <si>
    <t>1.R$</t>
  </si>
  <si>
    <t>2.R$</t>
  </si>
  <si>
    <t xml:space="preserve"> Saúde</t>
  </si>
  <si>
    <t xml:space="preserve"> Diagnós-</t>
  </si>
  <si>
    <t>tico SUS</t>
  </si>
  <si>
    <t>Digital</t>
  </si>
  <si>
    <t>gastos operacionais e de manu -</t>
  </si>
  <si>
    <t xml:space="preserve">tenção da Secretaria com Recursos </t>
  </si>
  <si>
    <t xml:space="preserve">MDE.Ações como planejamento, </t>
  </si>
  <si>
    <t>orçamento, administração, comu -</t>
  </si>
  <si>
    <t>nicação.</t>
  </si>
  <si>
    <t>Dar suporte aos gastos de manu -</t>
  </si>
  <si>
    <t xml:space="preserve">tenção e conservação dos veículos </t>
  </si>
  <si>
    <t xml:space="preserve">vinculados a Sec. Municipal de </t>
  </si>
  <si>
    <t>Educação-SMEC.</t>
  </si>
  <si>
    <t>Dar suporte aos gastos de ampli -</t>
  </si>
  <si>
    <t>ação e reforma de espaços esco -</t>
  </si>
  <si>
    <t xml:space="preserve">lares, visando a qualidade de </t>
  </si>
  <si>
    <t>ensino.</t>
  </si>
  <si>
    <t xml:space="preserve">Dar suporte aos gastos com </t>
  </si>
  <si>
    <t>aquisição de móveis e equipa -</t>
  </si>
  <si>
    <t>mentos para a Secretaria Muni -</t>
  </si>
  <si>
    <t xml:space="preserve">cipal de educação para o ensino </t>
  </si>
  <si>
    <t xml:space="preserve">fundamental, com recursos do  </t>
  </si>
  <si>
    <t>VALORES ALOCADOS PARA A SAÚDE</t>
  </si>
  <si>
    <t xml:space="preserve"> UNIDADE ORÇAMENTÁRIA</t>
  </si>
  <si>
    <t>0701-</t>
  </si>
  <si>
    <t>0702-</t>
  </si>
  <si>
    <t>0703-</t>
  </si>
  <si>
    <t>0704-</t>
  </si>
  <si>
    <t>0705-</t>
  </si>
  <si>
    <t>0706-</t>
  </si>
  <si>
    <t xml:space="preserve">FUNDO MUNICIPAL DE SAÚDE-  ATENÇÃO BÁSICA </t>
  </si>
  <si>
    <t>FUNDO MUNICIPAL DE SAÚDE- ASSITÊNCIA FARMACÊUTICA</t>
  </si>
  <si>
    <t>FUNDO MUNICIPAL DE SAÚDE- ATENÇÃO ESPECIALIZADA</t>
  </si>
  <si>
    <t>FUNDO MUNICIPAL DE SAÚDE-  INVESTIMENTOS</t>
  </si>
  <si>
    <t xml:space="preserve"> UNIÃO</t>
  </si>
  <si>
    <t>07-</t>
  </si>
  <si>
    <t>CONTADOR</t>
  </si>
  <si>
    <t xml:space="preserve">aquisição de móveis e equipa - </t>
  </si>
  <si>
    <t xml:space="preserve">mentos da Secretaria Municipal </t>
  </si>
  <si>
    <t xml:space="preserve">de Educação para a educação </t>
  </si>
  <si>
    <t>Infantil, com recursos do  MDE.</t>
  </si>
  <si>
    <t>Dar suporte aos gastos operacio -</t>
  </si>
  <si>
    <t xml:space="preserve">nais e de manutenção da Educação </t>
  </si>
  <si>
    <t xml:space="preserve">gastos de remunerações e </t>
  </si>
  <si>
    <t>encargos da Educação especial-</t>
  </si>
  <si>
    <t xml:space="preserve">expansão das atividades culturais </t>
  </si>
  <si>
    <t>literatura, artes, etc...</t>
  </si>
  <si>
    <t>Banda Municipal</t>
  </si>
  <si>
    <t xml:space="preserve">articulada e integrada com o </t>
  </si>
  <si>
    <t xml:space="preserve">Programa Bolsa Família e com o </t>
  </si>
  <si>
    <t xml:space="preserve">Plnano Brasil Sem Miséria; gestão </t>
  </si>
  <si>
    <t>do tabalho, edcação permanente</t>
  </si>
  <si>
    <t>na Assistência Social.</t>
  </si>
  <si>
    <t>VINC.</t>
  </si>
  <si>
    <t>Vinc. 755</t>
  </si>
  <si>
    <t>Regularização Fundiária e Atualização Monetária Urbana-REURB</t>
  </si>
  <si>
    <t>PIM-Programa Primeira Infância Melhor</t>
  </si>
  <si>
    <t xml:space="preserve">taria de Saúde, para o transporte </t>
  </si>
  <si>
    <t xml:space="preserve">de pacientes aos Centros de </t>
  </si>
  <si>
    <t>Referência de Saúde.</t>
  </si>
  <si>
    <t>TOTAL FUNDO MUNICIPAL DE SAÚDE-ATENÇÃO ESPECIALIZADA 0704</t>
  </si>
  <si>
    <t>TOTAL ÓRGÃO 09</t>
  </si>
  <si>
    <t xml:space="preserve"> - Iluminação Pública</t>
  </si>
  <si>
    <t xml:space="preserve"> - CIDE</t>
  </si>
  <si>
    <t>GRUPO; ATENÇÃO MÉDIA E ALTA COMPLEXIDADE AMBULATORIAL E HOSPITALAR</t>
  </si>
  <si>
    <t>VINC.500</t>
  </si>
  <si>
    <t>VINC 755- ALIENAÇÃO</t>
  </si>
  <si>
    <t>Veículo</t>
  </si>
  <si>
    <t xml:space="preserve">1,011-Aquisição de </t>
  </si>
  <si>
    <t>do Prefeito</t>
  </si>
  <si>
    <t xml:space="preserve">Veículo Para o Gabinete </t>
  </si>
  <si>
    <t xml:space="preserve">Visa a aquisição de 01 veículo </t>
  </si>
  <si>
    <t xml:space="preserve">novo para atendimento as </t>
  </si>
  <si>
    <t>Prefeito.</t>
  </si>
  <si>
    <t>atividades do Gabinete do</t>
  </si>
  <si>
    <t xml:space="preserve">1.013-Aquisição de </t>
  </si>
  <si>
    <t xml:space="preserve"> Total Geral Unid. Orçamentária 0501</t>
  </si>
  <si>
    <t>CIDE</t>
  </si>
  <si>
    <t>FNDE</t>
  </si>
  <si>
    <t>Municipe</t>
  </si>
  <si>
    <t xml:space="preserve">vigilância em saúde, objetivando </t>
  </si>
  <si>
    <t>o fortalecimento e ampliação da</t>
  </si>
  <si>
    <t xml:space="preserve">atuação Municipal na promoção, </t>
  </si>
  <si>
    <t>proteção da saúde e prevenção</t>
  </si>
  <si>
    <t>de doenças e agravos.Recursos do</t>
  </si>
  <si>
    <t>FES-Fundo a Fundo.</t>
  </si>
  <si>
    <t>CLOVIS TABORDA PADILHA</t>
  </si>
  <si>
    <t>Aluguel Empresa</t>
  </si>
  <si>
    <t>Unidade</t>
  </si>
  <si>
    <t>EXERCÍCIO 2026</t>
  </si>
  <si>
    <t>Reparelhamento do</t>
  </si>
  <si>
    <t xml:space="preserve">1,002-Melhorias e </t>
  </si>
  <si>
    <t xml:space="preserve">Expansão do Espaço Físico </t>
  </si>
  <si>
    <t>da Câmara</t>
  </si>
  <si>
    <t>m2</t>
  </si>
  <si>
    <t>1.100% $</t>
  </si>
  <si>
    <t>2.100% $</t>
  </si>
  <si>
    <t xml:space="preserve">Distribuir cestas básicas de </t>
  </si>
  <si>
    <t xml:space="preserve">alimentos aos funcionários da </t>
  </si>
  <si>
    <t>em vígor.</t>
  </si>
  <si>
    <t>de concessões de Cestas Básicas</t>
  </si>
  <si>
    <t xml:space="preserve">Cãmara Mun. de Vereadores de </t>
  </si>
  <si>
    <t xml:space="preserve">acordo com o que determina a Lei  </t>
  </si>
  <si>
    <t>CLOVIS TABORDA APDILHA</t>
  </si>
  <si>
    <t xml:space="preserve">manutenção da Secretaria, tais </t>
  </si>
  <si>
    <t xml:space="preserve">como; Material de consumo, </t>
  </si>
  <si>
    <t xml:space="preserve">serviços, diárias e outras da </t>
  </si>
  <si>
    <t xml:space="preserve">Municipal.Propaganda e </t>
  </si>
  <si>
    <t>publicidade legal e Institucional.</t>
  </si>
  <si>
    <t>1.005-Modernização e</t>
  </si>
  <si>
    <t>Reaparelhamento do</t>
  </si>
  <si>
    <t>Gabinete do Prefeito.</t>
  </si>
  <si>
    <t>Unid.</t>
  </si>
  <si>
    <t>Secretária de Administração</t>
  </si>
  <si>
    <t>LUIZA DANIELI KONDRA</t>
  </si>
  <si>
    <t>PROGRAMA;0139-PROG. DE FORTALECIMENTO DO SISTEMA DE GARANTIA DA CRIANÇA E DO ADOLESCENTE</t>
  </si>
  <si>
    <t>dos Direitos da Criança e do</t>
  </si>
  <si>
    <t>Adolescente.</t>
  </si>
  <si>
    <t>1,006-Modernização e</t>
  </si>
  <si>
    <t>Reaparelhamento da</t>
  </si>
  <si>
    <t>Unid</t>
  </si>
  <si>
    <t xml:space="preserve">1 cesta </t>
  </si>
  <si>
    <t>cd</t>
  </si>
  <si>
    <t>funcioná</t>
  </si>
  <si>
    <t>Secretaria da Fazenda</t>
  </si>
  <si>
    <t xml:space="preserve">Aquisição de móveis e </t>
  </si>
  <si>
    <t xml:space="preserve">equipamentos para a Secretaria, </t>
  </si>
  <si>
    <t>atendimento aos Municípes.</t>
  </si>
  <si>
    <t xml:space="preserve">visando o bom trabalho e </t>
  </si>
  <si>
    <t>Salário família, salário materni -</t>
  </si>
  <si>
    <t>dade, auxílio doença.</t>
  </si>
  <si>
    <t>Central Telefônica</t>
  </si>
  <si>
    <t>SUB</t>
  </si>
  <si>
    <t>0306-</t>
  </si>
  <si>
    <t>2,006-Administração e</t>
  </si>
  <si>
    <t>2,007-Manutenção Veículo</t>
  </si>
  <si>
    <t>2.008-Manutenção Serviços</t>
  </si>
  <si>
    <t xml:space="preserve">2.009-Promoções, </t>
  </si>
  <si>
    <t xml:space="preserve">2.010-Remunerações e </t>
  </si>
  <si>
    <t>2.011-Administação e</t>
  </si>
  <si>
    <t xml:space="preserve">2.012-Manutenção da </t>
  </si>
  <si>
    <t>2,013-Despesas de Exer -</t>
  </si>
  <si>
    <t>1,008-Modernização e</t>
  </si>
  <si>
    <t xml:space="preserve">2,014-Remunerações e </t>
  </si>
  <si>
    <t>2,015-Administração e</t>
  </si>
  <si>
    <t>2,016-Manutenção Veículo</t>
  </si>
  <si>
    <t>1.009-Modernização</t>
  </si>
  <si>
    <t>e Reaparelhamento de</t>
  </si>
  <si>
    <t>SMAMA</t>
  </si>
  <si>
    <t xml:space="preserve">2.017-Remunerações e </t>
  </si>
  <si>
    <t>2.018-Administração e</t>
  </si>
  <si>
    <t>2.019-Manutenção e Conser-</t>
  </si>
  <si>
    <t>1.010-Modernização e</t>
  </si>
  <si>
    <t>SMOTVS</t>
  </si>
  <si>
    <t>e móveis de uso da Secretaria.</t>
  </si>
  <si>
    <t xml:space="preserve">Visa a aquisição de equipamentos </t>
  </si>
  <si>
    <t>2.020-Remunerações e</t>
  </si>
  <si>
    <t>2.021-Administração e</t>
  </si>
  <si>
    <t xml:space="preserve">2.022-Manutenção e </t>
  </si>
  <si>
    <t xml:space="preserve">Visa indenizar em recursos </t>
  </si>
  <si>
    <t>financeiros o uso de veículo de</t>
  </si>
  <si>
    <t>Particular a serviço do Município</t>
  </si>
  <si>
    <t>cfe Legislação em vígor.</t>
  </si>
  <si>
    <t xml:space="preserve">1,015-Aquisição de Veículo </t>
  </si>
  <si>
    <t>Para a Assistência Social</t>
  </si>
  <si>
    <t>1,018-Treinamento e</t>
  </si>
  <si>
    <t xml:space="preserve">1,020-Programa Consulta </t>
  </si>
  <si>
    <t>1.021-Patrulha Agrícola</t>
  </si>
  <si>
    <t xml:space="preserve">1.022-Programa Troca- </t>
  </si>
  <si>
    <t>PROGRAMA;0106-GESTÃO AO DESENVOLVIMENTO DA AGROINDÚSTRIA E AGROPECUÁRIA</t>
  </si>
  <si>
    <t>22-</t>
  </si>
  <si>
    <t>INDÚS-</t>
  </si>
  <si>
    <t>TRIA</t>
  </si>
  <si>
    <t>0661-</t>
  </si>
  <si>
    <t>Industrial</t>
  </si>
  <si>
    <t xml:space="preserve">1,023-Incentivo à Criação </t>
  </si>
  <si>
    <t>de Agroindústrias</t>
  </si>
  <si>
    <t>Agro</t>
  </si>
  <si>
    <t>Indústria</t>
  </si>
  <si>
    <t>Visa incentivar a criação de</t>
  </si>
  <si>
    <t xml:space="preserve"> Agroindústrias no Município,</t>
  </si>
  <si>
    <t>visando agregação de renda e</t>
  </si>
  <si>
    <t>aumento do valor adicionado.</t>
  </si>
  <si>
    <t>Unidade Orçamentária;0502-</t>
  </si>
  <si>
    <t>1.026-Ampliação e Melho -</t>
  </si>
  <si>
    <t>1.027- Pavimentação de</t>
  </si>
  <si>
    <t>1.028-Construção ou</t>
  </si>
  <si>
    <t>CLOVIS TABORDA PDILHA</t>
  </si>
  <si>
    <t>1.029-Canalização de Águas</t>
  </si>
  <si>
    <t>URBANIS</t>
  </si>
  <si>
    <t>MO</t>
  </si>
  <si>
    <t>451-</t>
  </si>
  <si>
    <t>Infra</t>
  </si>
  <si>
    <t>Estrutura</t>
  </si>
  <si>
    <t>Urbana</t>
  </si>
  <si>
    <t>de Rodeios</t>
  </si>
  <si>
    <t>1,031-Ampliação e Reforma</t>
  </si>
  <si>
    <t>Parque de Eventos e Pista</t>
  </si>
  <si>
    <t xml:space="preserve">Visa a ampliação e reforma do </t>
  </si>
  <si>
    <t>Parque Municipal de Eventos e</t>
  </si>
  <si>
    <t>Pista de Rodeios, visando uma</t>
  </si>
  <si>
    <t>estrutura melhor para realizar</t>
  </si>
  <si>
    <t>rodeios e eventos.</t>
  </si>
  <si>
    <t>1,032-Aquisição de Terreno</t>
  </si>
  <si>
    <t>Para Construção Pavilhão</t>
  </si>
  <si>
    <t>Parque de Máquinas</t>
  </si>
  <si>
    <t>URBA</t>
  </si>
  <si>
    <t>1,033-Construção Pavilhão</t>
  </si>
  <si>
    <t>Pavilhão</t>
  </si>
  <si>
    <t>Visa a construçãoi de pavilhão</t>
  </si>
  <si>
    <t>para o parque de Máquinas.</t>
  </si>
  <si>
    <t>1,034-Construção Praça</t>
  </si>
  <si>
    <t>Praça</t>
  </si>
  <si>
    <t>Visa a construção de uma Praça</t>
  </si>
  <si>
    <t>Pública, para propiciar momentos</t>
  </si>
  <si>
    <t>de laser e integração aos</t>
  </si>
  <si>
    <t>2,028-Participação no</t>
  </si>
  <si>
    <t>Para Reciclagem de Lixo</t>
  </si>
  <si>
    <t>1,035-Expansão e Melho -</t>
  </si>
  <si>
    <t xml:space="preserve">1,036-Construção e </t>
  </si>
  <si>
    <t>CLOVIS TABORDAPADILHA</t>
  </si>
  <si>
    <t>26-+</t>
  </si>
  <si>
    <t>1,037-Aquisição de Área</t>
  </si>
  <si>
    <t>de Terra Para Extração</t>
  </si>
  <si>
    <t>de Cascalho e/ou Para</t>
  </si>
  <si>
    <t>Cessão de Uso</t>
  </si>
  <si>
    <t>Área</t>
  </si>
  <si>
    <t xml:space="preserve">Visa a aquisição de 01 área de </t>
  </si>
  <si>
    <t>terra e/ou para cessão de uso para</t>
  </si>
  <si>
    <t>extração de cascalho, visando o</t>
  </si>
  <si>
    <t>encascalhamento de estradas</t>
  </si>
  <si>
    <t>Municipais.</t>
  </si>
  <si>
    <t>1,038-Regularização</t>
  </si>
  <si>
    <t xml:space="preserve">2,037-Manutenção das </t>
  </si>
  <si>
    <t>2,038--Manutenção da</t>
  </si>
  <si>
    <t xml:space="preserve">2,039-Manutenção da </t>
  </si>
  <si>
    <t>2,040-Apoio à Manutenção da</t>
  </si>
  <si>
    <t>2,041-Implementação de</t>
  </si>
  <si>
    <t xml:space="preserve">2,042-Programa Saúde na </t>
  </si>
  <si>
    <t>PROGRAMA;0115-ATENÇÃO PRIMÁRIA EM SAÚDE</t>
  </si>
  <si>
    <t>PROGRAMA; 0115-ATENÇÃO PRIMÁRIA EM SAÚDE</t>
  </si>
  <si>
    <t>PROGRAMA; 0115-ATENÇÃO  PRIMÁRIA EM SAÚDE</t>
  </si>
  <si>
    <t>fissionais -EMULTI</t>
  </si>
  <si>
    <t>2,043-Equipes Multipro -</t>
  </si>
  <si>
    <t>1,040-Oficinas Terapêu -</t>
  </si>
  <si>
    <t>ticas da Atenção Básica</t>
  </si>
  <si>
    <t>Tipo II</t>
  </si>
  <si>
    <t xml:space="preserve">1,041-PIM- Programa </t>
  </si>
  <si>
    <t>1,043-Incentivo Atenção</t>
  </si>
  <si>
    <t>Gaúcho com Saúde</t>
  </si>
  <si>
    <t xml:space="preserve">1,044-Programa Inverno </t>
  </si>
  <si>
    <t>1,042-Incentivo Sócio</t>
  </si>
  <si>
    <t xml:space="preserve"> FNS</t>
  </si>
  <si>
    <t>1,045-Modernização e</t>
  </si>
  <si>
    <t>Reaparelhamento da Sec.</t>
  </si>
  <si>
    <t>1,046-Aquisição de Veículos</t>
  </si>
  <si>
    <t>Primária</t>
  </si>
  <si>
    <t xml:space="preserve">1,047-Reforma e Ampliação </t>
  </si>
  <si>
    <t>EXE 2026</t>
  </si>
  <si>
    <t>2.044-Administração e</t>
  </si>
  <si>
    <t>2,045-Administração e</t>
  </si>
  <si>
    <t>2,046--Capacitação e</t>
  </si>
  <si>
    <t>L</t>
  </si>
  <si>
    <t>1,048-Ttransformação</t>
  </si>
  <si>
    <t>Digital do SUS</t>
  </si>
  <si>
    <t>1,049-Implementação da</t>
  </si>
  <si>
    <t>PROGRAMA;0117-GESTÃO DO SUS</t>
  </si>
  <si>
    <t>PROGRAMA;0116-ATENÇÃO INTEGRAL BÁSICA Á SAÚDE- BLOCO INVESTIMENTOS</t>
  </si>
  <si>
    <t>PROGRAMA;0118-ATENÇÃO ESPECIALIZADA EM SAÚDE</t>
  </si>
  <si>
    <t>2,047-Manutenção Veículos</t>
  </si>
  <si>
    <t xml:space="preserve">2,048-Atenção Integral </t>
  </si>
  <si>
    <t>2,049-Assistência</t>
  </si>
  <si>
    <t>Para a Saúde-Média e</t>
  </si>
  <si>
    <t>Ambulân-</t>
  </si>
  <si>
    <t>Unidade Orçamentária;0704-FUNDO MUNICIPAL DE SAÚDE-  ATENÇÃO ESPECIALIZADA</t>
  </si>
  <si>
    <t>ATENÇÃO ESPECIALIZADA</t>
  </si>
  <si>
    <t>PROGRAMA; 0119-ASSISTÊNCIA FARMACÊUTICA BÁSICA</t>
  </si>
  <si>
    <t>2,050-Assistência Farmacêu-</t>
  </si>
  <si>
    <t>2,051-Assistência</t>
  </si>
  <si>
    <t>Farmacêutica Especial</t>
  </si>
  <si>
    <t>303-</t>
  </si>
  <si>
    <t>_______________________</t>
  </si>
  <si>
    <t>__________</t>
  </si>
  <si>
    <t xml:space="preserve"> ________________</t>
  </si>
  <si>
    <t>Contador CRC/RS 51468</t>
  </si>
  <si>
    <t xml:space="preserve">2,052-Manutenção das </t>
  </si>
  <si>
    <t>2,053-Manutenção das</t>
  </si>
  <si>
    <t>PROGRAMA; 0120-VIGILÂNCIA EM SAÚDE</t>
  </si>
  <si>
    <t xml:space="preserve">2,054-Ações de Prevenção </t>
  </si>
  <si>
    <t>SUB. TOTAL GERAL DO PROGRAMA</t>
  </si>
  <si>
    <t>Vigilância-RS</t>
  </si>
  <si>
    <t xml:space="preserve">1,051-Qualifica </t>
  </si>
  <si>
    <t>FNS</t>
  </si>
  <si>
    <t>TOTAIS DO PROGRAMA 0120-VIGIlÃNCIA EM SAÚDE</t>
  </si>
  <si>
    <t>FUNDO MUNICIPAL DE SAÚDE- VIGILÂNCIA EM SAÚDE</t>
  </si>
  <si>
    <t xml:space="preserve">2.056-Remunerações, </t>
  </si>
  <si>
    <t>2.057-Manutenção</t>
  </si>
  <si>
    <t>das Atividades do Ens.</t>
  </si>
  <si>
    <t>Fundamental</t>
  </si>
  <si>
    <t>Administração Geral-MDE</t>
  </si>
  <si>
    <t>2.058-Manutenção e Conser-</t>
  </si>
  <si>
    <t>vação  Veículos da SMEC</t>
  </si>
  <si>
    <t xml:space="preserve">2,059-Manutenção do </t>
  </si>
  <si>
    <t xml:space="preserve">2.060-Manutenção </t>
  </si>
  <si>
    <t>0361-Ens</t>
  </si>
  <si>
    <t>Fudamen</t>
  </si>
  <si>
    <t xml:space="preserve">1,053-Aquisição de Veículo </t>
  </si>
  <si>
    <t>Para a Educação</t>
  </si>
  <si>
    <t>Sec. De Educação -EF</t>
  </si>
  <si>
    <t xml:space="preserve">1,054-Modernização e </t>
  </si>
  <si>
    <t>1.055-Ampliação e Reforma</t>
  </si>
  <si>
    <t>PROGRAMA; 0121-Manutenção e Desenvolvimento do Ensino Fundamental-MDE</t>
  </si>
  <si>
    <t>TOTAL GERAL PROGRAMA 0121-MANUTENÇÃO E DESENVOLVIMENTO</t>
  </si>
  <si>
    <t>DO ENSINO FUNDAMENTAL- MDE</t>
  </si>
  <si>
    <t xml:space="preserve">2.061-Remunerações e </t>
  </si>
  <si>
    <t>2.062-Remunerações e</t>
  </si>
  <si>
    <t>2.063-Administração e</t>
  </si>
  <si>
    <t xml:space="preserve">Manutenção da  </t>
  </si>
  <si>
    <t xml:space="preserve">2.064-Manutenção </t>
  </si>
  <si>
    <t>PROGRAMA; 0122-MANUTENÇÃO E DESENVOLVIMENTO DA EDUCAÇÃO INFANTIL -CRECHE-MDE</t>
  </si>
  <si>
    <t>Educação Infantil CRECHE-</t>
  </si>
  <si>
    <t xml:space="preserve">1,056-Modernização e </t>
  </si>
  <si>
    <t>1.057-Ampliação e Reforma</t>
  </si>
  <si>
    <t>Educação Infantil Creche-</t>
  </si>
  <si>
    <t>TOTAL GERAL PROGRAMA 0122-Manutenção e Desenvolvimento da Educação Infantil-CRECHE</t>
  </si>
  <si>
    <t>PROGRAMA; 123-MANUTENÇÃO E DESENVOLVIMENTO DA EDUCAÇÃO INFANTIL PRÉ-ESCOLA-MDE</t>
  </si>
  <si>
    <t xml:space="preserve">2.065-Remunerações e </t>
  </si>
  <si>
    <t>manutenção da Educação</t>
  </si>
  <si>
    <t>Infantil-Pré-Escola-ADM</t>
  </si>
  <si>
    <t>Geral-MDE</t>
  </si>
  <si>
    <t>PRÉ-ESC</t>
  </si>
  <si>
    <t xml:space="preserve">2.068-Manutenção </t>
  </si>
  <si>
    <t>Infantil PRÉ-ESCOLA-MDE</t>
  </si>
  <si>
    <t>alunos</t>
  </si>
  <si>
    <t>Professo</t>
  </si>
  <si>
    <t>res</t>
  </si>
  <si>
    <t xml:space="preserve">1,058-Modernização e </t>
  </si>
  <si>
    <t xml:space="preserve">Reaparelhamento da </t>
  </si>
  <si>
    <t>Educação Infantil PRÉ-</t>
  </si>
  <si>
    <t>ESCOLA-MDE</t>
  </si>
  <si>
    <t xml:space="preserve">1,059-Ampliação e </t>
  </si>
  <si>
    <t>Reforma de Espaços</t>
  </si>
  <si>
    <t>Escolares-Educação</t>
  </si>
  <si>
    <t>Prédios</t>
  </si>
  <si>
    <t>em</t>
  </si>
  <si>
    <t>pefeito</t>
  </si>
  <si>
    <t>estado</t>
  </si>
  <si>
    <t>de uso</t>
  </si>
  <si>
    <t>PROGRAMA; 0124- MANUTENÇÃO E DESENVOLVIMENTO DA EDUCAÇÃO ESPECIAL- MDE</t>
  </si>
  <si>
    <t>2,069-Remunerações e</t>
  </si>
  <si>
    <t xml:space="preserve">2,070-Administração e </t>
  </si>
  <si>
    <t xml:space="preserve"> TOTAL DO PROGRAMA 0124-Manutenção e Desenvolvimento da Educação Especial-MDE</t>
  </si>
  <si>
    <t>Unidade Orçamentária;0803-Educação Especial-MDE</t>
  </si>
  <si>
    <t>2.071-Remunerações e</t>
  </si>
  <si>
    <t xml:space="preserve">2,072-Remunerações e </t>
  </si>
  <si>
    <t xml:space="preserve">2,073-Remunerações, </t>
  </si>
  <si>
    <t>2.074-Remunerações e</t>
  </si>
  <si>
    <t>2.075-Remunerações e</t>
  </si>
  <si>
    <t>PROGRAMA; 125-MANUTENÇÃO E DESENVOLVIMENTO DO ENSINO FUNDAMENTAL-FUNDEB</t>
  </si>
  <si>
    <t>PROGRAMA;0126-MANUTENÇÃO E DESENVOLVIMENTO DA EDUCAÇÃO INFANTIL CRECHE-FUNDEB</t>
  </si>
  <si>
    <t>2.076-Remunerações ,</t>
  </si>
  <si>
    <t>PROGRAMA;0127-MANUTENÇÃO E DESENVOLVIMENTO DA EDUCAÇÃO INFANTIL PRÉ-ESCOLA FUNDEB</t>
  </si>
  <si>
    <t>2.079-Remunerações ,</t>
  </si>
  <si>
    <t>2.078-Remunerações e</t>
  </si>
  <si>
    <t>PROGRAMA;0128-MANUTENÇÃO E DESENVOLVIMENTO DA EDUCAÇÃO ESPECIAL-FUNDEB</t>
  </si>
  <si>
    <t>TOTAL FUNDEB</t>
  </si>
  <si>
    <t>PROGRAMA; 0129-TRANSPORTE ESCOLAR</t>
  </si>
  <si>
    <t>1.060-Apoio ao Transporte</t>
  </si>
  <si>
    <t>1.061-Apoio ao Transporte</t>
  </si>
  <si>
    <t>tal-PEATE</t>
  </si>
  <si>
    <t>PROGRAMA;0130-ALIMENTAÇÃO ESCOLAR</t>
  </si>
  <si>
    <t>1,064-Aquisição e Distri -</t>
  </si>
  <si>
    <t>1,065-Aquisição e Distri -</t>
  </si>
  <si>
    <t>1,066-Aquisição e Distri -</t>
  </si>
  <si>
    <t>1,067-PNAE- EJA</t>
  </si>
  <si>
    <t>PROGRAMA; 0131-SALÁRIO EDUCAÇÃO</t>
  </si>
  <si>
    <t>2,082-Manutenção e Desen-</t>
  </si>
  <si>
    <t>1.068-Eventos Esportivos e</t>
  </si>
  <si>
    <t>PROGRAMA; 132-DESENVOLVIMENTO DO ESPORTE E LAZER</t>
  </si>
  <si>
    <t xml:space="preserve">1.069-Escolinha de </t>
  </si>
  <si>
    <t>1.071-Premiações Culturais</t>
  </si>
  <si>
    <t>PROGRAMA; 0133- MAIS CULTURA</t>
  </si>
  <si>
    <t>Mantido</t>
  </si>
  <si>
    <t xml:space="preserve">1.072-Manutenção da </t>
  </si>
  <si>
    <t>Culturais</t>
  </si>
  <si>
    <t>1,073-Promoção de Eventos</t>
  </si>
  <si>
    <t>Calendá</t>
  </si>
  <si>
    <t>Contrato</t>
  </si>
  <si>
    <t>rateio</t>
  </si>
  <si>
    <t>PROGRAMA; 0135-GESTÃO DA POLÍTICA DA ASSISTÊNCIA SOCIAL/PROTEÇÃO SOCIAL BÁSICA</t>
  </si>
  <si>
    <t>2.084-Remunerações e</t>
  </si>
  <si>
    <t xml:space="preserve">2.085-Administração e </t>
  </si>
  <si>
    <t xml:space="preserve">2.086-Manutenção e </t>
  </si>
  <si>
    <t xml:space="preserve">2,088-Capacitação e </t>
  </si>
  <si>
    <t xml:space="preserve">2,089-Manutenção do </t>
  </si>
  <si>
    <t>1,074-Modernização e</t>
  </si>
  <si>
    <t>Secr. Municipal de</t>
  </si>
  <si>
    <t>PROGRAMA; 0137-PROGRAMA DE FORTALECIMENTO DO SISTEMA DE GARANTIAS DE DIREITO DO IDOSO</t>
  </si>
  <si>
    <t xml:space="preserve">1,085-Manutenção dos  </t>
  </si>
  <si>
    <t>PROGRAMA; 135-GESTÃO DA POLÍTICA DE ASSISTÊNCIA SOCIAL/PROTEÇÃO SOCIAL BÁSICA</t>
  </si>
  <si>
    <t>1,078-Auxílio Geral a</t>
  </si>
  <si>
    <t>Comunitá</t>
  </si>
  <si>
    <t>ria</t>
  </si>
  <si>
    <t>PROGRAMA; 136-GESTÃO DA POLÍTICA DE ASSISTÊNCIA SOCIAL/PROTEÇÃO SOCIAL ESPECIAL DE MÉDIA E ALTA COMPLEXIDADE</t>
  </si>
  <si>
    <t>PROGRAMA; 138-PROGRAMA INTEGRADO DE HABITAÇÃO E INTERESSE SOCIAL</t>
  </si>
  <si>
    <t>1.087-Recuperação de</t>
  </si>
  <si>
    <t>1.086-Construção de</t>
  </si>
  <si>
    <t>Habitações Populares</t>
  </si>
  <si>
    <t xml:space="preserve">Participação em Programas de </t>
  </si>
  <si>
    <t>Habitação.</t>
  </si>
  <si>
    <t xml:space="preserve">                                      LIVRES</t>
  </si>
  <si>
    <t xml:space="preserve">                                      FNAS</t>
  </si>
  <si>
    <t xml:space="preserve">                                      FEAS</t>
  </si>
  <si>
    <t xml:space="preserve">                                     TOTAL</t>
  </si>
  <si>
    <t xml:space="preserve">   RESUMO UNID ORÇ 0904</t>
  </si>
  <si>
    <r>
      <t>FNAS/</t>
    </r>
    <r>
      <rPr>
        <b/>
        <sz val="11"/>
        <color rgb="FF0070C0"/>
        <rFont val="Calibri"/>
        <family val="2"/>
        <scheme val="minor"/>
      </rPr>
      <t>FEAS</t>
    </r>
  </si>
  <si>
    <t>0903-FMAS-REC. ESTADO</t>
  </si>
  <si>
    <t>0904-FMAS-UNIÃO</t>
  </si>
  <si>
    <t>FNAS</t>
  </si>
  <si>
    <t>2.090-Remunerações e</t>
  </si>
  <si>
    <t>2.091-Administração e</t>
  </si>
  <si>
    <t>2.092-Administração e</t>
  </si>
  <si>
    <t>PROGRAMA; 0140-Fortalecimento Etno Sustentável da Comunidade Indígena</t>
  </si>
  <si>
    <t xml:space="preserve">2.093-Remunerações e </t>
  </si>
  <si>
    <t xml:space="preserve">2,094-Administração e </t>
  </si>
  <si>
    <t>,</t>
  </si>
  <si>
    <t>2,096-Manutenção dos</t>
  </si>
  <si>
    <t>Estádios Esportivos da</t>
  </si>
  <si>
    <t>Comunidade Indígena</t>
  </si>
  <si>
    <t>1.088-Fortalecimento Etno</t>
  </si>
  <si>
    <t>TOTAL GERAL SEC DO ÍNDIO</t>
  </si>
  <si>
    <t>PROGRAMA; 0141-GESTÃO DA PREVIDÊNCIA DO SERVIDOR</t>
  </si>
  <si>
    <t xml:space="preserve">2.098-Pagamentos </t>
  </si>
  <si>
    <t>Atividades do FPSM-</t>
  </si>
  <si>
    <t>2.097-Manutenção das</t>
  </si>
  <si>
    <t>Despesas Administrativas</t>
  </si>
  <si>
    <t>Ativ.</t>
  </si>
  <si>
    <t xml:space="preserve">2,099-Despesas com </t>
  </si>
  <si>
    <t>PREV.</t>
  </si>
  <si>
    <t xml:space="preserve">Inativos </t>
  </si>
  <si>
    <t>e Pens.</t>
  </si>
  <si>
    <t>ESTAT</t>
  </si>
  <si>
    <t>0,009-Compensação Finan-</t>
  </si>
  <si>
    <t>ceira entre Regimes de</t>
  </si>
  <si>
    <t>Ativ</t>
  </si>
  <si>
    <t xml:space="preserve">0,010-Pagamento de </t>
  </si>
  <si>
    <t xml:space="preserve">0.002-Outros Encargos </t>
  </si>
  <si>
    <t>Administrativos</t>
  </si>
  <si>
    <t xml:space="preserve">0,005-Aporte Mensal de </t>
  </si>
  <si>
    <t xml:space="preserve">0,006-Programa Bolsa </t>
  </si>
  <si>
    <t xml:space="preserve">0,011-Pagamento de </t>
  </si>
  <si>
    <t>Sentenças Judiciais</t>
  </si>
  <si>
    <t>Precató-</t>
  </si>
  <si>
    <t>PROGRAMA;0114-Regularização Fundiária Urbana-REURB</t>
  </si>
  <si>
    <t>Legislativo-Legal e Insti -</t>
  </si>
  <si>
    <t>tucional</t>
  </si>
  <si>
    <t>da Fazenda</t>
  </si>
  <si>
    <t>1,011-Modernização e</t>
  </si>
  <si>
    <t>Parque Municipal de</t>
  </si>
  <si>
    <t>Equipamentos, Máquinas</t>
  </si>
  <si>
    <t>e Veículos para a SMOTVS</t>
  </si>
  <si>
    <t xml:space="preserve">1,014-Restauração </t>
  </si>
  <si>
    <t>Alta Complexidade</t>
  </si>
  <si>
    <t>1.062-Apoio ao Transporte</t>
  </si>
  <si>
    <t xml:space="preserve">1.063-Apoio ao Transporte </t>
  </si>
  <si>
    <t>Mantidos pelo ENTE</t>
  </si>
  <si>
    <t>2.100-RESERVA DE CONTIN-</t>
  </si>
  <si>
    <t>PROGRAMA; 0,000-Operações Especiais</t>
  </si>
  <si>
    <t>0,007-Transferência de</t>
  </si>
  <si>
    <t>Recurso ao Consórcio de</t>
  </si>
  <si>
    <t xml:space="preserve">Saúde-Contrato de </t>
  </si>
  <si>
    <t>Rateio</t>
  </si>
  <si>
    <t>Divulgação da Atividade Legislativa- Legal e Institucional</t>
  </si>
  <si>
    <t>Indenização pelo Uso de Veículo Particular a Serviço do Poder Legislativo</t>
  </si>
  <si>
    <t>Indenização Pelo Uso de Veículo Particular a Serviço do Poder Executivo</t>
  </si>
  <si>
    <t>Modernização e Reaparelhamento da Sec. Municipal de Administração</t>
  </si>
  <si>
    <t>Melhoria e Expansão do Centro Administrativo</t>
  </si>
  <si>
    <t>Modernização e Reaparelhamento da Secretaria da Fazenda</t>
  </si>
  <si>
    <t>1.017-Bolão de Prêmios</t>
  </si>
  <si>
    <t>Pagamento de Benefícios Previdenciários Mantidos pelo Ente</t>
  </si>
  <si>
    <t>Aporte Mensal de  Recurso Financeiro ao RPPS</t>
  </si>
  <si>
    <t>Programa Bolsa Aluguel Empresa</t>
  </si>
  <si>
    <t>Pagamento de Sentenças Judiciais</t>
  </si>
  <si>
    <t>Modernização e Reaparelhamento da SMAMA</t>
  </si>
  <si>
    <t>1,019-Convênio com a</t>
  </si>
  <si>
    <t>Incentivo à Criação de Agroindústrias</t>
  </si>
  <si>
    <t xml:space="preserve">SUB. TOTAL </t>
  </si>
  <si>
    <t>Modernização e Reaparelhamento do Parque Municipal de Eventos</t>
  </si>
  <si>
    <t>Ampliação e Reforma Parque de Eventos e Pista de Rodeios</t>
  </si>
  <si>
    <t>Modernozação e Reaparelhamento da SMOTVS</t>
  </si>
  <si>
    <t>Pavimentação de Ruas , Avenidas e Passeios Públicos</t>
  </si>
  <si>
    <t>Construção ou Aquisição de Abrigos Escolares</t>
  </si>
  <si>
    <t>Construção Pavilhão Parque de Máquinas</t>
  </si>
  <si>
    <t>Construção Praça Pública</t>
  </si>
  <si>
    <t>Expansão e Melhoramento da Rede de Água</t>
  </si>
  <si>
    <t>Aquisição de Área de Terra Para Extração de Cascalho e/ou Para Cessão de Uso</t>
  </si>
  <si>
    <t>ILUMINAÇÃO PÚBLICA</t>
  </si>
  <si>
    <t xml:space="preserve"> TOTAL UNID. 0601</t>
  </si>
  <si>
    <t>Sanea -</t>
  </si>
  <si>
    <t>mento</t>
  </si>
  <si>
    <t>Básico</t>
  </si>
  <si>
    <t>Urbano</t>
  </si>
  <si>
    <t>Manter o Consórcio para recicla -</t>
  </si>
  <si>
    <t>gem de lixo sólido.</t>
  </si>
  <si>
    <t>Manutenção das Equipes da Atenção Primária em Saúde(ESF)</t>
  </si>
  <si>
    <t>Manutenção da Equipe Saúde Bucal</t>
  </si>
  <si>
    <t>Manutenção da Equipe Estratégica Saúde da Família Indígena</t>
  </si>
  <si>
    <t>Apoio à Manutenção Polos de Academia</t>
  </si>
  <si>
    <t>Implementação de Políticas de Atenção Primária- Rede Cegonha</t>
  </si>
  <si>
    <t>Programa Saúde na Escola (Rab-SESC-SM)</t>
  </si>
  <si>
    <t>Equipes Multiprofissionais-EMULTI</t>
  </si>
  <si>
    <t>Oficinas Terapêuticas da Atenção Básica Tipo II</t>
  </si>
  <si>
    <t>Incentivo Atenção Básica-PAB</t>
  </si>
  <si>
    <t>Programa Inverno Gaúcho com Saúde</t>
  </si>
  <si>
    <t>Transferência de Recursos ao Consórcio de Saúde-Contrato de Rateio</t>
  </si>
  <si>
    <t>Reforma e Ampliação Unidades Básicas de Saúde</t>
  </si>
  <si>
    <t>Transformação Digital do SUS</t>
  </si>
  <si>
    <t>Aquisição de Veículo Para a Saúde- Média e Alta complexidade</t>
  </si>
  <si>
    <t>Qualifica vigilância-RS</t>
  </si>
  <si>
    <t>Aquisição de Veículo para a Educação</t>
  </si>
  <si>
    <t>Modernização e Reaparelhamento da Sec. de Educação-EF</t>
  </si>
  <si>
    <t>Ampliação e Reforma de Espaços Escolares- Ensino Fundamental</t>
  </si>
  <si>
    <t>Modernização e Reaparelhamento da Educação Infantil CRECHE-MDE</t>
  </si>
  <si>
    <t>Manutenção Veículos para o Transporte Escolar-Educação Infantil PRÉ-ESCOLA-MDE</t>
  </si>
  <si>
    <t>Modernização e Reaparelhamento da Educação Infantil PRÉ-ESCOLA-MDE</t>
  </si>
  <si>
    <t>Ampliação e Refomra de Espaços Escolares-Educação Infantil PRÉ-ESCOLA-MDE</t>
  </si>
  <si>
    <t>Remunerações, Encargos e Manutenção do Ensino Fundamental 30% FUNDEB-ADM GERAL</t>
  </si>
  <si>
    <t>Remunerações , Encargos e Manutenção da Educação Infantil-CRECHE- 30% FUNDEB-ADM G.</t>
  </si>
  <si>
    <t>Remunerações , Encargos e Manutenção da Ed. Infantil-PRÉ-ESCOLA -30% FUNDEB-ADM G.</t>
  </si>
  <si>
    <t>Remunerações .Encargos  e Manutenção da Educação Especial FUNDEB- 30% FUNDEB</t>
  </si>
  <si>
    <t>Aquisição e Distribuição Merenda Escolar-PNAE CRECHE</t>
  </si>
  <si>
    <t>Aquisição e Distribuição de Merenda Escolar-PNAE PRÉ-ESCOLA</t>
  </si>
  <si>
    <t>XXXX</t>
  </si>
  <si>
    <t>Manutenção e Desenvolvimento do Salário Educação UNIÃO</t>
  </si>
  <si>
    <t>TOTAL GERAL</t>
  </si>
  <si>
    <t>Escplinha de Futebol</t>
  </si>
  <si>
    <t>Premiações Culturais e Artísticas</t>
  </si>
  <si>
    <t>Modernização e Reaparelhamento da Secretaria Municipal de Assistência Social</t>
  </si>
  <si>
    <t>Manutenção dos Programas e Projetos Específicos do Fundo Municipal do Idodo</t>
  </si>
  <si>
    <t>PROCAD-SUAS</t>
  </si>
  <si>
    <t>Apoio à Organização e Gestão do Programa Bolsa Família e do Cadastro Único-IGD-PBF</t>
  </si>
  <si>
    <t>Piso de Trânsição Média Complexidade</t>
  </si>
  <si>
    <t>Construção de Habitações Populares</t>
  </si>
  <si>
    <t>UNIDADE ORÇAMENTÁRIA;0905-FUNDO MUNICIPAL DE ASSISTÊNCIA SOCIAL-IDOSO</t>
  </si>
  <si>
    <t>UNIDADE ORÇAMENTÁRIA:0805-FUNDO MUNICIPAL DO IDOSO</t>
  </si>
  <si>
    <t>Manutenção dos Estádios Esportivos da Comunidade Indígena</t>
  </si>
  <si>
    <t>Promoção de Eventos da Etnia Indígena</t>
  </si>
  <si>
    <t>Manutenção das Atividades do FPSN-Despesas Administrativas</t>
  </si>
  <si>
    <t>Pagamento de Proventos e Encargos; Inativos e Pensionistas</t>
  </si>
  <si>
    <t>xxxx</t>
  </si>
  <si>
    <t>Compensação Financeira entre os Regimes de Previdência</t>
  </si>
  <si>
    <t>Unidade Orçamentária;0905-Fundo Municipal de Assistência Social- IDOSO</t>
  </si>
  <si>
    <t>Unidade Orçamentária;0902-Fundo Municipal de Assistência Social- Rec. ESTADO</t>
  </si>
  <si>
    <t>Unidade Orçamentária;0903-Fundo Municipal de Assistência Social- Rec. UNIÃO</t>
  </si>
  <si>
    <t>Unidade Orçamentária;0904-Fundo Municipal de Habitação e Interesse Social</t>
  </si>
  <si>
    <t>ESTADO DO RS+J2820A2797:J2A2797:J2831</t>
  </si>
  <si>
    <t>0905-FMAS-IDOSO</t>
  </si>
  <si>
    <t>TOTAL GERAL FMAS</t>
  </si>
  <si>
    <t>2,101-RESERVA DE</t>
  </si>
  <si>
    <t>FMAS- IDOSO</t>
  </si>
  <si>
    <t>PRINCIPAIS INVESTIMENTOS PARA 2026</t>
  </si>
  <si>
    <t>doCentro Administrativo</t>
  </si>
  <si>
    <t>Reparelhamento da Sec.</t>
  </si>
  <si>
    <t>1,009-Modernização e</t>
  </si>
  <si>
    <t>1,010-Modernização e</t>
  </si>
  <si>
    <t xml:space="preserve">Reparelhamento da </t>
  </si>
  <si>
    <t>1,014-Restauração, Conser-</t>
  </si>
  <si>
    <t>vação e ampliação de</t>
  </si>
  <si>
    <t>Prédios Públicos</t>
  </si>
  <si>
    <t>1,026-Ampliação e</t>
  </si>
  <si>
    <t xml:space="preserve">Melhoramento da rede </t>
  </si>
  <si>
    <t>de energia</t>
  </si>
  <si>
    <t>Reforma de Pontes e</t>
  </si>
  <si>
    <t>de Terra para Extração de</t>
  </si>
  <si>
    <t>Cascalho</t>
  </si>
  <si>
    <t>1,045-Reaparelhamento da</t>
  </si>
  <si>
    <t>1,053-Aquisição de Veículo</t>
  </si>
  <si>
    <t>Secretaria de Educação</t>
  </si>
  <si>
    <t>1.056-Modernização e</t>
  </si>
  <si>
    <t>Reaparelhamento da Ed.</t>
  </si>
  <si>
    <t xml:space="preserve">1,057-Ampliação e Reforma </t>
  </si>
  <si>
    <t>Espaços Escolares-Ed</t>
  </si>
  <si>
    <t>1,058-Modernização e</t>
  </si>
  <si>
    <t>1,059-Ampliação e Reforma</t>
  </si>
  <si>
    <t>de Espaço Escolares-ED</t>
  </si>
  <si>
    <t>INF PRÉ-ESCOLA MDE</t>
  </si>
  <si>
    <t xml:space="preserve">1,074-Modernização e </t>
  </si>
  <si>
    <t>Sec. Municipal de Assist.</t>
  </si>
  <si>
    <t>1,076-Construção e Reapa-</t>
  </si>
  <si>
    <t>relhamento do Centro de</t>
  </si>
  <si>
    <t>Referência de Assistência</t>
  </si>
  <si>
    <t xml:space="preserve">2,023-Indenização Pelo </t>
  </si>
  <si>
    <t>a Serviço do Poder</t>
  </si>
  <si>
    <t xml:space="preserve">Uso de Veículo Particular </t>
  </si>
  <si>
    <t>KM</t>
  </si>
  <si>
    <t xml:space="preserve">cia a </t>
  </si>
  <si>
    <t>Criança e</t>
  </si>
  <si>
    <t xml:space="preserve">Municipal de </t>
  </si>
  <si>
    <t>Expansão do Centro</t>
  </si>
  <si>
    <t>Administrativo</t>
  </si>
  <si>
    <t>1,007-Melhoria e</t>
  </si>
  <si>
    <t>trativo</t>
  </si>
  <si>
    <t>Equipa -</t>
  </si>
  <si>
    <t xml:space="preserve">Educação Tributária </t>
  </si>
  <si>
    <t xml:space="preserve">1,016-Promoção da </t>
  </si>
  <si>
    <t>Incentivo</t>
  </si>
  <si>
    <t>Local</t>
  </si>
  <si>
    <t>às Entidades Associativas</t>
  </si>
  <si>
    <t xml:space="preserve">0.004-Apoio Financeiro </t>
  </si>
  <si>
    <t>Associa-</t>
  </si>
  <si>
    <t>ções</t>
  </si>
  <si>
    <t xml:space="preserve">idas no Município, visando o </t>
  </si>
  <si>
    <t>atingimento de seus objetivos.</t>
  </si>
  <si>
    <t>Meio- Subvenções ou Auxílios.</t>
  </si>
  <si>
    <t>pedidos</t>
  </si>
  <si>
    <t>Avaliações</t>
  </si>
  <si>
    <t>Cálculo</t>
  </si>
  <si>
    <t>Atuarial</t>
  </si>
  <si>
    <t>Lei</t>
  </si>
  <si>
    <t>Novas</t>
  </si>
  <si>
    <t>Empresas</t>
  </si>
  <si>
    <t>Visa o desenvolvimento econô-</t>
  </si>
  <si>
    <t>mico-social, através de subsídio</t>
  </si>
  <si>
    <t>financeiro para pgtº de aluguel</t>
  </si>
  <si>
    <t xml:space="preserve">de imóvel de terceiros para </t>
  </si>
  <si>
    <t>instalação de novas empresas.</t>
  </si>
  <si>
    <t>Visa a reserva de recursos orça-</t>
  </si>
  <si>
    <t>mentários e financeiros, para o</t>
  </si>
  <si>
    <t>pagamento de Ações Judiciais</t>
  </si>
  <si>
    <t>tenha que pagar.</t>
  </si>
  <si>
    <t>Julgadas,  que o Município</t>
  </si>
  <si>
    <t xml:space="preserve">REURB do Municiípio de São </t>
  </si>
  <si>
    <t>Valério do Sul.</t>
  </si>
  <si>
    <t>receita.</t>
  </si>
  <si>
    <t>IPTU</t>
  </si>
  <si>
    <t>1.+ 20%</t>
  </si>
  <si>
    <t>2.+ 20%</t>
  </si>
  <si>
    <t>Agricul-</t>
  </si>
  <si>
    <t>imple -</t>
  </si>
  <si>
    <t>troca-</t>
  </si>
  <si>
    <t>Criação</t>
  </si>
  <si>
    <t>novas</t>
  </si>
  <si>
    <t xml:space="preserve">1.024-Desenvolvimento </t>
  </si>
  <si>
    <t>Estudan-</t>
  </si>
  <si>
    <t>tes</t>
  </si>
  <si>
    <t>sobre a Legislação Ambiental.</t>
  </si>
  <si>
    <t xml:space="preserve">e recursos hídricos.Orientação   </t>
  </si>
  <si>
    <t>Ações e</t>
  </si>
  <si>
    <t>projetos</t>
  </si>
  <si>
    <t>realizados</t>
  </si>
  <si>
    <t>Muni -</t>
  </si>
  <si>
    <t>cipes</t>
  </si>
  <si>
    <t>Mais</t>
  </si>
  <si>
    <t>moveis</t>
  </si>
  <si>
    <t>equipa-</t>
  </si>
  <si>
    <t>Visa a aquisição de móveis e</t>
  </si>
  <si>
    <t>equipamentos para o Parque</t>
  </si>
  <si>
    <t>Municipal de Eventos.</t>
  </si>
  <si>
    <t>Visa a renovação do mobilizado</t>
  </si>
  <si>
    <t>da Secretaria Municipal de Obras</t>
  </si>
  <si>
    <t>para execução de suas atividades</t>
  </si>
  <si>
    <t>Manutenção da Ilumi -</t>
  </si>
  <si>
    <t>nação Pública</t>
  </si>
  <si>
    <t>Municipes</t>
  </si>
  <si>
    <t>Tubos</t>
  </si>
  <si>
    <t>aplicados</t>
  </si>
  <si>
    <t>1.R$ orçado</t>
  </si>
  <si>
    <t>2.R$ orçado</t>
  </si>
  <si>
    <t xml:space="preserve">nalmente a famílias em situação </t>
  </si>
  <si>
    <t>de risco e vulneabilidade.</t>
  </si>
  <si>
    <t xml:space="preserve">Visa custear despesas com </t>
  </si>
  <si>
    <t>serviços na saúde, com recursos</t>
  </si>
  <si>
    <t>provenientes do FNS, cfe Programa</t>
  </si>
  <si>
    <t>e Resolução CMS.</t>
  </si>
  <si>
    <t>Fortalecer despesas com o fortaleci-</t>
  </si>
  <si>
    <t xml:space="preserve">mento às ações de assistência </t>
  </si>
  <si>
    <t>à saúde, priorizando o atendimento</t>
  </si>
  <si>
    <t xml:space="preserve">às síndromes repiratórias e </t>
  </si>
  <si>
    <t>doenças e agravos potencializados</t>
  </si>
  <si>
    <t>, em virtude do inverno gaúcho.</t>
  </si>
  <si>
    <t xml:space="preserve">Custear despesas com saúde na </t>
  </si>
  <si>
    <t>atenção primária, com recursos</t>
  </si>
  <si>
    <t>provenientes de repasse do FNS.</t>
  </si>
  <si>
    <t xml:space="preserve">Visa o custeio de despesas com o </t>
  </si>
  <si>
    <t xml:space="preserve">Consórcio Intermunicipal de </t>
  </si>
  <si>
    <t>Saúde-CISA, decorrente de contrato</t>
  </si>
  <si>
    <t>de rateio para a atençao primária</t>
  </si>
  <si>
    <t>em saúde.</t>
  </si>
  <si>
    <t>Sem</t>
  </si>
  <si>
    <t>desnutri-</t>
  </si>
  <si>
    <t>das</t>
  </si>
  <si>
    <t>Atendi-</t>
  </si>
  <si>
    <t>Aquis.</t>
  </si>
  <si>
    <t>Visa a qualificação das ações de</t>
  </si>
  <si>
    <t>Dar suporte aos gastos operacio-</t>
  </si>
  <si>
    <t>recebido</t>
  </si>
  <si>
    <t xml:space="preserve"> R$ </t>
  </si>
  <si>
    <t xml:space="preserve">1,077-Proteção Social </t>
  </si>
  <si>
    <t>Apoio Sócio Familiar-FEAS</t>
  </si>
  <si>
    <t>Básica ,Orientação e</t>
  </si>
  <si>
    <t>Visa o custeio de despesas do</t>
  </si>
  <si>
    <t>cadastro do SUAS.</t>
  </si>
  <si>
    <t>Vulnera</t>
  </si>
  <si>
    <t>bilidade</t>
  </si>
  <si>
    <t xml:space="preserve">  R$</t>
  </si>
  <si>
    <t>repassad</t>
  </si>
  <si>
    <t xml:space="preserve">especifícos de assistência ao </t>
  </si>
  <si>
    <t>Idoso.</t>
  </si>
  <si>
    <t xml:space="preserve">2,095-Manutenção e </t>
  </si>
  <si>
    <t xml:space="preserve">Conservação Veículo </t>
  </si>
  <si>
    <t>Transporte Indígena</t>
  </si>
  <si>
    <t>dos alambrados e ginásio de</t>
  </si>
  <si>
    <t>futebol da Comunidade Indígena.</t>
  </si>
  <si>
    <t>Visa o custeio e manutenção</t>
  </si>
  <si>
    <t>Sustentável da Comuni -</t>
  </si>
  <si>
    <t xml:space="preserve">dade Índigena/Geração </t>
  </si>
  <si>
    <t>de Emprego e Renda</t>
  </si>
  <si>
    <t xml:space="preserve">1,089-Promoção de da </t>
  </si>
  <si>
    <t xml:space="preserve">Eventos da Etnia </t>
  </si>
  <si>
    <t>do Inhacorá, melhoria da quali -</t>
  </si>
  <si>
    <t xml:space="preserve">dade de vida, incremento da </t>
  </si>
  <si>
    <t xml:space="preserve">produção agrícola familiar das </t>
  </si>
  <si>
    <t xml:space="preserve">famílias Indígenas, geraçao de </t>
  </si>
  <si>
    <t>renda através de  transporte para</t>
  </si>
  <si>
    <t xml:space="preserve">venda de artesanato.Inclusive </t>
  </si>
  <si>
    <t xml:space="preserve">através da aquisição de 01 ônibus , </t>
  </si>
  <si>
    <t xml:space="preserve">com o objetivo de venda do </t>
  </si>
  <si>
    <t>artesanato em outras localidades.</t>
  </si>
  <si>
    <t xml:space="preserve">a integração, socialização e </t>
  </si>
  <si>
    <t>preservação do Folclóre Indígena.</t>
  </si>
  <si>
    <t xml:space="preserve">equilíbrio entre receitas e </t>
  </si>
  <si>
    <t>despesas.</t>
  </si>
  <si>
    <t>Poder Legislativo</t>
  </si>
  <si>
    <t xml:space="preserve">2,004-Indenização Pelo  </t>
  </si>
  <si>
    <t xml:space="preserve">a Serviço do Poder </t>
  </si>
  <si>
    <t>(Precatórios)</t>
  </si>
  <si>
    <t xml:space="preserve">1.025-Ações da Defesa </t>
  </si>
  <si>
    <t>Civil</t>
  </si>
  <si>
    <t>Médicos</t>
  </si>
  <si>
    <t>Visa conceder benefício de ajuda de</t>
  </si>
  <si>
    <t>custo para moradia e alimentação</t>
  </si>
  <si>
    <t>ao(s)médico(s) que participam do Pro-</t>
  </si>
  <si>
    <t>grama Mais Médicos, que efetiva-</t>
  </si>
  <si>
    <t>mente cumpram seus deveres</t>
  </si>
  <si>
    <t xml:space="preserve">e compromissos junto ao Município e </t>
  </si>
  <si>
    <t>Ministério da Saúde.</t>
  </si>
  <si>
    <t>Social-Pessoas Físicas</t>
  </si>
  <si>
    <t xml:space="preserve">Visa disponibilizar acesso à </t>
  </si>
  <si>
    <t>moradia segura à pessoas físicas</t>
  </si>
  <si>
    <t>em caráter emergêncial e</t>
  </si>
  <si>
    <t>temporário, conforme Legislação</t>
  </si>
  <si>
    <t xml:space="preserve">0,012-Programa Mais </t>
  </si>
  <si>
    <t>0,013-Programa Aluguel</t>
  </si>
  <si>
    <t>Básica- PAB FIXO</t>
  </si>
  <si>
    <t>XXXXX</t>
  </si>
  <si>
    <t>Programa Mais Médicos</t>
  </si>
  <si>
    <t>Programa Aluguel Social-Pessoas Físicas</t>
  </si>
  <si>
    <t>PROGRAMA;0134-DESENVOLVIMENTO DO TURISMO</t>
  </si>
  <si>
    <t>custear despesas de exames</t>
  </si>
  <si>
    <t xml:space="preserve">e internações hospitalares, </t>
  </si>
  <si>
    <t xml:space="preserve">realizadas através do Consórcio </t>
  </si>
  <si>
    <t>Intermuncipal de Saúde-CISA</t>
  </si>
  <si>
    <r>
      <t xml:space="preserve">Encargos da </t>
    </r>
    <r>
      <rPr>
        <sz val="11"/>
        <color rgb="FF7030A0"/>
        <rFont val="Calibri"/>
        <family val="2"/>
      </rPr>
      <t>Educação</t>
    </r>
  </si>
  <si>
    <r>
      <rPr>
        <sz val="11"/>
        <color rgb="FF7030A0"/>
        <rFont val="Calibri"/>
        <family val="2"/>
      </rPr>
      <t>Infanti</t>
    </r>
    <r>
      <rPr>
        <sz val="11"/>
        <color rgb="FF7030A0"/>
        <rFont val="Calibri"/>
        <family val="2"/>
        <scheme val="minor"/>
      </rPr>
      <t xml:space="preserve">l-CRECHE-70% </t>
    </r>
  </si>
  <si>
    <r>
      <rPr>
        <sz val="11"/>
        <color rgb="FF7030A0"/>
        <rFont val="Calibri"/>
        <family val="2"/>
      </rPr>
      <t>Infanti</t>
    </r>
    <r>
      <rPr>
        <sz val="11"/>
        <color rgb="FF7030A0"/>
        <rFont val="Calibri"/>
        <family val="2"/>
        <scheme val="minor"/>
      </rPr>
      <t xml:space="preserve">l-CRECHE-30% </t>
    </r>
  </si>
  <si>
    <r>
      <t xml:space="preserve">Educação </t>
    </r>
    <r>
      <rPr>
        <sz val="11"/>
        <color rgb="FF7030A0"/>
        <rFont val="Calibri"/>
        <family val="2"/>
      </rPr>
      <t>Infanti</t>
    </r>
    <r>
      <rPr>
        <sz val="11"/>
        <color rgb="FF7030A0"/>
        <rFont val="Calibri"/>
        <family val="2"/>
        <scheme val="minor"/>
      </rPr>
      <t xml:space="preserve">l-CRECHE </t>
    </r>
  </si>
  <si>
    <r>
      <rPr>
        <sz val="11"/>
        <color rgb="FF7030A0"/>
        <rFont val="Calibri"/>
        <family val="2"/>
      </rPr>
      <t>Infanti</t>
    </r>
    <r>
      <rPr>
        <sz val="11"/>
        <color rgb="FF7030A0"/>
        <rFont val="Calibri"/>
        <family val="2"/>
        <scheme val="minor"/>
      </rPr>
      <t>l-PRÉ-ESCOLA</t>
    </r>
  </si>
  <si>
    <r>
      <t xml:space="preserve">Educação </t>
    </r>
    <r>
      <rPr>
        <sz val="11"/>
        <color rgb="FF7030A0"/>
        <rFont val="Calibri"/>
        <family val="2"/>
      </rPr>
      <t>Infanti</t>
    </r>
    <r>
      <rPr>
        <sz val="11"/>
        <color rgb="FF7030A0"/>
        <rFont val="Calibri"/>
        <family val="2"/>
        <scheme val="minor"/>
      </rPr>
      <t>l-PRÉ-</t>
    </r>
  </si>
  <si>
    <r>
      <t>2.080-</t>
    </r>
    <r>
      <rPr>
        <sz val="11"/>
        <color rgb="FF7030A0"/>
        <rFont val="Calibri"/>
        <family val="2"/>
      </rPr>
      <t>Remunerações e</t>
    </r>
  </si>
  <si>
    <r>
      <t>2.081-</t>
    </r>
    <r>
      <rPr>
        <sz val="11"/>
        <color rgb="FF7030A0"/>
        <rFont val="Calibri"/>
        <family val="2"/>
      </rPr>
      <t>Remunerações ,</t>
    </r>
  </si>
  <si>
    <r>
      <t>2.083-</t>
    </r>
    <r>
      <rPr>
        <sz val="11"/>
        <color rgb="FF0070C0"/>
        <rFont val="Calibri"/>
        <family val="2"/>
      </rPr>
      <t>Remunerações e</t>
    </r>
  </si>
  <si>
    <t>implementação de ações sócio-</t>
  </si>
  <si>
    <t xml:space="preserve">educativas para adolescentes com foco </t>
  </si>
  <si>
    <t xml:space="preserve">na sua proteção, socialização e </t>
  </si>
  <si>
    <t xml:space="preserve">fortalecimento dos vínculos </t>
  </si>
  <si>
    <t>PROGRAMA; 0141-GESTÃO DA PREVIDÊCIA DO SERVIDOR</t>
  </si>
  <si>
    <t>esportivos e  recreativos.</t>
  </si>
  <si>
    <t xml:space="preserve">finalidade  de realizar eventos </t>
  </si>
  <si>
    <t xml:space="preserve">do Estádio Municipal, e Ginásios </t>
  </si>
  <si>
    <t>Poli Esportivos do Município, com</t>
  </si>
  <si>
    <t xml:space="preserve">1,070-Manutenção de </t>
  </si>
  <si>
    <t>Estádios Municipais</t>
  </si>
  <si>
    <t>Poli Esportivos</t>
  </si>
  <si>
    <t>1,085-PISO PROTEÇÃO</t>
  </si>
  <si>
    <t>1,079-PROCAD-SUAS</t>
  </si>
  <si>
    <t>1,080-Serviço de Proteção</t>
  </si>
  <si>
    <t>1,081-Serviço de Convivên-</t>
  </si>
  <si>
    <t>1,083-Incremento Tempo -</t>
  </si>
  <si>
    <t>1,084-Apoio à Organização</t>
  </si>
  <si>
    <t>1,095-Construção Rua</t>
  </si>
  <si>
    <t>Coberta</t>
  </si>
  <si>
    <t>01 Rua</t>
  </si>
  <si>
    <t>1.1 100%</t>
  </si>
  <si>
    <t>2.1 100%</t>
  </si>
  <si>
    <t xml:space="preserve">Construir uma rua coberta para </t>
  </si>
  <si>
    <t xml:space="preserve">propiciar espaço para realização </t>
  </si>
  <si>
    <t xml:space="preserve">de eventos do Município e da </t>
  </si>
  <si>
    <t>Comunidade.</t>
  </si>
  <si>
    <t>303-SUP</t>
  </si>
  <si>
    <t>PROLIF e</t>
  </si>
  <si>
    <t>TERAP</t>
  </si>
  <si>
    <t xml:space="preserve">1,098-Qualificação da </t>
  </si>
  <si>
    <t>Infrastrutura das</t>
  </si>
  <si>
    <t>Farmácias de Medica -</t>
  </si>
  <si>
    <t>mentos Especiais</t>
  </si>
  <si>
    <t>r$</t>
  </si>
  <si>
    <t>1,099-Rede Bem Cuidar e UBS</t>
  </si>
  <si>
    <t>PUERICULTURA</t>
  </si>
  <si>
    <t>Visa a qualificação da infra -</t>
  </si>
  <si>
    <t>estrutura das farmácias do</t>
  </si>
  <si>
    <t>Município com ênfase na amplia-</t>
  </si>
  <si>
    <t>ção da capacidade de armazena -</t>
  </si>
  <si>
    <t>mento e no aprimoramento do</t>
  </si>
  <si>
    <t>atendimento aos usuários.</t>
  </si>
  <si>
    <t>Portaria SES 1253/2025.</t>
  </si>
  <si>
    <t xml:space="preserve">Visa custear investimentos na </t>
  </si>
  <si>
    <t>qualificação de cuidado à</t>
  </si>
  <si>
    <t xml:space="preserve">criança e planejamento sexual e </t>
  </si>
  <si>
    <t>reprodutivo, através da aquisição</t>
  </si>
  <si>
    <t>de equipamentos e menlorias</t>
  </si>
  <si>
    <t xml:space="preserve">de ambiência de Unidades </t>
  </si>
  <si>
    <t>Básicas de Saúde.</t>
  </si>
  <si>
    <t>Portaria SES 1228/2025</t>
  </si>
  <si>
    <t>X</t>
  </si>
  <si>
    <t>1.100-Programa Acom -</t>
  </si>
  <si>
    <t>panha RAPS-Rede Atenção</t>
  </si>
  <si>
    <t>Psicossocial</t>
  </si>
  <si>
    <t>Visa a dotação de recursos para forta-</t>
  </si>
  <si>
    <t>lecer a Rede de Atenção Psicos -</t>
  </si>
  <si>
    <t>social(RAPS) através de equipesmulti -</t>
  </si>
  <si>
    <t>profissionais, focando no atendi</t>
  </si>
  <si>
    <t>mento à saúde mental, álcool e</t>
  </si>
  <si>
    <t>outras drogas, através de recurso</t>
  </si>
  <si>
    <t>do FES, cfe PORT SES 504/2025.</t>
  </si>
  <si>
    <t>EXERCÍCIO 2027</t>
  </si>
  <si>
    <t>ALAIDES MARCOS LACORTE</t>
  </si>
  <si>
    <t>TOTAL GERAL AÇÕES DO GABINETE DO PREFEITO PARA 2027</t>
  </si>
  <si>
    <t>Secretária de Fazenda</t>
  </si>
  <si>
    <t>Secretáriada Fazenda</t>
  </si>
  <si>
    <t>Visa a dotação de recurso para custear</t>
  </si>
  <si>
    <t>despesas com aquisição de sementes,</t>
  </si>
  <si>
    <t>adubos, mudas frutíferas e exóticas,</t>
  </si>
  <si>
    <t>forrageiras e outras para os agricul -</t>
  </si>
  <si>
    <t>tores, visando o incremento da renda,</t>
  </si>
  <si>
    <t>a agricultura de subsdistência e</t>
  </si>
  <si>
    <t>a permanência do homem no campo.</t>
  </si>
  <si>
    <t xml:space="preserve">mental. Compreende as despesas com  </t>
  </si>
  <si>
    <t xml:space="preserve">a administração e operacionalização </t>
  </si>
  <si>
    <t xml:space="preserve">da Secretaria, tais como;Material, </t>
  </si>
  <si>
    <t xml:space="preserve">serviços e outras inerentes a </t>
  </si>
  <si>
    <t xml:space="preserve">                EXERCÍCIO 2027</t>
  </si>
  <si>
    <t xml:space="preserve">1.029-Canalização de </t>
  </si>
  <si>
    <t>Águas Pluviais</t>
  </si>
  <si>
    <t>Educação para o Trânsito</t>
  </si>
  <si>
    <t xml:space="preserve">1,030-Segurança e </t>
  </si>
  <si>
    <t>.Secretária da Fazenda</t>
  </si>
  <si>
    <t xml:space="preserve">Manter o serviço de coleta de </t>
  </si>
  <si>
    <t>lixo e limpeza urbana.</t>
  </si>
  <si>
    <t xml:space="preserve">Manter o serviço de limpeza  </t>
  </si>
  <si>
    <t xml:space="preserve">urbana, embelezamento de ruas </t>
  </si>
  <si>
    <t xml:space="preserve">e avenidas, com o objetivo de </t>
  </si>
  <si>
    <t xml:space="preserve">manter a saúde e a beleza de </t>
  </si>
  <si>
    <t>nossa cidade.</t>
  </si>
  <si>
    <t>e serviços de manutenção e .</t>
  </si>
  <si>
    <t xml:space="preserve">pgtº de energia elétrica, material </t>
  </si>
  <si>
    <t>expansão.</t>
  </si>
  <si>
    <t>Água.</t>
  </si>
  <si>
    <t xml:space="preserve">ramento da Rede de </t>
  </si>
  <si>
    <t>600.03-PSF UNIÃO</t>
  </si>
  <si>
    <t>6231.32-PIAPS-ESF BRANCOS</t>
  </si>
  <si>
    <t>0600.05-SAÚDE BUCAL UNIÃO</t>
  </si>
  <si>
    <t>0621.08-SAÚDE BUCAL-FES</t>
  </si>
  <si>
    <t>PSF.Garantir a realização de ações</t>
  </si>
  <si>
    <t>cfe Plano de Aplicação do FMS.</t>
  </si>
  <si>
    <t>0621.10-PSF INDÍGENA-FES</t>
  </si>
  <si>
    <t>1.valor</t>
  </si>
  <si>
    <t>2.Valor</t>
  </si>
  <si>
    <t>Repasse</t>
  </si>
  <si>
    <t>1.Repasse</t>
  </si>
  <si>
    <t>2.Repasse</t>
  </si>
  <si>
    <t>Legislação do FNS.</t>
  </si>
  <si>
    <r>
      <rPr>
        <b/>
        <sz val="11"/>
        <color rgb="FFFF0000"/>
        <rFont val="Calibri"/>
        <family val="2"/>
        <scheme val="minor"/>
      </rPr>
      <t xml:space="preserve">0600.10 </t>
    </r>
    <r>
      <rPr>
        <b/>
        <sz val="11"/>
        <rFont val="Calibri"/>
        <family val="2"/>
        <scheme val="minor"/>
      </rPr>
      <t>e</t>
    </r>
    <r>
      <rPr>
        <b/>
        <sz val="11"/>
        <color rgb="FF0070C0"/>
        <rFont val="Calibri"/>
        <family val="2"/>
        <scheme val="minor"/>
      </rPr>
      <t xml:space="preserve"> 0621.05</t>
    </r>
  </si>
  <si>
    <t>0600.06</t>
  </si>
  <si>
    <t>Vinc.</t>
  </si>
  <si>
    <t xml:space="preserve">metem o pleno desenvolvimento </t>
  </si>
  <si>
    <t xml:space="preserve">de crianças e jovens da rede </t>
  </si>
  <si>
    <t>pública de ensino.</t>
  </si>
  <si>
    <t>0600.04</t>
  </si>
  <si>
    <t xml:space="preserve">VINC. </t>
  </si>
  <si>
    <t>VINC. 0600.29</t>
  </si>
  <si>
    <t>1,039-Programa Transporte</t>
  </si>
  <si>
    <t>Sanitário Eletivo Municipal</t>
  </si>
  <si>
    <t>Garantir o deslocamento gratuito</t>
  </si>
  <si>
    <t xml:space="preserve">e programado de pacientes do </t>
  </si>
  <si>
    <t>SUS para consultas, exames e</t>
  </si>
  <si>
    <t>tratamentos em outras cidades.</t>
  </si>
  <si>
    <t>Portaria SES 90/2026.</t>
  </si>
  <si>
    <t>0621.28</t>
  </si>
  <si>
    <t>S.VINC. 0621.02</t>
  </si>
  <si>
    <t>1.Valor</t>
  </si>
  <si>
    <t>0621.18</t>
  </si>
  <si>
    <t>S.VINC</t>
  </si>
  <si>
    <t>Garantir recursos para o custeio e</t>
  </si>
  <si>
    <t xml:space="preserve">manutenção de ações nas </t>
  </si>
  <si>
    <t>Unidades Básicas de Saúde.</t>
  </si>
  <si>
    <t>Integrante do Programa PIAPS</t>
  </si>
  <si>
    <t>Do Governo do RS.</t>
  </si>
  <si>
    <t>Rede Bem Cuidar RS</t>
  </si>
  <si>
    <t>0621.07</t>
  </si>
  <si>
    <t>0621.08</t>
  </si>
  <si>
    <t>Demográfico-PIAPS e</t>
  </si>
  <si>
    <t>VINC 0621.01</t>
  </si>
  <si>
    <t>Vinc. 0600.01</t>
  </si>
  <si>
    <t>S.VINC. 0621.27</t>
  </si>
  <si>
    <t>1,101-Incremento Tempo-</t>
  </si>
  <si>
    <t>rário ao Cusrteio dos</t>
  </si>
  <si>
    <t>Serviços de Atenção</t>
  </si>
  <si>
    <t>Custear despesas de ações de custeio</t>
  </si>
  <si>
    <t>em saúde, com recursos prove -</t>
  </si>
  <si>
    <t xml:space="preserve">nientes de repasse do SUS, Fundo a </t>
  </si>
  <si>
    <t>fundo, naárea de atenção básica</t>
  </si>
  <si>
    <t>de saúde.</t>
  </si>
  <si>
    <t>S.VINC. 0600.02</t>
  </si>
  <si>
    <t>S. VINC. 0600.31</t>
  </si>
  <si>
    <t>1,092-Qualificação do</t>
  </si>
  <si>
    <t>diagnóstico e Prevenção</t>
  </si>
  <si>
    <t>do HIV/AIDS/SÍFILIS</t>
  </si>
  <si>
    <t>Custear despesas com ações de</t>
  </si>
  <si>
    <t>custeio no combate ao HIV/AIDS/</t>
  </si>
  <si>
    <t>SÍFILIS</t>
  </si>
  <si>
    <t>621.19</t>
  </si>
  <si>
    <t>621.30</t>
  </si>
  <si>
    <t>621.31</t>
  </si>
  <si>
    <t xml:space="preserve">Secretária da Fazenda </t>
  </si>
  <si>
    <t>Secretária Da Fazenda</t>
  </si>
  <si>
    <t>EXE 2027</t>
  </si>
  <si>
    <t xml:space="preserve">1,102-Organização dos </t>
  </si>
  <si>
    <t>Farmacêutica no SUS</t>
  </si>
  <si>
    <t>Serviços de Assistência</t>
  </si>
  <si>
    <t>Custear despesas com a organização</t>
  </si>
  <si>
    <t>dos serviços de Assistência</t>
  </si>
  <si>
    <t xml:space="preserve">Farmacêutica, com recursos </t>
  </si>
  <si>
    <t>provenientes de repass do FNS, Fundo</t>
  </si>
  <si>
    <t>a Fundo.</t>
  </si>
  <si>
    <t>do Programa, cfe legislação do FNS.</t>
  </si>
  <si>
    <t>0600.20</t>
  </si>
  <si>
    <t>0600.21</t>
  </si>
  <si>
    <t>621.17</t>
  </si>
  <si>
    <t xml:space="preserve">Dar suporte aos gastos opera - </t>
  </si>
  <si>
    <t xml:space="preserve">cionais do Conselho Municipal </t>
  </si>
  <si>
    <t>de Educação.</t>
  </si>
  <si>
    <t>Secretária da Fzenda</t>
  </si>
  <si>
    <t>TOTAL DESPESAS FUNDEB PARA 2027</t>
  </si>
  <si>
    <t>1,103-Aquisição e Distri -</t>
  </si>
  <si>
    <t>PNAE-Educação Especial</t>
  </si>
  <si>
    <t>Fomentar a procução, a integração</t>
  </si>
  <si>
    <t>a expansão das atividades</t>
  </si>
  <si>
    <t>culturais.</t>
  </si>
  <si>
    <t>Construção Rua Coberta</t>
  </si>
  <si>
    <t>LEGIS-</t>
  </si>
  <si>
    <t>01-</t>
  </si>
  <si>
    <t xml:space="preserve">PROGRAMA </t>
  </si>
  <si>
    <t>Programa Transporte Sanitário Eletivo Municipal</t>
  </si>
  <si>
    <t>Programa Acompanha RAPS-Rede Atenção Psicosocial</t>
  </si>
  <si>
    <t>xxx</t>
  </si>
  <si>
    <t>Incremento Temporário ao Custeio dos Serviços de Atenção Básica</t>
  </si>
  <si>
    <t>Qualificação do Diagnóstico e Prevenção do HIV/AIDS/SÍFILIS</t>
  </si>
  <si>
    <t>Adquirir veículos para a Secre-</t>
  </si>
  <si>
    <t>1,050-Aquisição de Veículos</t>
  </si>
  <si>
    <t>Organização dos Serviços de Assistência Farmacêutica no SUS</t>
  </si>
  <si>
    <t xml:space="preserve">  TOTAL GERAL EDUCAÇÃO INFANTIL MDE CRECHE</t>
  </si>
  <si>
    <t xml:space="preserve">  TOTAL EDUCAÇÃO INFANTIL MDE PRÉ-ESCOLA </t>
  </si>
  <si>
    <t xml:space="preserve">   TOTAL EDUCAÇÃO INFANTIL MDE</t>
  </si>
  <si>
    <t>XXXXXXXX</t>
  </si>
  <si>
    <t>Aquisição e Distribuição de Merenda Escolar PNAE-Educação Especial</t>
  </si>
  <si>
    <t>LDO-</t>
  </si>
  <si>
    <t xml:space="preserve">móveis, processamento de dados </t>
  </si>
  <si>
    <t>e demais de uso permanente.</t>
  </si>
  <si>
    <t xml:space="preserve"> TOTAL UNIDADE ORÇAMENTÁRIA 0902-</t>
  </si>
  <si>
    <t xml:space="preserve"> TOTAL GERAL UNID. ORÇAMENTÁRIA 0905-</t>
  </si>
  <si>
    <t>0700.09</t>
  </si>
  <si>
    <t>MIN. TURISMO</t>
  </si>
  <si>
    <t>EMENDAS- CONVÊNIOS</t>
  </si>
  <si>
    <t xml:space="preserve"> OP. DE CRÉDITO</t>
  </si>
  <si>
    <t xml:space="preserve"> MINISTÉRIO DO TURISMO</t>
  </si>
  <si>
    <t>TOTAL GERAL ÓRGÃO 03</t>
  </si>
  <si>
    <t xml:space="preserve"> TOTAL UNID 0703</t>
  </si>
  <si>
    <t>TOTAL UNID 0705</t>
  </si>
  <si>
    <t xml:space="preserve"> TOTAL UNID 0706</t>
  </si>
  <si>
    <t>TOTAL GERAL UNID 0808</t>
  </si>
  <si>
    <t xml:space="preserve"> TOTAL UNID 0901</t>
  </si>
  <si>
    <t xml:space="preserve"> TOTAL UNID.ORÇ. 0903</t>
  </si>
  <si>
    <t>Qualificação da Infraestrutura das Farmácias de Medicamentos</t>
  </si>
  <si>
    <t>Rede Bem cuidar e UBS-Puericultura</t>
  </si>
  <si>
    <t xml:space="preserve">Com o objtivo  de retirar os </t>
  </si>
  <si>
    <t>equipamentos rodoviários do</t>
  </si>
  <si>
    <t xml:space="preserve">Centro, evitando sujeira e </t>
  </si>
  <si>
    <t>poluição sonora.</t>
  </si>
  <si>
    <t>1,001-</t>
  </si>
  <si>
    <t>1,091-Programa Prótess</t>
  </si>
  <si>
    <t>Dentárias</t>
  </si>
  <si>
    <t>a confecção de próteses dentárias</t>
  </si>
  <si>
    <t>aos Municípes.</t>
  </si>
  <si>
    <t>Programa Próteses Dentárias</t>
  </si>
  <si>
    <t>ok</t>
  </si>
  <si>
    <t>OK</t>
  </si>
  <si>
    <t>VERIFICAR</t>
  </si>
  <si>
    <t>Aquisição e Distribuição de Merenda Escolar-PNAE Fundamental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</si>
</sst>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9"/>
      <color indexed="8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  <font>
      <b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</font>
    <font>
      <sz val="11"/>
      <color rgb="FF7030A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Calibri"/>
      <family val="2"/>
      <scheme val="minor"/>
    </font>
    <font>
      <sz val="9"/>
      <color indexed="10"/>
      <name val="Calibri"/>
      <family val="2"/>
    </font>
    <font>
      <sz val="8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</font>
    <font>
      <sz val="11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sz val="11"/>
      <color indexed="8"/>
      <name val="Calibri"/>
      <family val="2"/>
    </font>
    <font>
      <sz val="12"/>
      <name val="Calibri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b/>
      <sz val="9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11"/>
      <color rgb="FF7030A0"/>
      <name val="Calibri"/>
      <family val="2"/>
    </font>
    <font>
      <b/>
      <sz val="10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9"/>
      <color rgb="FF0070C0"/>
      <name val="Calibri"/>
      <family val="2"/>
    </font>
    <font>
      <sz val="8"/>
      <color rgb="FF0070C0"/>
      <name val="Calibri"/>
      <family val="2"/>
      <scheme val="minor"/>
    </font>
    <font>
      <b/>
      <sz val="11"/>
      <color rgb="FFC00000"/>
      <name val="Calibri"/>
      <family val="2"/>
    </font>
    <font>
      <sz val="9"/>
      <name val="Calibri"/>
      <family val="2"/>
    </font>
    <font>
      <b/>
      <sz val="10"/>
      <name val="Calibri"/>
      <family val="2"/>
    </font>
    <font>
      <sz val="11"/>
      <color rgb="FF0070C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color rgb="FF0070C0"/>
      <name val="Calibri"/>
      <family val="2"/>
    </font>
    <font>
      <b/>
      <sz val="12"/>
      <color rgb="FFC00000"/>
      <name val="Calibri"/>
      <family val="2"/>
    </font>
    <font>
      <b/>
      <sz val="8"/>
      <color rgb="FF7030A0"/>
      <name val="Calibri"/>
      <family val="2"/>
      <scheme val="minor"/>
    </font>
    <font>
      <b/>
      <sz val="9"/>
      <color rgb="FF0070C0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70C0"/>
      <name val="Calibri"/>
      <family val="2"/>
    </font>
    <font>
      <sz val="10"/>
      <color rgb="FF0070C0"/>
      <name val="Calibri"/>
      <family val="2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sz val="10"/>
      <color rgb="FF7030A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2"/>
      <color rgb="FF7030A0"/>
      <name val="Calibri"/>
      <family val="2"/>
      <scheme val="minor"/>
    </font>
    <font>
      <sz val="11"/>
      <color rgb="FF7030A0"/>
      <name val="Calibri"/>
      <family val="2"/>
    </font>
    <font>
      <sz val="12"/>
      <color rgb="FF7030A0"/>
      <name val="Calibri"/>
      <family val="2"/>
    </font>
    <font>
      <sz val="12"/>
      <color rgb="FF00B0F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9" fontId="10" fillId="0" borderId="0"/>
  </cellStyleXfs>
  <cellXfs count="120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2" fillId="0" borderId="13" xfId="0" applyFont="1" applyBorder="1"/>
    <xf numFmtId="0" fontId="0" fillId="0" borderId="14" xfId="0" applyBorder="1"/>
    <xf numFmtId="9" fontId="0" fillId="0" borderId="12" xfId="0" applyNumberFormat="1" applyBorder="1"/>
    <xf numFmtId="0" fontId="0" fillId="0" borderId="12" xfId="0" applyFill="1" applyBorder="1"/>
    <xf numFmtId="0" fontId="0" fillId="0" borderId="1" xfId="0" applyBorder="1"/>
    <xf numFmtId="9" fontId="0" fillId="0" borderId="11" xfId="0" applyNumberFormat="1" applyBorder="1"/>
    <xf numFmtId="0" fontId="0" fillId="0" borderId="11" xfId="0" applyFill="1" applyBorder="1"/>
    <xf numFmtId="0" fontId="0" fillId="0" borderId="13" xfId="0" applyFill="1" applyBorder="1"/>
    <xf numFmtId="0" fontId="0" fillId="0" borderId="0" xfId="0" applyFill="1" applyBorder="1"/>
    <xf numFmtId="0" fontId="1" fillId="0" borderId="0" xfId="0" applyFont="1"/>
    <xf numFmtId="0" fontId="0" fillId="0" borderId="15" xfId="0" applyBorder="1"/>
    <xf numFmtId="0" fontId="0" fillId="0" borderId="9" xfId="0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/>
    <xf numFmtId="0" fontId="0" fillId="0" borderId="9" xfId="0" applyFill="1" applyBorder="1"/>
    <xf numFmtId="0" fontId="4" fillId="0" borderId="3" xfId="0" applyFont="1" applyBorder="1"/>
    <xf numFmtId="0" fontId="2" fillId="0" borderId="2" xfId="0" applyFont="1" applyBorder="1"/>
    <xf numFmtId="0" fontId="5" fillId="0" borderId="4" xfId="0" applyFont="1" applyBorder="1"/>
    <xf numFmtId="0" fontId="5" fillId="0" borderId="11" xfId="0" applyFont="1" applyBorder="1"/>
    <xf numFmtId="0" fontId="2" fillId="0" borderId="11" xfId="0" applyFont="1" applyBorder="1"/>
    <xf numFmtId="0" fontId="2" fillId="0" borderId="11" xfId="0" applyFont="1" applyFill="1" applyBorder="1"/>
    <xf numFmtId="0" fontId="2" fillId="0" borderId="12" xfId="0" applyFont="1" applyFill="1" applyBorder="1"/>
    <xf numFmtId="9" fontId="0" fillId="0" borderId="2" xfId="0" applyNumberFormat="1" applyBorder="1"/>
    <xf numFmtId="9" fontId="0" fillId="0" borderId="0" xfId="0" applyNumberFormat="1" applyBorder="1"/>
    <xf numFmtId="0" fontId="5" fillId="0" borderId="12" xfId="0" applyFont="1" applyBorder="1"/>
    <xf numFmtId="0" fontId="6" fillId="0" borderId="3" xfId="0" applyFont="1" applyBorder="1"/>
    <xf numFmtId="0" fontId="5" fillId="0" borderId="3" xfId="0" applyFont="1" applyBorder="1"/>
    <xf numFmtId="0" fontId="6" fillId="0" borderId="12" xfId="0" applyFont="1" applyBorder="1"/>
    <xf numFmtId="0" fontId="0" fillId="0" borderId="12" xfId="0" applyFont="1" applyBorder="1"/>
    <xf numFmtId="0" fontId="0" fillId="0" borderId="3" xfId="0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4" xfId="0" applyFill="1" applyBorder="1"/>
    <xf numFmtId="0" fontId="5" fillId="0" borderId="0" xfId="0" applyFont="1" applyBorder="1"/>
    <xf numFmtId="9" fontId="0" fillId="0" borderId="3" xfId="0" applyNumberFormat="1" applyBorder="1"/>
    <xf numFmtId="9" fontId="0" fillId="0" borderId="1" xfId="0" applyNumberFormat="1" applyBorder="1"/>
    <xf numFmtId="9" fontId="0" fillId="0" borderId="5" xfId="0" applyNumberFormat="1" applyBorder="1"/>
    <xf numFmtId="0" fontId="2" fillId="0" borderId="0" xfId="0" applyFont="1" applyFill="1" applyBorder="1"/>
    <xf numFmtId="9" fontId="0" fillId="0" borderId="13" xfId="0" applyNumberFormat="1" applyBorder="1"/>
    <xf numFmtId="0" fontId="2" fillId="0" borderId="3" xfId="0" applyFont="1" applyFill="1" applyBorder="1"/>
    <xf numFmtId="4" fontId="0" fillId="0" borderId="12" xfId="0" applyNumberFormat="1" applyBorder="1"/>
    <xf numFmtId="4" fontId="0" fillId="0" borderId="14" xfId="0" applyNumberFormat="1" applyBorder="1"/>
    <xf numFmtId="4" fontId="1" fillId="0" borderId="14" xfId="0" applyNumberFormat="1" applyFont="1" applyBorder="1"/>
    <xf numFmtId="0" fontId="1" fillId="0" borderId="14" xfId="0" applyFont="1" applyBorder="1"/>
    <xf numFmtId="4" fontId="1" fillId="0" borderId="10" xfId="0" applyNumberFormat="1" applyFont="1" applyBorder="1"/>
    <xf numFmtId="0" fontId="0" fillId="0" borderId="3" xfId="0" applyFont="1" applyBorder="1"/>
    <xf numFmtId="2" fontId="0" fillId="0" borderId="12" xfId="0" applyNumberFormat="1" applyBorder="1"/>
    <xf numFmtId="4" fontId="0" fillId="0" borderId="11" xfId="0" applyNumberFormat="1" applyBorder="1"/>
    <xf numFmtId="4" fontId="1" fillId="0" borderId="8" xfId="0" applyNumberFormat="1" applyFont="1" applyBorder="1"/>
    <xf numFmtId="4" fontId="0" fillId="0" borderId="0" xfId="0" applyNumberFormat="1" applyBorder="1"/>
    <xf numFmtId="4" fontId="7" fillId="0" borderId="14" xfId="0" applyNumberFormat="1" applyFont="1" applyBorder="1"/>
    <xf numFmtId="2" fontId="1" fillId="0" borderId="10" xfId="0" applyNumberFormat="1" applyFont="1" applyBorder="1"/>
    <xf numFmtId="0" fontId="1" fillId="0" borderId="0" xfId="0" applyFont="1" applyBorder="1"/>
    <xf numFmtId="4" fontId="4" fillId="0" borderId="12" xfId="0" applyNumberFormat="1" applyFont="1" applyBorder="1"/>
    <xf numFmtId="0" fontId="2" fillId="0" borderId="6" xfId="0" applyFont="1" applyFill="1" applyBorder="1"/>
    <xf numFmtId="0" fontId="2" fillId="0" borderId="13" xfId="0" applyFont="1" applyFill="1" applyBorder="1"/>
    <xf numFmtId="4" fontId="4" fillId="0" borderId="0" xfId="0" applyNumberFormat="1" applyFont="1" applyBorder="1"/>
    <xf numFmtId="4" fontId="0" fillId="0" borderId="4" xfId="0" applyNumberFormat="1" applyBorder="1"/>
    <xf numFmtId="4" fontId="8" fillId="0" borderId="14" xfId="0" applyNumberFormat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4" fontId="1" fillId="0" borderId="18" xfId="0" applyNumberFormat="1" applyFont="1" applyBorder="1"/>
    <xf numFmtId="0" fontId="0" fillId="0" borderId="19" xfId="0" applyBorder="1"/>
    <xf numFmtId="4" fontId="0" fillId="0" borderId="19" xfId="0" applyNumberFormat="1" applyBorder="1"/>
    <xf numFmtId="4" fontId="1" fillId="0" borderId="19" xfId="0" applyNumberFormat="1" applyFont="1" applyBorder="1"/>
    <xf numFmtId="0" fontId="1" fillId="0" borderId="17" xfId="0" applyFont="1" applyBorder="1"/>
    <xf numFmtId="4" fontId="1" fillId="0" borderId="0" xfId="0" applyNumberFormat="1" applyFont="1" applyBorder="1"/>
    <xf numFmtId="0" fontId="1" fillId="0" borderId="6" xfId="0" applyFont="1" applyBorder="1"/>
    <xf numFmtId="4" fontId="1" fillId="0" borderId="7" xfId="0" applyNumberFormat="1" applyFont="1" applyBorder="1"/>
    <xf numFmtId="0" fontId="1" fillId="0" borderId="1" xfId="0" applyFont="1" applyBorder="1"/>
    <xf numFmtId="4" fontId="1" fillId="0" borderId="17" xfId="0" applyNumberFormat="1" applyFont="1" applyBorder="1"/>
    <xf numFmtId="4" fontId="1" fillId="0" borderId="20" xfId="0" applyNumberFormat="1" applyFont="1" applyBorder="1"/>
    <xf numFmtId="4" fontId="1" fillId="0" borderId="21" xfId="0" applyNumberFormat="1" applyFont="1" applyBorder="1"/>
    <xf numFmtId="0" fontId="0" fillId="0" borderId="17" xfId="0" applyFill="1" applyBorder="1"/>
    <xf numFmtId="0" fontId="2" fillId="0" borderId="16" xfId="0" applyFont="1" applyFill="1" applyBorder="1"/>
    <xf numFmtId="0" fontId="0" fillId="0" borderId="22" xfId="0" applyBorder="1"/>
    <xf numFmtId="0" fontId="0" fillId="0" borderId="20" xfId="0" applyBorder="1"/>
    <xf numFmtId="0" fontId="1" fillId="0" borderId="23" xfId="0" applyFont="1" applyBorder="1"/>
    <xf numFmtId="4" fontId="1" fillId="0" borderId="11" xfId="0" applyNumberFormat="1" applyFont="1" applyBorder="1"/>
    <xf numFmtId="4" fontId="0" fillId="0" borderId="13" xfId="0" applyNumberFormat="1" applyBorder="1"/>
    <xf numFmtId="4" fontId="1" fillId="0" borderId="13" xfId="0" applyNumberFormat="1" applyFont="1" applyBorder="1"/>
    <xf numFmtId="0" fontId="1" fillId="0" borderId="5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3" xfId="0" applyBorder="1"/>
    <xf numFmtId="0" fontId="3" fillId="0" borderId="0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31" xfId="0" applyBorder="1"/>
    <xf numFmtId="0" fontId="6" fillId="0" borderId="13" xfId="0" applyFont="1" applyBorder="1"/>
    <xf numFmtId="0" fontId="2" fillId="0" borderId="14" xfId="0" applyFont="1" applyBorder="1"/>
    <xf numFmtId="0" fontId="1" fillId="0" borderId="11" xfId="0" applyFont="1" applyBorder="1"/>
    <xf numFmtId="2" fontId="0" fillId="0" borderId="11" xfId="0" applyNumberFormat="1" applyBorder="1"/>
    <xf numFmtId="0" fontId="4" fillId="0" borderId="5" xfId="0" applyFont="1" applyBorder="1"/>
    <xf numFmtId="0" fontId="1" fillId="0" borderId="2" xfId="0" applyFont="1" applyBorder="1"/>
    <xf numFmtId="0" fontId="11" fillId="0" borderId="12" xfId="0" applyFont="1" applyFill="1" applyBorder="1"/>
    <xf numFmtId="0" fontId="11" fillId="0" borderId="11" xfId="0" applyFont="1" applyBorder="1"/>
    <xf numFmtId="0" fontId="11" fillId="0" borderId="0" xfId="0" applyFont="1" applyBorder="1"/>
    <xf numFmtId="0" fontId="11" fillId="0" borderId="4" xfId="0" applyFont="1" applyBorder="1"/>
    <xf numFmtId="9" fontId="11" fillId="0" borderId="12" xfId="0" applyNumberFormat="1" applyFont="1" applyBorder="1"/>
    <xf numFmtId="0" fontId="11" fillId="0" borderId="12" xfId="0" applyFont="1" applyBorder="1"/>
    <xf numFmtId="2" fontId="11" fillId="0" borderId="12" xfId="0" applyNumberFormat="1" applyFont="1" applyBorder="1"/>
    <xf numFmtId="4" fontId="11" fillId="0" borderId="0" xfId="0" applyNumberFormat="1" applyFont="1" applyBorder="1"/>
    <xf numFmtId="0" fontId="11" fillId="0" borderId="13" xfId="0" applyFont="1" applyBorder="1"/>
    <xf numFmtId="4" fontId="11" fillId="0" borderId="12" xfId="0" applyNumberFormat="1" applyFont="1" applyBorder="1"/>
    <xf numFmtId="4" fontId="0" fillId="0" borderId="2" xfId="0" applyNumberFormat="1" applyBorder="1"/>
    <xf numFmtId="4" fontId="0" fillId="0" borderId="0" xfId="0" applyNumberFormat="1"/>
    <xf numFmtId="4" fontId="7" fillId="0" borderId="10" xfId="0" applyNumberFormat="1" applyFont="1" applyBorder="1"/>
    <xf numFmtId="0" fontId="0" fillId="0" borderId="8" xfId="0" applyBorder="1"/>
    <xf numFmtId="0" fontId="0" fillId="0" borderId="10" xfId="0" applyBorder="1"/>
    <xf numFmtId="0" fontId="14" fillId="0" borderId="9" xfId="0" applyFont="1" applyBorder="1"/>
    <xf numFmtId="0" fontId="14" fillId="0" borderId="9" xfId="0" applyFont="1" applyFill="1" applyBorder="1"/>
    <xf numFmtId="4" fontId="14" fillId="0" borderId="14" xfId="0" applyNumberFormat="1" applyFont="1" applyBorder="1"/>
    <xf numFmtId="0" fontId="14" fillId="0" borderId="10" xfId="0" applyFont="1" applyBorder="1"/>
    <xf numFmtId="0" fontId="14" fillId="0" borderId="10" xfId="0" applyFont="1" applyFill="1" applyBorder="1"/>
    <xf numFmtId="0" fontId="14" fillId="0" borderId="14" xfId="0" applyFont="1" applyBorder="1"/>
    <xf numFmtId="0" fontId="14" fillId="0" borderId="0" xfId="0" applyFont="1" applyBorder="1"/>
    <xf numFmtId="0" fontId="13" fillId="0" borderId="0" xfId="0" applyFont="1" applyBorder="1"/>
    <xf numFmtId="0" fontId="14" fillId="0" borderId="0" xfId="0" applyFont="1" applyFill="1" applyBorder="1"/>
    <xf numFmtId="0" fontId="14" fillId="0" borderId="17" xfId="0" applyFont="1" applyBorder="1"/>
    <xf numFmtId="0" fontId="14" fillId="0" borderId="16" xfId="0" applyFont="1" applyBorder="1"/>
    <xf numFmtId="0" fontId="14" fillId="0" borderId="19" xfId="0" applyFont="1" applyBorder="1"/>
    <xf numFmtId="0" fontId="14" fillId="0" borderId="12" xfId="0" applyFont="1" applyBorder="1"/>
    <xf numFmtId="0" fontId="14" fillId="0" borderId="17" xfId="0" applyFont="1" applyFill="1" applyBorder="1"/>
    <xf numFmtId="0" fontId="15" fillId="0" borderId="18" xfId="0" applyFont="1" applyBorder="1"/>
    <xf numFmtId="4" fontId="14" fillId="0" borderId="19" xfId="0" applyNumberFormat="1" applyFont="1" applyBorder="1"/>
    <xf numFmtId="0" fontId="15" fillId="0" borderId="17" xfId="0" applyFont="1" applyBorder="1"/>
    <xf numFmtId="0" fontId="0" fillId="0" borderId="13" xfId="0" applyFont="1" applyBorder="1"/>
    <xf numFmtId="0" fontId="0" fillId="0" borderId="11" xfId="0" applyFont="1" applyBorder="1"/>
    <xf numFmtId="0" fontId="16" fillId="0" borderId="16" xfId="0" applyFont="1" applyBorder="1"/>
    <xf numFmtId="0" fontId="16" fillId="0" borderId="19" xfId="0" applyFont="1" applyBorder="1"/>
    <xf numFmtId="0" fontId="16" fillId="0" borderId="17" xfId="0" applyFont="1" applyFill="1" applyBorder="1"/>
    <xf numFmtId="0" fontId="16" fillId="0" borderId="17" xfId="0" applyFont="1" applyBorder="1"/>
    <xf numFmtId="0" fontId="16" fillId="0" borderId="20" xfId="0" applyFont="1" applyBorder="1"/>
    <xf numFmtId="4" fontId="16" fillId="0" borderId="21" xfId="0" applyNumberFormat="1" applyFont="1" applyBorder="1"/>
    <xf numFmtId="0" fontId="16" fillId="0" borderId="0" xfId="0" applyFont="1" applyBorder="1"/>
    <xf numFmtId="4" fontId="16" fillId="0" borderId="19" xfId="0" applyNumberFormat="1" applyFont="1" applyBorder="1"/>
    <xf numFmtId="4" fontId="14" fillId="0" borderId="18" xfId="0" applyNumberFormat="1" applyFont="1" applyBorder="1"/>
    <xf numFmtId="0" fontId="16" fillId="0" borderId="0" xfId="0" applyFont="1" applyFill="1" applyBorder="1"/>
    <xf numFmtId="4" fontId="16" fillId="0" borderId="12" xfId="0" applyNumberFormat="1" applyFont="1" applyBorder="1"/>
    <xf numFmtId="0" fontId="16" fillId="0" borderId="12" xfId="0" applyFont="1" applyBorder="1"/>
    <xf numFmtId="0" fontId="17" fillId="0" borderId="0" xfId="0" applyFont="1" applyBorder="1"/>
    <xf numFmtId="0" fontId="18" fillId="0" borderId="0" xfId="0" applyFont="1" applyBorder="1"/>
    <xf numFmtId="0" fontId="16" fillId="0" borderId="18" xfId="0" applyFont="1" applyBorder="1"/>
    <xf numFmtId="0" fontId="18" fillId="0" borderId="11" xfId="0" applyFont="1" applyBorder="1"/>
    <xf numFmtId="4" fontId="16" fillId="0" borderId="22" xfId="0" applyNumberFormat="1" applyFont="1" applyBorder="1"/>
    <xf numFmtId="2" fontId="16" fillId="0" borderId="20" xfId="0" applyNumberFormat="1" applyFont="1" applyBorder="1"/>
    <xf numFmtId="4" fontId="16" fillId="0" borderId="16" xfId="0" applyNumberFormat="1" applyFont="1" applyBorder="1"/>
    <xf numFmtId="4" fontId="16" fillId="0" borderId="18" xfId="0" applyNumberFormat="1" applyFont="1" applyBorder="1"/>
    <xf numFmtId="2" fontId="16" fillId="0" borderId="19" xfId="0" applyNumberFormat="1" applyFont="1" applyBorder="1"/>
    <xf numFmtId="0" fontId="11" fillId="0" borderId="1" xfId="0" applyFont="1" applyBorder="1"/>
    <xf numFmtId="0" fontId="11" fillId="0" borderId="3" xfId="0" applyFont="1" applyBorder="1"/>
    <xf numFmtId="0" fontId="0" fillId="0" borderId="35" xfId="0" applyBorder="1"/>
    <xf numFmtId="0" fontId="0" fillId="0" borderId="36" xfId="0" applyBorder="1"/>
    <xf numFmtId="0" fontId="0" fillId="0" borderId="33" xfId="0" applyBorder="1"/>
    <xf numFmtId="0" fontId="0" fillId="0" borderId="34" xfId="0" applyBorder="1"/>
    <xf numFmtId="0" fontId="14" fillId="0" borderId="28" xfId="0" applyFont="1" applyBorder="1"/>
    <xf numFmtId="0" fontId="14" fillId="0" borderId="36" xfId="0" applyFont="1" applyBorder="1"/>
    <xf numFmtId="4" fontId="14" fillId="0" borderId="31" xfId="0" applyNumberFormat="1" applyFont="1" applyBorder="1"/>
    <xf numFmtId="0" fontId="0" fillId="0" borderId="37" xfId="0" applyBorder="1"/>
    <xf numFmtId="0" fontId="0" fillId="0" borderId="32" xfId="0" applyBorder="1"/>
    <xf numFmtId="0" fontId="11" fillId="0" borderId="0" xfId="0" applyFont="1"/>
    <xf numFmtId="4" fontId="13" fillId="0" borderId="14" xfId="0" applyNumberFormat="1" applyFont="1" applyBorder="1"/>
    <xf numFmtId="0" fontId="11" fillId="0" borderId="8" xfId="0" applyFont="1" applyFill="1" applyBorder="1"/>
    <xf numFmtId="0" fontId="11" fillId="0" borderId="14" xfId="0" applyFont="1" applyBorder="1"/>
    <xf numFmtId="0" fontId="16" fillId="0" borderId="9" xfId="0" applyFont="1" applyBorder="1"/>
    <xf numFmtId="0" fontId="16" fillId="0" borderId="10" xfId="0" applyFont="1" applyBorder="1"/>
    <xf numFmtId="4" fontId="16" fillId="0" borderId="14" xfId="0" applyNumberFormat="1" applyFont="1" applyBorder="1"/>
    <xf numFmtId="1" fontId="0" fillId="0" borderId="11" xfId="0" applyNumberFormat="1" applyBorder="1"/>
    <xf numFmtId="164" fontId="0" fillId="0" borderId="16" xfId="0" applyNumberFormat="1" applyBorder="1"/>
    <xf numFmtId="4" fontId="1" fillId="0" borderId="15" xfId="0" applyNumberFormat="1" applyFont="1" applyBorder="1"/>
    <xf numFmtId="0" fontId="0" fillId="0" borderId="28" xfId="0" applyFill="1" applyBorder="1"/>
    <xf numFmtId="0" fontId="0" fillId="0" borderId="18" xfId="0" applyFill="1" applyBorder="1"/>
    <xf numFmtId="4" fontId="14" fillId="0" borderId="30" xfId="0" applyNumberFormat="1" applyFont="1" applyBorder="1"/>
    <xf numFmtId="4" fontId="14" fillId="0" borderId="21" xfId="0" applyNumberFormat="1" applyFont="1" applyBorder="1"/>
    <xf numFmtId="2" fontId="14" fillId="0" borderId="30" xfId="0" applyNumberFormat="1" applyFont="1" applyBorder="1"/>
    <xf numFmtId="4" fontId="14" fillId="0" borderId="17" xfId="0" applyNumberFormat="1" applyFont="1" applyBorder="1"/>
    <xf numFmtId="2" fontId="14" fillId="0" borderId="21" xfId="0" applyNumberFormat="1" applyFont="1" applyBorder="1"/>
    <xf numFmtId="4" fontId="16" fillId="0" borderId="0" xfId="0" applyNumberFormat="1" applyFont="1" applyBorder="1"/>
    <xf numFmtId="0" fontId="7" fillId="0" borderId="9" xfId="0" applyFont="1" applyBorder="1"/>
    <xf numFmtId="2" fontId="21" fillId="0" borderId="19" xfId="0" applyNumberFormat="1" applyFont="1" applyBorder="1"/>
    <xf numFmtId="4" fontId="22" fillId="0" borderId="19" xfId="0" applyNumberFormat="1" applyFont="1" applyBorder="1"/>
    <xf numFmtId="4" fontId="11" fillId="0" borderId="11" xfId="0" applyNumberFormat="1" applyFont="1" applyBorder="1"/>
    <xf numFmtId="0" fontId="11" fillId="0" borderId="2" xfId="0" applyFont="1" applyBorder="1"/>
    <xf numFmtId="0" fontId="11" fillId="0" borderId="7" xfId="0" applyFont="1" applyBorder="1"/>
    <xf numFmtId="0" fontId="11" fillId="0" borderId="13" xfId="0" applyFont="1" applyFill="1" applyBorder="1"/>
    <xf numFmtId="0" fontId="11" fillId="0" borderId="6" xfId="0" applyFont="1" applyBorder="1"/>
    <xf numFmtId="0" fontId="13" fillId="0" borderId="12" xfId="0" applyFont="1" applyBorder="1"/>
    <xf numFmtId="0" fontId="11" fillId="0" borderId="0" xfId="0" applyFont="1" applyFill="1" applyBorder="1"/>
    <xf numFmtId="2" fontId="11" fillId="0" borderId="11" xfId="0" applyNumberFormat="1" applyFont="1" applyBorder="1"/>
    <xf numFmtId="0" fontId="0" fillId="0" borderId="39" xfId="0" applyBorder="1"/>
    <xf numFmtId="0" fontId="0" fillId="0" borderId="42" xfId="0" applyBorder="1"/>
    <xf numFmtId="4" fontId="0" fillId="0" borderId="15" xfId="0" applyNumberFormat="1" applyBorder="1"/>
    <xf numFmtId="4" fontId="14" fillId="0" borderId="12" xfId="0" applyNumberFormat="1" applyFont="1" applyBorder="1"/>
    <xf numFmtId="0" fontId="14" fillId="0" borderId="0" xfId="0" applyFont="1"/>
    <xf numFmtId="0" fontId="1" fillId="0" borderId="19" xfId="0" applyFont="1" applyBorder="1"/>
    <xf numFmtId="0" fontId="16" fillId="0" borderId="11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12" xfId="0" applyFont="1" applyFill="1" applyBorder="1"/>
    <xf numFmtId="4" fontId="16" fillId="0" borderId="2" xfId="0" applyNumberFormat="1" applyFont="1" applyBorder="1"/>
    <xf numFmtId="4" fontId="16" fillId="0" borderId="11" xfId="0" applyNumberFormat="1" applyFont="1" applyBorder="1"/>
    <xf numFmtId="0" fontId="18" fillId="0" borderId="3" xfId="0" applyFont="1" applyBorder="1"/>
    <xf numFmtId="0" fontId="18" fillId="0" borderId="12" xfId="0" applyFont="1" applyBorder="1"/>
    <xf numFmtId="0" fontId="18" fillId="0" borderId="4" xfId="0" applyFont="1" applyBorder="1"/>
    <xf numFmtId="9" fontId="18" fillId="0" borderId="12" xfId="0" applyNumberFormat="1" applyFont="1" applyBorder="1"/>
    <xf numFmtId="0" fontId="13" fillId="0" borderId="11" xfId="0" applyFont="1" applyFill="1" applyBorder="1"/>
    <xf numFmtId="0" fontId="13" fillId="0" borderId="12" xfId="0" applyFont="1" applyFill="1" applyBorder="1"/>
    <xf numFmtId="0" fontId="0" fillId="0" borderId="15" xfId="0" applyFill="1" applyBorder="1"/>
    <xf numFmtId="9" fontId="13" fillId="0" borderId="11" xfId="0" applyNumberFormat="1" applyFont="1" applyBorder="1"/>
    <xf numFmtId="9" fontId="13" fillId="0" borderId="12" xfId="0" applyNumberFormat="1" applyFont="1" applyBorder="1"/>
    <xf numFmtId="0" fontId="18" fillId="0" borderId="11" xfId="0" applyFont="1" applyFill="1" applyBorder="1"/>
    <xf numFmtId="0" fontId="18" fillId="0" borderId="12" xfId="0" applyFont="1" applyFill="1" applyBorder="1"/>
    <xf numFmtId="4" fontId="18" fillId="0" borderId="12" xfId="0" applyNumberFormat="1" applyFont="1" applyBorder="1"/>
    <xf numFmtId="0" fontId="0" fillId="2" borderId="0" xfId="0" applyFill="1"/>
    <xf numFmtId="0" fontId="18" fillId="0" borderId="2" xfId="0" applyFont="1" applyBorder="1"/>
    <xf numFmtId="9" fontId="11" fillId="0" borderId="2" xfId="0" applyNumberFormat="1" applyFont="1" applyBorder="1"/>
    <xf numFmtId="9" fontId="11" fillId="0" borderId="0" xfId="0" applyNumberFormat="1" applyFont="1" applyBorder="1"/>
    <xf numFmtId="9" fontId="0" fillId="0" borderId="4" xfId="0" applyNumberFormat="1" applyBorder="1"/>
    <xf numFmtId="4" fontId="14" fillId="0" borderId="25" xfId="0" applyNumberFormat="1" applyFont="1" applyBorder="1"/>
    <xf numFmtId="4" fontId="14" fillId="0" borderId="29" xfId="0" applyNumberFormat="1" applyFont="1" applyBorder="1"/>
    <xf numFmtId="0" fontId="0" fillId="0" borderId="41" xfId="0" applyBorder="1"/>
    <xf numFmtId="0" fontId="0" fillId="0" borderId="44" xfId="0" applyBorder="1"/>
    <xf numFmtId="0" fontId="14" fillId="0" borderId="44" xfId="0" applyFont="1" applyBorder="1"/>
    <xf numFmtId="4" fontId="14" fillId="0" borderId="42" xfId="0" applyNumberFormat="1" applyFont="1" applyBorder="1"/>
    <xf numFmtId="0" fontId="16" fillId="0" borderId="36" xfId="0" applyFont="1" applyBorder="1"/>
    <xf numFmtId="4" fontId="16" fillId="0" borderId="43" xfId="0" applyNumberFormat="1" applyFont="1" applyBorder="1"/>
    <xf numFmtId="0" fontId="14" fillId="0" borderId="2" xfId="0" applyFont="1" applyBorder="1"/>
    <xf numFmtId="4" fontId="1" fillId="0" borderId="1" xfId="0" applyNumberFormat="1" applyFont="1" applyBorder="1"/>
    <xf numFmtId="4" fontId="25" fillId="0" borderId="14" xfId="0" applyNumberFormat="1" applyFont="1" applyBorder="1"/>
    <xf numFmtId="0" fontId="14" fillId="0" borderId="14" xfId="0" applyFont="1" applyFill="1" applyBorder="1"/>
    <xf numFmtId="4" fontId="14" fillId="0" borderId="9" xfId="0" applyNumberFormat="1" applyFont="1" applyBorder="1"/>
    <xf numFmtId="0" fontId="18" fillId="0" borderId="1" xfId="0" applyFont="1" applyBorder="1"/>
    <xf numFmtId="0" fontId="18" fillId="0" borderId="15" xfId="0" applyFont="1" applyBorder="1"/>
    <xf numFmtId="9" fontId="18" fillId="0" borderId="11" xfId="0" applyNumberFormat="1" applyFont="1" applyBorder="1"/>
    <xf numFmtId="16" fontId="18" fillId="0" borderId="12" xfId="0" applyNumberFormat="1" applyFont="1" applyBorder="1"/>
    <xf numFmtId="0" fontId="18" fillId="0" borderId="5" xfId="0" applyFont="1" applyBorder="1"/>
    <xf numFmtId="0" fontId="18" fillId="0" borderId="13" xfId="0" applyFont="1" applyBorder="1"/>
    <xf numFmtId="0" fontId="18" fillId="0" borderId="7" xfId="0" applyFont="1" applyBorder="1"/>
    <xf numFmtId="0" fontId="18" fillId="0" borderId="13" xfId="0" applyFont="1" applyFill="1" applyBorder="1"/>
    <xf numFmtId="0" fontId="18" fillId="0" borderId="6" xfId="0" applyFont="1" applyBorder="1"/>
    <xf numFmtId="9" fontId="0" fillId="0" borderId="15" xfId="0" applyNumberFormat="1" applyBorder="1"/>
    <xf numFmtId="0" fontId="16" fillId="0" borderId="0" xfId="0" applyFont="1"/>
    <xf numFmtId="0" fontId="1" fillId="0" borderId="13" xfId="0" applyFont="1" applyBorder="1"/>
    <xf numFmtId="4" fontId="0" fillId="0" borderId="3" xfId="0" applyNumberFormat="1" applyBorder="1"/>
    <xf numFmtId="4" fontId="18" fillId="0" borderId="11" xfId="0" applyNumberFormat="1" applyFont="1" applyBorder="1"/>
    <xf numFmtId="0" fontId="13" fillId="0" borderId="4" xfId="0" applyFont="1" applyFill="1" applyBorder="1"/>
    <xf numFmtId="0" fontId="13" fillId="0" borderId="0" xfId="0" applyFont="1" applyFill="1" applyBorder="1"/>
    <xf numFmtId="0" fontId="0" fillId="0" borderId="43" xfId="0" applyBorder="1"/>
    <xf numFmtId="0" fontId="0" fillId="0" borderId="45" xfId="0" applyBorder="1"/>
    <xf numFmtId="4" fontId="14" fillId="0" borderId="27" xfId="0" applyNumberFormat="1" applyFont="1" applyBorder="1"/>
    <xf numFmtId="4" fontId="14" fillId="0" borderId="28" xfId="0" applyNumberFormat="1" applyFont="1" applyBorder="1"/>
    <xf numFmtId="4" fontId="26" fillId="0" borderId="14" xfId="0" applyNumberFormat="1" applyFont="1" applyBorder="1"/>
    <xf numFmtId="4" fontId="15" fillId="0" borderId="14" xfId="0" applyNumberFormat="1" applyFont="1" applyBorder="1"/>
    <xf numFmtId="0" fontId="16" fillId="0" borderId="16" xfId="0" applyFont="1" applyFill="1" applyBorder="1"/>
    <xf numFmtId="4" fontId="16" fillId="0" borderId="30" xfId="0" applyNumberFormat="1" applyFont="1" applyBorder="1"/>
    <xf numFmtId="0" fontId="20" fillId="0" borderId="12" xfId="0" applyFont="1" applyBorder="1"/>
    <xf numFmtId="16" fontId="0" fillId="0" borderId="11" xfId="0" applyNumberFormat="1" applyBorder="1"/>
    <xf numFmtId="0" fontId="0" fillId="0" borderId="46" xfId="0" applyBorder="1"/>
    <xf numFmtId="0" fontId="1" fillId="0" borderId="38" xfId="0" applyFont="1" applyBorder="1"/>
    <xf numFmtId="4" fontId="1" fillId="0" borderId="46" xfId="0" applyNumberFormat="1" applyFont="1" applyBorder="1"/>
    <xf numFmtId="4" fontId="1" fillId="0" borderId="40" xfId="0" applyNumberFormat="1" applyFont="1" applyBorder="1"/>
    <xf numFmtId="0" fontId="0" fillId="0" borderId="30" xfId="0" applyBorder="1"/>
    <xf numFmtId="4" fontId="14" fillId="0" borderId="0" xfId="0" applyNumberFormat="1" applyFont="1" applyBorder="1"/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0" borderId="13" xfId="0" applyFill="1" applyBorder="1" applyAlignment="1">
      <alignment horizontal="left"/>
    </xf>
    <xf numFmtId="4" fontId="1" fillId="0" borderId="6" xfId="0" applyNumberFormat="1" applyFont="1" applyBorder="1"/>
    <xf numFmtId="2" fontId="1" fillId="0" borderId="13" xfId="0" applyNumberFormat="1" applyFont="1" applyBorder="1"/>
    <xf numFmtId="4" fontId="14" fillId="0" borderId="11" xfId="0" applyNumberFormat="1" applyFont="1" applyBorder="1"/>
    <xf numFmtId="0" fontId="14" fillId="0" borderId="6" xfId="0" applyFont="1" applyBorder="1"/>
    <xf numFmtId="0" fontId="14" fillId="0" borderId="6" xfId="0" applyFont="1" applyFill="1" applyBorder="1"/>
    <xf numFmtId="0" fontId="1" fillId="0" borderId="36" xfId="0" applyFont="1" applyBorder="1"/>
    <xf numFmtId="0" fontId="1" fillId="0" borderId="28" xfId="0" applyFont="1" applyBorder="1"/>
    <xf numFmtId="4" fontId="27" fillId="0" borderId="0" xfId="0" applyNumberFormat="1" applyFont="1" applyBorder="1"/>
    <xf numFmtId="4" fontId="11" fillId="0" borderId="14" xfId="0" applyNumberFormat="1" applyFont="1" applyBorder="1"/>
    <xf numFmtId="4" fontId="27" fillId="0" borderId="12" xfId="0" applyNumberFormat="1" applyFont="1" applyBorder="1"/>
    <xf numFmtId="0" fontId="14" fillId="0" borderId="5" xfId="0" applyFont="1" applyBorder="1"/>
    <xf numFmtId="4" fontId="0" fillId="0" borderId="12" xfId="0" applyNumberFormat="1" applyFont="1" applyBorder="1"/>
    <xf numFmtId="165" fontId="0" fillId="0" borderId="0" xfId="0" applyNumberFormat="1" applyBorder="1"/>
    <xf numFmtId="0" fontId="14" fillId="0" borderId="3" xfId="0" applyFont="1" applyBorder="1"/>
    <xf numFmtId="0" fontId="14" fillId="0" borderId="4" xfId="0" applyFont="1" applyBorder="1"/>
    <xf numFmtId="0" fontId="14" fillId="0" borderId="12" xfId="0" applyFont="1" applyFill="1" applyBorder="1"/>
    <xf numFmtId="4" fontId="18" fillId="0" borderId="0" xfId="0" applyNumberFormat="1" applyFont="1" applyBorder="1"/>
    <xf numFmtId="4" fontId="18" fillId="0" borderId="4" xfId="0" applyNumberFormat="1" applyFont="1" applyBorder="1"/>
    <xf numFmtId="4" fontId="28" fillId="0" borderId="0" xfId="0" applyNumberFormat="1" applyFont="1" applyBorder="1"/>
    <xf numFmtId="2" fontId="18" fillId="0" borderId="12" xfId="0" applyNumberFormat="1" applyFont="1" applyBorder="1"/>
    <xf numFmtId="4" fontId="18" fillId="0" borderId="2" xfId="0" applyNumberFormat="1" applyFont="1" applyBorder="1"/>
    <xf numFmtId="0" fontId="29" fillId="0" borderId="12" xfId="0" applyFont="1" applyBorder="1"/>
    <xf numFmtId="0" fontId="29" fillId="0" borderId="12" xfId="0" applyFont="1" applyFill="1" applyBorder="1"/>
    <xf numFmtId="0" fontId="29" fillId="0" borderId="0" xfId="0" applyFont="1" applyBorder="1"/>
    <xf numFmtId="0" fontId="29" fillId="0" borderId="3" xfId="0" applyFont="1" applyBorder="1"/>
    <xf numFmtId="9" fontId="18" fillId="0" borderId="2" xfId="0" applyNumberFormat="1" applyFont="1" applyBorder="1"/>
    <xf numFmtId="9" fontId="18" fillId="0" borderId="0" xfId="0" applyNumberFormat="1" applyFont="1" applyBorder="1"/>
    <xf numFmtId="2" fontId="14" fillId="0" borderId="31" xfId="0" applyNumberFormat="1" applyFont="1" applyBorder="1"/>
    <xf numFmtId="4" fontId="30" fillId="0" borderId="12" xfId="0" applyNumberFormat="1" applyFont="1" applyBorder="1"/>
    <xf numFmtId="4" fontId="14" fillId="0" borderId="0" xfId="0" applyNumberFormat="1" applyFont="1"/>
    <xf numFmtId="4" fontId="8" fillId="0" borderId="19" xfId="0" applyNumberFormat="1" applyFont="1" applyBorder="1"/>
    <xf numFmtId="0" fontId="14" fillId="0" borderId="13" xfId="0" applyFont="1" applyBorder="1"/>
    <xf numFmtId="0" fontId="29" fillId="0" borderId="4" xfId="0" applyFont="1" applyBorder="1"/>
    <xf numFmtId="0" fontId="14" fillId="0" borderId="13" xfId="0" applyFont="1" applyFill="1" applyBorder="1"/>
    <xf numFmtId="0" fontId="16" fillId="0" borderId="30" xfId="0" applyFont="1" applyBorder="1"/>
    <xf numFmtId="4" fontId="23" fillId="0" borderId="14" xfId="0" applyNumberFormat="1" applyFont="1" applyBorder="1"/>
    <xf numFmtId="0" fontId="13" fillId="0" borderId="2" xfId="0" applyFont="1" applyBorder="1"/>
    <xf numFmtId="4" fontId="14" fillId="0" borderId="37" xfId="0" applyNumberFormat="1" applyFont="1" applyBorder="1"/>
    <xf numFmtId="0" fontId="14" fillId="0" borderId="11" xfId="0" applyFont="1" applyBorder="1"/>
    <xf numFmtId="0" fontId="14" fillId="0" borderId="1" xfId="0" applyFont="1" applyBorder="1"/>
    <xf numFmtId="9" fontId="14" fillId="0" borderId="11" xfId="0" applyNumberFormat="1" applyFont="1" applyBorder="1"/>
    <xf numFmtId="0" fontId="14" fillId="0" borderId="11" xfId="0" applyFont="1" applyFill="1" applyBorder="1"/>
    <xf numFmtId="9" fontId="14" fillId="0" borderId="12" xfId="0" applyNumberFormat="1" applyFont="1" applyBorder="1"/>
    <xf numFmtId="0" fontId="15" fillId="0" borderId="2" xfId="0" applyFont="1" applyBorder="1"/>
    <xf numFmtId="2" fontId="16" fillId="0" borderId="11" xfId="0" applyNumberFormat="1" applyFont="1" applyBorder="1"/>
    <xf numFmtId="0" fontId="16" fillId="0" borderId="2" xfId="0" applyFont="1" applyBorder="1"/>
    <xf numFmtId="0" fontId="8" fillId="0" borderId="12" xfId="0" applyFont="1" applyBorder="1"/>
    <xf numFmtId="4" fontId="14" fillId="0" borderId="4" xfId="0" applyNumberFormat="1" applyFont="1" applyBorder="1"/>
    <xf numFmtId="0" fontId="7" fillId="0" borderId="12" xfId="0" applyFont="1" applyFill="1" applyBorder="1"/>
    <xf numFmtId="0" fontId="0" fillId="0" borderId="1" xfId="0" applyFont="1" applyBorder="1"/>
    <xf numFmtId="0" fontId="0" fillId="0" borderId="15" xfId="0" applyFont="1" applyBorder="1"/>
    <xf numFmtId="9" fontId="0" fillId="0" borderId="11" xfId="0" applyNumberFormat="1" applyFont="1" applyBorder="1"/>
    <xf numFmtId="0" fontId="0" fillId="0" borderId="2" xfId="0" applyFont="1" applyBorder="1"/>
    <xf numFmtId="0" fontId="0" fillId="0" borderId="4" xfId="0" applyFont="1" applyBorder="1"/>
    <xf numFmtId="9" fontId="0" fillId="0" borderId="12" xfId="0" applyNumberFormat="1" applyFont="1" applyBorder="1"/>
    <xf numFmtId="0" fontId="0" fillId="0" borderId="12" xfId="0" applyFont="1" applyFill="1" applyBorder="1"/>
    <xf numFmtId="4" fontId="32" fillId="0" borderId="0" xfId="0" applyNumberFormat="1" applyFont="1" applyBorder="1"/>
    <xf numFmtId="0" fontId="31" fillId="0" borderId="11" xfId="0" applyFont="1" applyBorder="1"/>
    <xf numFmtId="0" fontId="12" fillId="0" borderId="12" xfId="0" applyFont="1" applyBorder="1"/>
    <xf numFmtId="0" fontId="12" fillId="0" borderId="3" xfId="0" applyFont="1" applyBorder="1"/>
    <xf numFmtId="3" fontId="0" fillId="0" borderId="0" xfId="0" applyNumberFormat="1"/>
    <xf numFmtId="9" fontId="14" fillId="0" borderId="3" xfId="0" applyNumberFormat="1" applyFont="1" applyBorder="1"/>
    <xf numFmtId="0" fontId="14" fillId="0" borderId="25" xfId="0" applyFont="1" applyBorder="1"/>
    <xf numFmtId="2" fontId="0" fillId="0" borderId="4" xfId="0" applyNumberFormat="1" applyBorder="1"/>
    <xf numFmtId="4" fontId="0" fillId="0" borderId="4" xfId="0" applyNumberFormat="1" applyFont="1" applyBorder="1"/>
    <xf numFmtId="9" fontId="14" fillId="0" borderId="1" xfId="0" applyNumberFormat="1" applyFont="1" applyBorder="1"/>
    <xf numFmtId="4" fontId="0" fillId="0" borderId="15" xfId="0" applyNumberFormat="1" applyFont="1" applyBorder="1"/>
    <xf numFmtId="4" fontId="14" fillId="0" borderId="2" xfId="0" applyNumberFormat="1" applyFont="1" applyBorder="1"/>
    <xf numFmtId="4" fontId="0" fillId="0" borderId="11" xfId="0" applyNumberFormat="1" applyFont="1" applyBorder="1"/>
    <xf numFmtId="0" fontId="5" fillId="0" borderId="5" xfId="0" applyFont="1" applyBorder="1"/>
    <xf numFmtId="4" fontId="0" fillId="0" borderId="6" xfId="0" applyNumberFormat="1" applyBorder="1"/>
    <xf numFmtId="0" fontId="13" fillId="0" borderId="11" xfId="0" applyFont="1" applyBorder="1"/>
    <xf numFmtId="9" fontId="10" fillId="0" borderId="11" xfId="0" applyNumberFormat="1" applyFont="1" applyBorder="1"/>
    <xf numFmtId="9" fontId="10" fillId="0" borderId="12" xfId="0" applyNumberFormat="1" applyFont="1" applyBorder="1"/>
    <xf numFmtId="4" fontId="17" fillId="0" borderId="12" xfId="0" applyNumberFormat="1" applyFont="1" applyBorder="1"/>
    <xf numFmtId="0" fontId="14" fillId="0" borderId="7" xfId="0" applyFont="1" applyBorder="1"/>
    <xf numFmtId="0" fontId="31" fillId="0" borderId="2" xfId="0" applyFont="1" applyBorder="1"/>
    <xf numFmtId="0" fontId="18" fillId="0" borderId="0" xfId="0" applyFont="1" applyFill="1" applyBorder="1"/>
    <xf numFmtId="0" fontId="31" fillId="0" borderId="0" xfId="0" applyFont="1" applyBorder="1"/>
    <xf numFmtId="0" fontId="31" fillId="0" borderId="12" xfId="0" applyFont="1" applyBorder="1"/>
    <xf numFmtId="0" fontId="33" fillId="0" borderId="0" xfId="0" applyFont="1" applyBorder="1"/>
    <xf numFmtId="0" fontId="11" fillId="2" borderId="0" xfId="0" applyFont="1" applyFill="1"/>
    <xf numFmtId="0" fontId="34" fillId="0" borderId="11" xfId="0" applyFont="1" applyBorder="1"/>
    <xf numFmtId="0" fontId="18" fillId="0" borderId="2" xfId="0" applyFont="1" applyFill="1" applyBorder="1"/>
    <xf numFmtId="9" fontId="11" fillId="0" borderId="13" xfId="0" applyNumberFormat="1" applyFont="1" applyBorder="1"/>
    <xf numFmtId="2" fontId="18" fillId="0" borderId="13" xfId="0" applyNumberFormat="1" applyFont="1" applyBorder="1"/>
    <xf numFmtId="4" fontId="18" fillId="0" borderId="6" xfId="0" applyNumberFormat="1" applyFont="1" applyBorder="1"/>
    <xf numFmtId="0" fontId="31" fillId="0" borderId="6" xfId="0" applyFont="1" applyFill="1" applyBorder="1"/>
    <xf numFmtId="4" fontId="7" fillId="0" borderId="13" xfId="0" applyNumberFormat="1" applyFont="1" applyBorder="1"/>
    <xf numFmtId="2" fontId="24" fillId="0" borderId="6" xfId="0" applyNumberFormat="1" applyFont="1" applyBorder="1"/>
    <xf numFmtId="4" fontId="35" fillId="0" borderId="12" xfId="0" applyNumberFormat="1" applyFont="1" applyBorder="1"/>
    <xf numFmtId="4" fontId="36" fillId="0" borderId="0" xfId="0" applyNumberFormat="1" applyFont="1" applyBorder="1"/>
    <xf numFmtId="0" fontId="19" fillId="0" borderId="2" xfId="0" applyFont="1" applyBorder="1"/>
    <xf numFmtId="9" fontId="16" fillId="0" borderId="0" xfId="0" applyNumberFormat="1" applyFont="1" applyBorder="1"/>
    <xf numFmtId="0" fontId="11" fillId="0" borderId="5" xfId="0" applyFont="1" applyBorder="1"/>
    <xf numFmtId="9" fontId="0" fillId="0" borderId="6" xfId="0" applyNumberFormat="1" applyBorder="1"/>
    <xf numFmtId="0" fontId="31" fillId="0" borderId="0" xfId="0" applyFont="1" applyFill="1" applyBorder="1"/>
    <xf numFmtId="4" fontId="38" fillId="0" borderId="12" xfId="0" applyNumberFormat="1" applyFont="1" applyBorder="1"/>
    <xf numFmtId="4" fontId="38" fillId="0" borderId="0" xfId="0" applyNumberFormat="1" applyFont="1" applyBorder="1"/>
    <xf numFmtId="0" fontId="30" fillId="0" borderId="0" xfId="0" applyFont="1"/>
    <xf numFmtId="0" fontId="33" fillId="0" borderId="2" xfId="0" applyFont="1" applyBorder="1"/>
    <xf numFmtId="9" fontId="33" fillId="0" borderId="2" xfId="0" applyNumberFormat="1" applyFont="1" applyBorder="1"/>
    <xf numFmtId="0" fontId="33" fillId="0" borderId="3" xfId="0" applyFont="1" applyBorder="1"/>
    <xf numFmtId="9" fontId="33" fillId="0" borderId="0" xfId="0" applyNumberFormat="1" applyFont="1" applyBorder="1"/>
    <xf numFmtId="0" fontId="34" fillId="0" borderId="12" xfId="0" applyFont="1" applyBorder="1"/>
    <xf numFmtId="4" fontId="39" fillId="0" borderId="14" xfId="0" applyNumberFormat="1" applyFont="1" applyBorder="1"/>
    <xf numFmtId="4" fontId="39" fillId="0" borderId="9" xfId="0" applyNumberFormat="1" applyFont="1" applyBorder="1"/>
    <xf numFmtId="0" fontId="20" fillId="0" borderId="13" xfId="0" applyFont="1" applyBorder="1"/>
    <xf numFmtId="0" fontId="18" fillId="2" borderId="0" xfId="0" applyFont="1" applyFill="1"/>
    <xf numFmtId="4" fontId="28" fillId="0" borderId="12" xfId="0" applyNumberFormat="1" applyFont="1" applyBorder="1"/>
    <xf numFmtId="0" fontId="38" fillId="0" borderId="0" xfId="0" applyFont="1"/>
    <xf numFmtId="4" fontId="30" fillId="0" borderId="0" xfId="0" applyNumberFormat="1" applyFont="1" applyBorder="1"/>
    <xf numFmtId="4" fontId="25" fillId="0" borderId="2" xfId="0" applyNumberFormat="1" applyFont="1" applyBorder="1"/>
    <xf numFmtId="4" fontId="17" fillId="0" borderId="0" xfId="0" applyNumberFormat="1" applyFont="1" applyBorder="1"/>
    <xf numFmtId="0" fontId="0" fillId="0" borderId="27" xfId="0" applyBorder="1"/>
    <xf numFmtId="0" fontId="1" fillId="0" borderId="34" xfId="0" applyFont="1" applyBorder="1"/>
    <xf numFmtId="2" fontId="14" fillId="0" borderId="27" xfId="0" applyNumberFormat="1" applyFont="1" applyBorder="1"/>
    <xf numFmtId="2" fontId="14" fillId="0" borderId="29" xfId="0" applyNumberFormat="1" applyFont="1" applyBorder="1"/>
    <xf numFmtId="0" fontId="40" fillId="0" borderId="12" xfId="0" applyFont="1" applyBorder="1"/>
    <xf numFmtId="4" fontId="40" fillId="0" borderId="0" xfId="0" applyNumberFormat="1" applyFont="1" applyBorder="1"/>
    <xf numFmtId="0" fontId="16" fillId="0" borderId="23" xfId="0" applyFont="1" applyFill="1" applyBorder="1"/>
    <xf numFmtId="4" fontId="16" fillId="0" borderId="20" xfId="0" applyNumberFormat="1" applyFont="1" applyBorder="1"/>
    <xf numFmtId="0" fontId="30" fillId="0" borderId="14" xfId="0" applyFont="1" applyFill="1" applyBorder="1"/>
    <xf numFmtId="4" fontId="30" fillId="0" borderId="14" xfId="0" applyNumberFormat="1" applyFont="1" applyBorder="1"/>
    <xf numFmtId="0" fontId="31" fillId="0" borderId="5" xfId="0" applyFont="1" applyBorder="1"/>
    <xf numFmtId="4" fontId="18" fillId="0" borderId="13" xfId="0" applyNumberFormat="1" applyFont="1" applyBorder="1"/>
    <xf numFmtId="0" fontId="31" fillId="0" borderId="8" xfId="0" applyFont="1" applyFill="1" applyBorder="1"/>
    <xf numFmtId="0" fontId="18" fillId="0" borderId="14" xfId="0" applyFont="1" applyBorder="1"/>
    <xf numFmtId="0" fontId="18" fillId="0" borderId="10" xfId="0" applyFont="1" applyBorder="1"/>
    <xf numFmtId="0" fontId="18" fillId="0" borderId="8" xfId="0" applyFont="1" applyBorder="1"/>
    <xf numFmtId="0" fontId="18" fillId="0" borderId="9" xfId="0" applyFont="1" applyBorder="1"/>
    <xf numFmtId="4" fontId="18" fillId="0" borderId="14" xfId="0" applyNumberFormat="1" applyFont="1" applyBorder="1"/>
    <xf numFmtId="0" fontId="18" fillId="0" borderId="14" xfId="0" applyFont="1" applyFill="1" applyBorder="1"/>
    <xf numFmtId="0" fontId="18" fillId="0" borderId="4" xfId="0" applyFont="1" applyFill="1" applyBorder="1"/>
    <xf numFmtId="0" fontId="18" fillId="0" borderId="10" xfId="0" applyFont="1" applyFill="1" applyBorder="1"/>
    <xf numFmtId="0" fontId="18" fillId="0" borderId="9" xfId="0" applyFont="1" applyFill="1" applyBorder="1"/>
    <xf numFmtId="0" fontId="18" fillId="0" borderId="0" xfId="0" applyFont="1"/>
    <xf numFmtId="4" fontId="18" fillId="0" borderId="3" xfId="0" applyNumberFormat="1" applyFont="1" applyBorder="1"/>
    <xf numFmtId="0" fontId="18" fillId="0" borderId="8" xfId="0" applyFont="1" applyFill="1" applyBorder="1"/>
    <xf numFmtId="4" fontId="18" fillId="0" borderId="46" xfId="0" applyNumberFormat="1" applyFont="1" applyBorder="1"/>
    <xf numFmtId="164" fontId="18" fillId="0" borderId="12" xfId="0" applyNumberFormat="1" applyFont="1" applyBorder="1"/>
    <xf numFmtId="164" fontId="18" fillId="0" borderId="8" xfId="0" applyNumberFormat="1" applyFont="1" applyBorder="1"/>
    <xf numFmtId="4" fontId="18" fillId="0" borderId="10" xfId="0" applyNumberFormat="1" applyFont="1" applyBorder="1"/>
    <xf numFmtId="0" fontId="18" fillId="0" borderId="3" xfId="0" applyFont="1" applyFill="1" applyBorder="1"/>
    <xf numFmtId="164" fontId="18" fillId="0" borderId="14" xfId="0" applyNumberFormat="1" applyFont="1" applyFill="1" applyBorder="1"/>
    <xf numFmtId="164" fontId="18" fillId="0" borderId="14" xfId="0" applyNumberFormat="1" applyFont="1" applyBorder="1"/>
    <xf numFmtId="0" fontId="17" fillId="0" borderId="14" xfId="0" applyFont="1" applyBorder="1"/>
    <xf numFmtId="0" fontId="17" fillId="0" borderId="11" xfId="0" applyFont="1" applyBorder="1"/>
    <xf numFmtId="0" fontId="17" fillId="0" borderId="14" xfId="0" applyFont="1" applyFill="1" applyBorder="1"/>
    <xf numFmtId="164" fontId="18" fillId="0" borderId="5" xfId="0" applyNumberFormat="1" applyFont="1" applyBorder="1"/>
    <xf numFmtId="164" fontId="18" fillId="0" borderId="11" xfId="0" applyNumberFormat="1" applyFont="1" applyBorder="1"/>
    <xf numFmtId="0" fontId="18" fillId="0" borderId="5" xfId="0" applyFont="1" applyFill="1" applyBorder="1"/>
    <xf numFmtId="3" fontId="18" fillId="0" borderId="14" xfId="0" applyNumberFormat="1" applyFont="1" applyBorder="1"/>
    <xf numFmtId="165" fontId="18" fillId="0" borderId="14" xfId="0" applyNumberFormat="1" applyFont="1" applyBorder="1"/>
    <xf numFmtId="165" fontId="18" fillId="0" borderId="0" xfId="0" applyNumberFormat="1" applyFont="1" applyBorder="1"/>
    <xf numFmtId="3" fontId="18" fillId="0" borderId="3" xfId="0" applyNumberFormat="1" applyFont="1" applyBorder="1"/>
    <xf numFmtId="165" fontId="18" fillId="0" borderId="8" xfId="0" applyNumberFormat="1" applyFont="1" applyBorder="1"/>
    <xf numFmtId="0" fontId="18" fillId="0" borderId="1" xfId="0" applyFont="1" applyFill="1" applyBorder="1"/>
    <xf numFmtId="164" fontId="18" fillId="0" borderId="46" xfId="0" applyNumberFormat="1" applyFont="1" applyBorder="1"/>
    <xf numFmtId="0" fontId="18" fillId="0" borderId="38" xfId="0" applyFont="1" applyBorder="1"/>
    <xf numFmtId="0" fontId="18" fillId="0" borderId="39" xfId="0" applyFont="1" applyBorder="1"/>
    <xf numFmtId="0" fontId="18" fillId="0" borderId="40" xfId="0" applyFont="1" applyBorder="1"/>
    <xf numFmtId="0" fontId="17" fillId="0" borderId="16" xfId="0" applyFont="1" applyBorder="1"/>
    <xf numFmtId="0" fontId="17" fillId="0" borderId="19" xfId="0" applyFont="1" applyBorder="1"/>
    <xf numFmtId="0" fontId="17" fillId="0" borderId="17" xfId="0" applyFont="1" applyBorder="1"/>
    <xf numFmtId="0" fontId="18" fillId="0" borderId="17" xfId="0" applyFont="1" applyBorder="1"/>
    <xf numFmtId="164" fontId="18" fillId="0" borderId="3" xfId="0" applyNumberFormat="1" applyFont="1" applyBorder="1"/>
    <xf numFmtId="4" fontId="18" fillId="0" borderId="38" xfId="0" applyNumberFormat="1" applyFont="1" applyBorder="1"/>
    <xf numFmtId="0" fontId="18" fillId="0" borderId="38" xfId="0" applyFont="1" applyFill="1" applyBorder="1"/>
    <xf numFmtId="4" fontId="18" fillId="0" borderId="5" xfId="0" applyNumberFormat="1" applyFont="1" applyBorder="1"/>
    <xf numFmtId="4" fontId="18" fillId="0" borderId="1" xfId="0" applyNumberFormat="1" applyFont="1" applyBorder="1"/>
    <xf numFmtId="4" fontId="18" fillId="0" borderId="8" xfId="0" applyNumberFormat="1" applyFont="1" applyBorder="1"/>
    <xf numFmtId="0" fontId="18" fillId="0" borderId="28" xfId="0" applyFont="1" applyBorder="1"/>
    <xf numFmtId="0" fontId="18" fillId="0" borderId="26" xfId="0" applyFont="1" applyFill="1" applyBorder="1"/>
    <xf numFmtId="164" fontId="18" fillId="0" borderId="8" xfId="0" applyNumberFormat="1" applyFont="1" applyFill="1" applyBorder="1"/>
    <xf numFmtId="164" fontId="18" fillId="0" borderId="9" xfId="0" applyNumberFormat="1" applyFont="1" applyBorder="1"/>
    <xf numFmtId="164" fontId="18" fillId="0" borderId="0" xfId="0" applyNumberFormat="1" applyFont="1" applyBorder="1"/>
    <xf numFmtId="0" fontId="41" fillId="0" borderId="9" xfId="0" applyFont="1" applyBorder="1"/>
    <xf numFmtId="164" fontId="18" fillId="0" borderId="6" xfId="0" applyNumberFormat="1" applyFont="1" applyBorder="1"/>
    <xf numFmtId="164" fontId="18" fillId="0" borderId="38" xfId="0" applyNumberFormat="1" applyFont="1" applyBorder="1"/>
    <xf numFmtId="164" fontId="18" fillId="0" borderId="1" xfId="0" applyNumberFormat="1" applyFont="1" applyBorder="1"/>
    <xf numFmtId="4" fontId="18" fillId="0" borderId="15" xfId="0" applyNumberFormat="1" applyFont="1" applyBorder="1"/>
    <xf numFmtId="0" fontId="18" fillId="0" borderId="26" xfId="0" applyFont="1" applyBorder="1"/>
    <xf numFmtId="4" fontId="18" fillId="0" borderId="26" xfId="0" applyNumberFormat="1" applyFont="1" applyBorder="1"/>
    <xf numFmtId="164" fontId="18" fillId="0" borderId="0" xfId="0" applyNumberFormat="1" applyFont="1" applyFill="1" applyBorder="1"/>
    <xf numFmtId="4" fontId="18" fillId="0" borderId="7" xfId="0" applyNumberFormat="1" applyFont="1" applyBorder="1"/>
    <xf numFmtId="0" fontId="17" fillId="0" borderId="5" xfId="0" applyFont="1" applyBorder="1"/>
    <xf numFmtId="0" fontId="17" fillId="0" borderId="8" xfId="0" applyFont="1" applyBorder="1"/>
    <xf numFmtId="164" fontId="18" fillId="0" borderId="1" xfId="0" applyNumberFormat="1" applyFont="1" applyFill="1" applyBorder="1"/>
    <xf numFmtId="4" fontId="42" fillId="0" borderId="14" xfId="0" applyNumberFormat="1" applyFont="1" applyBorder="1"/>
    <xf numFmtId="0" fontId="18" fillId="0" borderId="6" xfId="0" applyFont="1" applyFill="1" applyBorder="1"/>
    <xf numFmtId="4" fontId="33" fillId="0" borderId="0" xfId="0" applyNumberFormat="1" applyFont="1" applyBorder="1"/>
    <xf numFmtId="4" fontId="14" fillId="0" borderId="6" xfId="0" applyNumberFormat="1" applyFont="1" applyBorder="1"/>
    <xf numFmtId="4" fontId="14" fillId="0" borderId="13" xfId="0" applyNumberFormat="1" applyFont="1" applyBorder="1"/>
    <xf numFmtId="2" fontId="18" fillId="0" borderId="0" xfId="0" applyNumberFormat="1" applyFont="1" applyBorder="1"/>
    <xf numFmtId="0" fontId="17" fillId="0" borderId="0" xfId="0" applyFont="1"/>
    <xf numFmtId="0" fontId="41" fillId="0" borderId="11" xfId="0" applyFont="1" applyBorder="1"/>
    <xf numFmtId="0" fontId="30" fillId="0" borderId="12" xfId="0" applyFont="1" applyBorder="1"/>
    <xf numFmtId="0" fontId="19" fillId="0" borderId="0" xfId="0" applyFont="1" applyBorder="1"/>
    <xf numFmtId="0" fontId="16" fillId="0" borderId="14" xfId="0" applyFont="1" applyFill="1" applyBorder="1"/>
    <xf numFmtId="0" fontId="23" fillId="0" borderId="0" xfId="0" applyFont="1" applyBorder="1"/>
    <xf numFmtId="0" fontId="12" fillId="0" borderId="0" xfId="0" applyFont="1" applyBorder="1"/>
    <xf numFmtId="9" fontId="11" fillId="0" borderId="11" xfId="0" applyNumberFormat="1" applyFont="1" applyBorder="1"/>
    <xf numFmtId="0" fontId="17" fillId="0" borderId="12" xfId="0" applyFont="1" applyBorder="1"/>
    <xf numFmtId="0" fontId="11" fillId="0" borderId="8" xfId="0" applyFont="1" applyBorder="1"/>
    <xf numFmtId="0" fontId="11" fillId="0" borderId="9" xfId="0" applyFont="1" applyBorder="1"/>
    <xf numFmtId="9" fontId="0" fillId="0" borderId="9" xfId="0" applyNumberFormat="1" applyBorder="1"/>
    <xf numFmtId="4" fontId="11" fillId="0" borderId="9" xfId="0" applyNumberFormat="1" applyFont="1" applyBorder="1"/>
    <xf numFmtId="2" fontId="25" fillId="0" borderId="6" xfId="0" applyNumberFormat="1" applyFont="1" applyBorder="1"/>
    <xf numFmtId="2" fontId="14" fillId="0" borderId="7" xfId="0" applyNumberFormat="1" applyFont="1" applyBorder="1"/>
    <xf numFmtId="0" fontId="44" fillId="0" borderId="13" xfId="0" applyFont="1" applyFill="1" applyBorder="1"/>
    <xf numFmtId="0" fontId="44" fillId="0" borderId="7" xfId="0" applyFont="1" applyFill="1" applyBorder="1"/>
    <xf numFmtId="0" fontId="44" fillId="0" borderId="8" xfId="0" applyFont="1" applyBorder="1"/>
    <xf numFmtId="0" fontId="29" fillId="0" borderId="13" xfId="0" applyFont="1" applyBorder="1"/>
    <xf numFmtId="0" fontId="29" fillId="0" borderId="6" xfId="0" applyFont="1" applyBorder="1"/>
    <xf numFmtId="4" fontId="29" fillId="0" borderId="13" xfId="0" applyNumberFormat="1" applyFont="1" applyBorder="1"/>
    <xf numFmtId="0" fontId="29" fillId="0" borderId="5" xfId="0" applyFont="1" applyBorder="1"/>
    <xf numFmtId="9" fontId="29" fillId="0" borderId="13" xfId="0" applyNumberFormat="1" applyFont="1" applyBorder="1"/>
    <xf numFmtId="0" fontId="29" fillId="0" borderId="6" xfId="0" applyFont="1" applyFill="1" applyBorder="1"/>
    <xf numFmtId="0" fontId="34" fillId="0" borderId="3" xfId="0" applyFont="1" applyBorder="1"/>
    <xf numFmtId="0" fontId="17" fillId="0" borderId="3" xfId="0" applyFont="1" applyBorder="1"/>
    <xf numFmtId="0" fontId="43" fillId="0" borderId="0" xfId="0" applyFont="1" applyFill="1" applyBorder="1"/>
    <xf numFmtId="4" fontId="11" fillId="0" borderId="2" xfId="0" applyNumberFormat="1" applyFont="1" applyBorder="1"/>
    <xf numFmtId="0" fontId="45" fillId="0" borderId="6" xfId="0" applyFont="1" applyBorder="1"/>
    <xf numFmtId="0" fontId="16" fillId="0" borderId="35" xfId="0" applyFont="1" applyBorder="1"/>
    <xf numFmtId="0" fontId="16" fillId="0" borderId="36" xfId="0" applyFont="1" applyFill="1" applyBorder="1"/>
    <xf numFmtId="0" fontId="16" fillId="0" borderId="37" xfId="0" applyFont="1" applyBorder="1"/>
    <xf numFmtId="0" fontId="16" fillId="0" borderId="2" xfId="0" applyFont="1" applyFill="1" applyBorder="1"/>
    <xf numFmtId="4" fontId="16" fillId="0" borderId="47" xfId="0" applyNumberFormat="1" applyFont="1" applyBorder="1"/>
    <xf numFmtId="0" fontId="18" fillId="0" borderId="16" xfId="0" applyFont="1" applyBorder="1"/>
    <xf numFmtId="0" fontId="18" fillId="0" borderId="23" xfId="0" applyFont="1" applyBorder="1"/>
    <xf numFmtId="0" fontId="18" fillId="0" borderId="23" xfId="0" applyFont="1" applyFill="1" applyBorder="1"/>
    <xf numFmtId="4" fontId="17" fillId="0" borderId="18" xfId="0" applyNumberFormat="1" applyFont="1" applyBorder="1"/>
    <xf numFmtId="4" fontId="17" fillId="0" borderId="19" xfId="0" applyNumberFormat="1" applyFont="1" applyBorder="1"/>
    <xf numFmtId="2" fontId="38" fillId="0" borderId="19" xfId="0" applyNumberFormat="1" applyFont="1" applyBorder="1"/>
    <xf numFmtId="2" fontId="17" fillId="0" borderId="19" xfId="0" applyNumberFormat="1" applyFont="1" applyBorder="1"/>
    <xf numFmtId="0" fontId="38" fillId="0" borderId="16" xfId="0" applyFont="1" applyBorder="1"/>
    <xf numFmtId="4" fontId="19" fillId="0" borderId="31" xfId="0" applyNumberFormat="1" applyFont="1" applyBorder="1"/>
    <xf numFmtId="4" fontId="19" fillId="0" borderId="19" xfId="0" applyNumberFormat="1" applyFont="1" applyBorder="1"/>
    <xf numFmtId="4" fontId="43" fillId="0" borderId="19" xfId="0" applyNumberFormat="1" applyFont="1" applyBorder="1"/>
    <xf numFmtId="0" fontId="16" fillId="0" borderId="33" xfId="0" applyFont="1" applyBorder="1"/>
    <xf numFmtId="0" fontId="16" fillId="0" borderId="28" xfId="0" applyFont="1" applyBorder="1"/>
    <xf numFmtId="0" fontId="16" fillId="0" borderId="28" xfId="0" applyFont="1" applyFill="1" applyBorder="1"/>
    <xf numFmtId="0" fontId="16" fillId="0" borderId="32" xfId="0" applyFont="1" applyBorder="1"/>
    <xf numFmtId="0" fontId="14" fillId="0" borderId="8" xfId="0" applyFont="1" applyFill="1" applyBorder="1"/>
    <xf numFmtId="0" fontId="17" fillId="0" borderId="18" xfId="0" applyFont="1" applyBorder="1"/>
    <xf numFmtId="4" fontId="47" fillId="0" borderId="16" xfId="0" applyNumberFormat="1" applyFont="1" applyBorder="1"/>
    <xf numFmtId="4" fontId="47" fillId="0" borderId="18" xfId="0" applyNumberFormat="1" applyFont="1" applyBorder="1"/>
    <xf numFmtId="0" fontId="17" fillId="0" borderId="16" xfId="0" applyFont="1" applyFill="1" applyBorder="1"/>
    <xf numFmtId="4" fontId="17" fillId="0" borderId="16" xfId="0" applyNumberFormat="1" applyFont="1" applyBorder="1"/>
    <xf numFmtId="0" fontId="0" fillId="0" borderId="38" xfId="0" applyFont="1" applyBorder="1"/>
    <xf numFmtId="0" fontId="0" fillId="0" borderId="36" xfId="0" applyFont="1" applyBorder="1"/>
    <xf numFmtId="0" fontId="0" fillId="0" borderId="38" xfId="0" applyBorder="1"/>
    <xf numFmtId="4" fontId="0" fillId="0" borderId="38" xfId="0" applyNumberFormat="1" applyFont="1" applyBorder="1"/>
    <xf numFmtId="4" fontId="0" fillId="0" borderId="5" xfId="0" applyNumberFormat="1" applyFont="1" applyBorder="1"/>
    <xf numFmtId="0" fontId="0" fillId="0" borderId="48" xfId="0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4" fontId="15" fillId="0" borderId="19" xfId="0" applyNumberFormat="1" applyFont="1" applyBorder="1"/>
    <xf numFmtId="0" fontId="14" fillId="0" borderId="35" xfId="0" applyFont="1" applyBorder="1"/>
    <xf numFmtId="0" fontId="38" fillId="0" borderId="36" xfId="0" applyFont="1" applyBorder="1"/>
    <xf numFmtId="4" fontId="14" fillId="0" borderId="36" xfId="0" applyNumberFormat="1" applyFont="1" applyBorder="1"/>
    <xf numFmtId="4" fontId="38" fillId="0" borderId="36" xfId="0" applyNumberFormat="1" applyFont="1" applyBorder="1"/>
    <xf numFmtId="4" fontId="15" fillId="0" borderId="31" xfId="0" applyNumberFormat="1" applyFont="1" applyBorder="1"/>
    <xf numFmtId="0" fontId="0" fillId="0" borderId="49" xfId="0" applyBorder="1"/>
    <xf numFmtId="0" fontId="0" fillId="0" borderId="47" xfId="0" applyBorder="1"/>
    <xf numFmtId="0" fontId="0" fillId="0" borderId="50" xfId="0" applyBorder="1"/>
    <xf numFmtId="4" fontId="14" fillId="0" borderId="43" xfId="0" applyNumberFormat="1" applyFont="1" applyBorder="1"/>
    <xf numFmtId="4" fontId="14" fillId="0" borderId="51" xfId="0" applyNumberFormat="1" applyFont="1" applyBorder="1"/>
    <xf numFmtId="9" fontId="0" fillId="0" borderId="20" xfId="0" applyNumberFormat="1" applyBorder="1"/>
    <xf numFmtId="4" fontId="14" fillId="0" borderId="20" xfId="0" applyNumberFormat="1" applyFont="1" applyBorder="1"/>
    <xf numFmtId="0" fontId="15" fillId="0" borderId="20" xfId="0" applyFont="1" applyFill="1" applyBorder="1"/>
    <xf numFmtId="0" fontId="1" fillId="0" borderId="0" xfId="0" applyFont="1" applyFill="1" applyBorder="1"/>
    <xf numFmtId="0" fontId="1" fillId="0" borderId="10" xfId="0" applyFont="1" applyFill="1" applyBorder="1"/>
    <xf numFmtId="2" fontId="39" fillId="0" borderId="10" xfId="0" applyNumberFormat="1" applyFont="1" applyBorder="1"/>
    <xf numFmtId="2" fontId="30" fillId="0" borderId="12" xfId="0" applyNumberFormat="1" applyFont="1" applyBorder="1"/>
    <xf numFmtId="0" fontId="30" fillId="0" borderId="13" xfId="0" applyFont="1" applyBorder="1"/>
    <xf numFmtId="0" fontId="30" fillId="0" borderId="11" xfId="0" applyFont="1" applyBorder="1"/>
    <xf numFmtId="0" fontId="0" fillId="0" borderId="25" xfId="0" applyFill="1" applyBorder="1"/>
    <xf numFmtId="0" fontId="0" fillId="0" borderId="29" xfId="0" applyBorder="1"/>
    <xf numFmtId="0" fontId="5" fillId="0" borderId="24" xfId="0" applyFont="1" applyBorder="1"/>
    <xf numFmtId="0" fontId="14" fillId="0" borderId="43" xfId="0" applyFont="1" applyFill="1" applyBorder="1"/>
    <xf numFmtId="4" fontId="25" fillId="0" borderId="0" xfId="0" applyNumberFormat="1" applyFont="1" applyBorder="1"/>
    <xf numFmtId="0" fontId="5" fillId="0" borderId="35" xfId="0" applyFont="1" applyBorder="1"/>
    <xf numFmtId="0" fontId="14" fillId="0" borderId="36" xfId="0" applyFont="1" applyFill="1" applyBorder="1"/>
    <xf numFmtId="0" fontId="38" fillId="0" borderId="16" xfId="0" applyFont="1" applyFill="1" applyBorder="1"/>
    <xf numFmtId="4" fontId="39" fillId="0" borderId="17" xfId="0" applyNumberFormat="1" applyFont="1" applyBorder="1"/>
    <xf numFmtId="0" fontId="14" fillId="0" borderId="31" xfId="0" applyFont="1" applyFill="1" applyBorder="1"/>
    <xf numFmtId="0" fontId="16" fillId="0" borderId="52" xfId="0" applyFont="1" applyFill="1" applyBorder="1"/>
    <xf numFmtId="0" fontId="38" fillId="0" borderId="34" xfId="0" applyFont="1" applyFill="1" applyBorder="1"/>
    <xf numFmtId="0" fontId="0" fillId="0" borderId="34" xfId="0" applyFill="1" applyBorder="1"/>
    <xf numFmtId="4" fontId="0" fillId="0" borderId="37" xfId="0" applyNumberFormat="1" applyBorder="1"/>
    <xf numFmtId="4" fontId="16" fillId="0" borderId="52" xfId="0" applyNumberFormat="1" applyFont="1" applyBorder="1"/>
    <xf numFmtId="4" fontId="39" fillId="0" borderId="34" xfId="0" applyNumberFormat="1" applyFont="1" applyBorder="1"/>
    <xf numFmtId="4" fontId="25" fillId="0" borderId="19" xfId="0" applyNumberFormat="1" applyFont="1" applyBorder="1"/>
    <xf numFmtId="4" fontId="1" fillId="0" borderId="28" xfId="0" applyNumberFormat="1" applyFont="1" applyBorder="1"/>
    <xf numFmtId="4" fontId="1" fillId="0" borderId="31" xfId="0" applyNumberFormat="1" applyFont="1" applyBorder="1"/>
    <xf numFmtId="4" fontId="1" fillId="0" borderId="34" xfId="0" applyNumberFormat="1" applyFont="1" applyBorder="1"/>
    <xf numFmtId="2" fontId="1" fillId="0" borderId="36" xfId="0" applyNumberFormat="1" applyFont="1" applyBorder="1"/>
    <xf numFmtId="0" fontId="1" fillId="0" borderId="35" xfId="0" applyFont="1" applyBorder="1"/>
    <xf numFmtId="0" fontId="0" fillId="0" borderId="37" xfId="0" applyFill="1" applyBorder="1"/>
    <xf numFmtId="0" fontId="1" fillId="0" borderId="33" xfId="0" applyFont="1" applyBorder="1"/>
    <xf numFmtId="0" fontId="0" fillId="0" borderId="32" xfId="0" applyFill="1" applyBorder="1"/>
    <xf numFmtId="4" fontId="30" fillId="0" borderId="11" xfId="0" applyNumberFormat="1" applyFont="1" applyBorder="1"/>
    <xf numFmtId="0" fontId="2" fillId="0" borderId="35" xfId="0" applyFont="1" applyFill="1" applyBorder="1"/>
    <xf numFmtId="0" fontId="2" fillId="0" borderId="33" xfId="0" applyFont="1" applyFill="1" applyBorder="1"/>
    <xf numFmtId="2" fontId="18" fillId="0" borderId="11" xfId="0" applyNumberFormat="1" applyFont="1" applyBorder="1"/>
    <xf numFmtId="0" fontId="1" fillId="0" borderId="31" xfId="0" applyFont="1" applyBorder="1"/>
    <xf numFmtId="4" fontId="16" fillId="0" borderId="36" xfId="0" applyNumberFormat="1" applyFont="1" applyBorder="1"/>
    <xf numFmtId="0" fontId="14" fillId="0" borderId="19" xfId="0" applyFont="1" applyFill="1" applyBorder="1"/>
    <xf numFmtId="4" fontId="25" fillId="0" borderId="31" xfId="0" applyNumberFormat="1" applyFont="1" applyBorder="1"/>
    <xf numFmtId="4" fontId="16" fillId="0" borderId="31" xfId="0" applyNumberFormat="1" applyFont="1" applyBorder="1"/>
    <xf numFmtId="4" fontId="7" fillId="0" borderId="7" xfId="0" applyNumberFormat="1" applyFont="1" applyBorder="1"/>
    <xf numFmtId="0" fontId="0" fillId="0" borderId="20" xfId="0" applyFill="1" applyBorder="1"/>
    <xf numFmtId="4" fontId="0" fillId="0" borderId="21" xfId="0" applyNumberFormat="1" applyBorder="1"/>
    <xf numFmtId="4" fontId="14" fillId="0" borderId="10" xfId="0" applyNumberFormat="1" applyFont="1" applyBorder="1"/>
    <xf numFmtId="2" fontId="14" fillId="0" borderId="14" xfId="0" applyNumberFormat="1" applyFont="1" applyBorder="1"/>
    <xf numFmtId="0" fontId="16" fillId="0" borderId="14" xfId="0" applyFont="1" applyBorder="1"/>
    <xf numFmtId="0" fontId="44" fillId="0" borderId="14" xfId="0" applyFont="1" applyBorder="1"/>
    <xf numFmtId="4" fontId="44" fillId="0" borderId="14" xfId="0" applyNumberFormat="1" applyFont="1" applyBorder="1"/>
    <xf numFmtId="0" fontId="17" fillId="0" borderId="13" xfId="0" applyFont="1" applyBorder="1"/>
    <xf numFmtId="0" fontId="11" fillId="0" borderId="5" xfId="0" applyFont="1" applyFill="1" applyBorder="1"/>
    <xf numFmtId="0" fontId="44" fillId="0" borderId="13" xfId="0" applyFont="1" applyBorder="1"/>
    <xf numFmtId="0" fontId="44" fillId="0" borderId="7" xfId="0" applyFont="1" applyBorder="1"/>
    <xf numFmtId="0" fontId="16" fillId="0" borderId="13" xfId="0" applyFont="1" applyBorder="1"/>
    <xf numFmtId="0" fontId="49" fillId="0" borderId="14" xfId="0" applyFont="1" applyBorder="1"/>
    <xf numFmtId="0" fontId="49" fillId="0" borderId="9" xfId="0" applyFont="1" applyBorder="1"/>
    <xf numFmtId="4" fontId="49" fillId="0" borderId="14" xfId="0" applyNumberFormat="1" applyFont="1" applyBorder="1"/>
    <xf numFmtId="0" fontId="49" fillId="0" borderId="12" xfId="0" applyFont="1" applyBorder="1"/>
    <xf numFmtId="0" fontId="49" fillId="0" borderId="0" xfId="0" applyFont="1" applyBorder="1"/>
    <xf numFmtId="0" fontId="14" fillId="0" borderId="8" xfId="0" applyFont="1" applyBorder="1"/>
    <xf numFmtId="0" fontId="30" fillId="0" borderId="0" xfId="0" applyFont="1" applyBorder="1"/>
    <xf numFmtId="0" fontId="30" fillId="0" borderId="4" xfId="0" applyFont="1" applyBorder="1"/>
    <xf numFmtId="0" fontId="30" fillId="0" borderId="10" xfId="0" applyFont="1" applyBorder="1"/>
    <xf numFmtId="2" fontId="16" fillId="0" borderId="17" xfId="0" applyNumberFormat="1" applyFont="1" applyBorder="1"/>
    <xf numFmtId="4" fontId="21" fillId="0" borderId="19" xfId="0" applyNumberFormat="1" applyFont="1" applyBorder="1"/>
    <xf numFmtId="9" fontId="14" fillId="0" borderId="2" xfId="0" applyNumberFormat="1" applyFont="1" applyBorder="1"/>
    <xf numFmtId="9" fontId="14" fillId="0" borderId="0" xfId="0" applyNumberFormat="1" applyFont="1" applyBorder="1"/>
    <xf numFmtId="0" fontId="17" fillId="0" borderId="0" xfId="0" applyFont="1" applyFill="1" applyBorder="1"/>
    <xf numFmtId="0" fontId="17" fillId="0" borderId="1" xfId="0" applyFont="1" applyBorder="1"/>
    <xf numFmtId="0" fontId="17" fillId="0" borderId="11" xfId="0" applyFont="1" applyFill="1" applyBorder="1"/>
    <xf numFmtId="0" fontId="17" fillId="0" borderId="4" xfId="0" applyFont="1" applyBorder="1"/>
    <xf numFmtId="0" fontId="17" fillId="0" borderId="12" xfId="0" applyFont="1" applyFill="1" applyBorder="1"/>
    <xf numFmtId="0" fontId="16" fillId="0" borderId="1" xfId="0" applyFont="1" applyBorder="1"/>
    <xf numFmtId="9" fontId="16" fillId="0" borderId="11" xfId="0" applyNumberFormat="1" applyFont="1" applyBorder="1"/>
    <xf numFmtId="9" fontId="16" fillId="0" borderId="12" xfId="0" applyNumberFormat="1" applyFont="1" applyBorder="1"/>
    <xf numFmtId="0" fontId="19" fillId="0" borderId="0" xfId="0" applyFont="1" applyFill="1" applyBorder="1"/>
    <xf numFmtId="0" fontId="50" fillId="0" borderId="0" xfId="0" applyFont="1" applyBorder="1"/>
    <xf numFmtId="4" fontId="51" fillId="0" borderId="0" xfId="0" applyNumberFormat="1" applyFont="1" applyBorder="1"/>
    <xf numFmtId="0" fontId="25" fillId="0" borderId="11" xfId="0" applyFont="1" applyBorder="1"/>
    <xf numFmtId="0" fontId="25" fillId="0" borderId="12" xfId="0" applyFont="1" applyBorder="1"/>
    <xf numFmtId="0" fontId="0" fillId="0" borderId="2" xfId="0" applyFont="1" applyFill="1" applyBorder="1"/>
    <xf numFmtId="0" fontId="0" fillId="0" borderId="5" xfId="0" applyFont="1" applyBorder="1"/>
    <xf numFmtId="0" fontId="0" fillId="0" borderId="7" xfId="0" applyFont="1" applyBorder="1"/>
    <xf numFmtId="0" fontId="48" fillId="0" borderId="0" xfId="0" applyFont="1" applyFill="1" applyBorder="1"/>
    <xf numFmtId="0" fontId="14" fillId="0" borderId="7" xfId="0" applyFont="1" applyFill="1" applyBorder="1"/>
    <xf numFmtId="0" fontId="3" fillId="0" borderId="37" xfId="0" applyFont="1" applyBorder="1"/>
    <xf numFmtId="0" fontId="3" fillId="0" borderId="32" xfId="0" applyFont="1" applyBorder="1"/>
    <xf numFmtId="4" fontId="14" fillId="0" borderId="54" xfId="0" applyNumberFormat="1" applyFont="1" applyBorder="1"/>
    <xf numFmtId="4" fontId="14" fillId="0" borderId="56" xfId="0" applyNumberFormat="1" applyFont="1" applyBorder="1"/>
    <xf numFmtId="4" fontId="46" fillId="0" borderId="56" xfId="0" applyNumberFormat="1" applyFont="1" applyBorder="1"/>
    <xf numFmtId="0" fontId="14" fillId="0" borderId="16" xfId="0" applyFont="1" applyFill="1" applyBorder="1"/>
    <xf numFmtId="0" fontId="1" fillId="0" borderId="49" xfId="0" applyFont="1" applyBorder="1"/>
    <xf numFmtId="0" fontId="0" fillId="0" borderId="57" xfId="0" applyBorder="1"/>
    <xf numFmtId="4" fontId="14" fillId="0" borderId="34" xfId="0" applyNumberFormat="1" applyFont="1" applyBorder="1"/>
    <xf numFmtId="4" fontId="16" fillId="0" borderId="17" xfId="0" applyNumberFormat="1" applyFont="1" applyBorder="1"/>
    <xf numFmtId="0" fontId="14" fillId="0" borderId="39" xfId="0" applyFont="1" applyFill="1" applyBorder="1"/>
    <xf numFmtId="0" fontId="38" fillId="0" borderId="44" xfId="0" applyFont="1" applyFill="1" applyBorder="1"/>
    <xf numFmtId="4" fontId="14" fillId="0" borderId="58" xfId="0" applyNumberFormat="1" applyFont="1" applyBorder="1"/>
    <xf numFmtId="4" fontId="1" fillId="0" borderId="39" xfId="0" applyNumberFormat="1" applyFont="1" applyBorder="1"/>
    <xf numFmtId="4" fontId="39" fillId="0" borderId="44" xfId="0" applyNumberFormat="1" applyFont="1" applyBorder="1"/>
    <xf numFmtId="4" fontId="1" fillId="0" borderId="54" xfId="0" applyNumberFormat="1" applyFont="1" applyBorder="1"/>
    <xf numFmtId="4" fontId="25" fillId="0" borderId="58" xfId="0" applyNumberFormat="1" applyFont="1" applyBorder="1"/>
    <xf numFmtId="4" fontId="1" fillId="0" borderId="43" xfId="0" applyNumberFormat="1" applyFont="1" applyBorder="1"/>
    <xf numFmtId="4" fontId="1" fillId="0" borderId="51" xfId="0" applyNumberFormat="1" applyFont="1" applyBorder="1"/>
    <xf numFmtId="0" fontId="17" fillId="0" borderId="50" xfId="0" applyFont="1" applyBorder="1"/>
    <xf numFmtId="0" fontId="17" fillId="0" borderId="43" xfId="0" applyFont="1" applyBorder="1"/>
    <xf numFmtId="0" fontId="17" fillId="0" borderId="59" xfId="0" applyFont="1" applyBorder="1"/>
    <xf numFmtId="0" fontId="17" fillId="0" borderId="24" xfId="0" applyFont="1" applyBorder="1"/>
    <xf numFmtId="0" fontId="17" fillId="0" borderId="25" xfId="0" applyFont="1" applyBorder="1"/>
    <xf numFmtId="4" fontId="44" fillId="0" borderId="28" xfId="0" applyNumberFormat="1" applyFont="1" applyBorder="1"/>
    <xf numFmtId="0" fontId="48" fillId="0" borderId="28" xfId="0" applyFont="1" applyFill="1" applyBorder="1"/>
    <xf numFmtId="0" fontId="14" fillId="0" borderId="45" xfId="0" applyFont="1" applyFill="1" applyBorder="1"/>
    <xf numFmtId="4" fontId="44" fillId="0" borderId="36" xfId="0" applyNumberFormat="1" applyFont="1" applyBorder="1"/>
    <xf numFmtId="0" fontId="0" fillId="0" borderId="37" xfId="0" applyFont="1" applyBorder="1"/>
    <xf numFmtId="4" fontId="44" fillId="0" borderId="17" xfId="0" applyNumberFormat="1" applyFont="1" applyBorder="1"/>
    <xf numFmtId="0" fontId="3" fillId="0" borderId="33" xfId="0" applyFont="1" applyBorder="1"/>
    <xf numFmtId="0" fontId="0" fillId="0" borderId="52" xfId="0" applyBorder="1"/>
    <xf numFmtId="0" fontId="0" fillId="0" borderId="57" xfId="0" applyFont="1" applyBorder="1"/>
    <xf numFmtId="0" fontId="0" fillId="0" borderId="46" xfId="0" applyFont="1" applyBorder="1"/>
    <xf numFmtId="0" fontId="14" fillId="0" borderId="48" xfId="0" applyFont="1" applyBorder="1"/>
    <xf numFmtId="0" fontId="52" fillId="0" borderId="35" xfId="0" applyFont="1" applyBorder="1"/>
    <xf numFmtId="0" fontId="16" fillId="0" borderId="19" xfId="0" applyFont="1" applyFill="1" applyBorder="1"/>
    <xf numFmtId="2" fontId="25" fillId="0" borderId="20" xfId="0" applyNumberFormat="1" applyFont="1" applyBorder="1"/>
    <xf numFmtId="0" fontId="48" fillId="0" borderId="19" xfId="0" applyFont="1" applyFill="1" applyBorder="1"/>
    <xf numFmtId="2" fontId="1" fillId="0" borderId="20" xfId="0" applyNumberFormat="1" applyFont="1" applyBorder="1"/>
    <xf numFmtId="2" fontId="54" fillId="0" borderId="20" xfId="0" applyNumberFormat="1" applyFont="1" applyBorder="1"/>
    <xf numFmtId="0" fontId="0" fillId="0" borderId="60" xfId="0" applyBorder="1"/>
    <xf numFmtId="0" fontId="14" fillId="0" borderId="37" xfId="0" applyFont="1" applyBorder="1"/>
    <xf numFmtId="0" fontId="0" fillId="0" borderId="53" xfId="0" applyBorder="1"/>
    <xf numFmtId="0" fontId="0" fillId="0" borderId="55" xfId="0" applyBorder="1"/>
    <xf numFmtId="0" fontId="1" fillId="0" borderId="44" xfId="0" applyFont="1" applyBorder="1"/>
    <xf numFmtId="4" fontId="1" fillId="0" borderId="25" xfId="0" applyNumberFormat="1" applyFont="1" applyBorder="1"/>
    <xf numFmtId="4" fontId="25" fillId="0" borderId="25" xfId="0" applyNumberFormat="1" applyFont="1" applyBorder="1"/>
    <xf numFmtId="4" fontId="25" fillId="0" borderId="18" xfId="0" applyNumberFormat="1" applyFont="1" applyBorder="1"/>
    <xf numFmtId="4" fontId="25" fillId="0" borderId="29" xfId="0" applyNumberFormat="1" applyFont="1" applyBorder="1"/>
    <xf numFmtId="2" fontId="16" fillId="0" borderId="2" xfId="0" applyNumberFormat="1" applyFont="1" applyBorder="1"/>
    <xf numFmtId="0" fontId="42" fillId="0" borderId="3" xfId="0" applyFont="1" applyBorder="1"/>
    <xf numFmtId="0" fontId="38" fillId="0" borderId="28" xfId="0" applyFont="1" applyFill="1" applyBorder="1"/>
    <xf numFmtId="4" fontId="1" fillId="0" borderId="37" xfId="0" applyNumberFormat="1" applyFont="1" applyBorder="1"/>
    <xf numFmtId="2" fontId="14" fillId="0" borderId="36" xfId="0" applyNumberFormat="1" applyFont="1" applyBorder="1"/>
    <xf numFmtId="4" fontId="38" fillId="0" borderId="34" xfId="0" applyNumberFormat="1" applyFont="1" applyBorder="1"/>
    <xf numFmtId="4" fontId="38" fillId="0" borderId="32" xfId="0" applyNumberFormat="1" applyFont="1" applyBorder="1"/>
    <xf numFmtId="0" fontId="33" fillId="0" borderId="12" xfId="0" applyFont="1" applyBorder="1"/>
    <xf numFmtId="0" fontId="16" fillId="0" borderId="18" xfId="0" applyFont="1" applyFill="1" applyBorder="1"/>
    <xf numFmtId="0" fontId="14" fillId="0" borderId="49" xfId="0" applyFont="1" applyBorder="1"/>
    <xf numFmtId="4" fontId="0" fillId="0" borderId="29" xfId="0" applyNumberFormat="1" applyBorder="1"/>
    <xf numFmtId="4" fontId="0" fillId="0" borderId="27" xfId="0" applyNumberFormat="1" applyBorder="1"/>
    <xf numFmtId="9" fontId="0" fillId="0" borderId="37" xfId="0" applyNumberFormat="1" applyBorder="1"/>
    <xf numFmtId="0" fontId="13" fillId="0" borderId="32" xfId="0" applyFont="1" applyFill="1" applyBorder="1"/>
    <xf numFmtId="0" fontId="0" fillId="0" borderId="49" xfId="0" applyFill="1" applyBorder="1"/>
    <xf numFmtId="9" fontId="0" fillId="0" borderId="47" xfId="0" applyNumberFormat="1" applyBorder="1"/>
    <xf numFmtId="0" fontId="14" fillId="0" borderId="18" xfId="0" applyFont="1" applyBorder="1"/>
    <xf numFmtId="4" fontId="0" fillId="0" borderId="30" xfId="0" applyNumberFormat="1" applyBorder="1"/>
    <xf numFmtId="4" fontId="0" fillId="0" borderId="27" xfId="0" applyNumberFormat="1" applyFont="1" applyBorder="1"/>
    <xf numFmtId="4" fontId="40" fillId="0" borderId="30" xfId="0" applyNumberFormat="1" applyFont="1" applyBorder="1"/>
    <xf numFmtId="4" fontId="0" fillId="0" borderId="29" xfId="0" applyNumberFormat="1" applyFont="1" applyBorder="1"/>
    <xf numFmtId="4" fontId="40" fillId="0" borderId="20" xfId="0" applyNumberFormat="1" applyFont="1" applyBorder="1"/>
    <xf numFmtId="4" fontId="14" fillId="0" borderId="35" xfId="0" applyNumberFormat="1" applyFont="1" applyBorder="1"/>
    <xf numFmtId="0" fontId="14" fillId="0" borderId="31" xfId="0" applyFont="1" applyBorder="1"/>
    <xf numFmtId="0" fontId="23" fillId="0" borderId="0" xfId="0" applyFont="1" applyFill="1" applyBorder="1"/>
    <xf numFmtId="0" fontId="11" fillId="0" borderId="6" xfId="0" applyFont="1" applyFill="1" applyBorder="1"/>
    <xf numFmtId="0" fontId="12" fillId="0" borderId="0" xfId="0" applyFont="1" applyFill="1" applyBorder="1"/>
    <xf numFmtId="4" fontId="0" fillId="0" borderId="45" xfId="0" applyNumberFormat="1" applyBorder="1"/>
    <xf numFmtId="0" fontId="1" fillId="0" borderId="48" xfId="0" applyFont="1" applyBorder="1"/>
    <xf numFmtId="0" fontId="0" fillId="0" borderId="36" xfId="0" applyFill="1" applyBorder="1"/>
    <xf numFmtId="4" fontId="1" fillId="0" borderId="48" xfId="0" applyNumberFormat="1" applyFont="1" applyBorder="1"/>
    <xf numFmtId="0" fontId="17" fillId="0" borderId="21" xfId="0" applyFont="1" applyBorder="1"/>
    <xf numFmtId="0" fontId="38" fillId="0" borderId="28" xfId="0" applyFont="1" applyBorder="1"/>
    <xf numFmtId="4" fontId="57" fillId="0" borderId="28" xfId="0" applyNumberFormat="1" applyFont="1" applyBorder="1"/>
    <xf numFmtId="0" fontId="5" fillId="0" borderId="49" xfId="0" applyFont="1" applyBorder="1"/>
    <xf numFmtId="4" fontId="38" fillId="0" borderId="14" xfId="0" applyNumberFormat="1" applyFont="1" applyBorder="1"/>
    <xf numFmtId="4" fontId="25" fillId="0" borderId="36" xfId="0" applyNumberFormat="1" applyFont="1" applyBorder="1"/>
    <xf numFmtId="4" fontId="59" fillId="0" borderId="14" xfId="0" applyNumberFormat="1" applyFont="1" applyBorder="1"/>
    <xf numFmtId="4" fontId="57" fillId="0" borderId="14" xfId="0" applyNumberFormat="1" applyFont="1" applyBorder="1"/>
    <xf numFmtId="0" fontId="30" fillId="0" borderId="1" xfId="0" applyFont="1" applyBorder="1"/>
    <xf numFmtId="0" fontId="30" fillId="0" borderId="15" xfId="0" applyFont="1" applyBorder="1"/>
    <xf numFmtId="0" fontId="30" fillId="0" borderId="11" xfId="0" applyFont="1" applyFill="1" applyBorder="1"/>
    <xf numFmtId="0" fontId="60" fillId="0" borderId="12" xfId="0" applyFont="1" applyBorder="1"/>
    <xf numFmtId="0" fontId="61" fillId="0" borderId="12" xfId="0" applyFont="1" applyBorder="1"/>
    <xf numFmtId="0" fontId="30" fillId="0" borderId="3" xfId="0" applyFont="1" applyBorder="1"/>
    <xf numFmtId="0" fontId="30" fillId="0" borderId="12" xfId="0" applyFont="1" applyFill="1" applyBorder="1"/>
    <xf numFmtId="0" fontId="30" fillId="0" borderId="5" xfId="0" applyFont="1" applyBorder="1"/>
    <xf numFmtId="0" fontId="30" fillId="0" borderId="7" xfId="0" applyFont="1" applyBorder="1"/>
    <xf numFmtId="0" fontId="30" fillId="0" borderId="13" xfId="0" applyFont="1" applyFill="1" applyBorder="1"/>
    <xf numFmtId="0" fontId="25" fillId="0" borderId="0" xfId="0" applyFont="1"/>
    <xf numFmtId="0" fontId="23" fillId="0" borderId="12" xfId="0" applyFont="1" applyFill="1" applyBorder="1"/>
    <xf numFmtId="0" fontId="0" fillId="0" borderId="7" xfId="0" applyFill="1" applyBorder="1"/>
    <xf numFmtId="0" fontId="50" fillId="0" borderId="6" xfId="0" applyFont="1" applyBorder="1"/>
    <xf numFmtId="0" fontId="11" fillId="0" borderId="2" xfId="0" applyFont="1" applyFill="1" applyBorder="1"/>
    <xf numFmtId="165" fontId="18" fillId="0" borderId="9" xfId="0" applyNumberFormat="1" applyFont="1" applyBorder="1"/>
    <xf numFmtId="0" fontId="31" fillId="0" borderId="12" xfId="0" applyFont="1" applyFill="1" applyBorder="1"/>
    <xf numFmtId="4" fontId="37" fillId="0" borderId="0" xfId="0" applyNumberFormat="1" applyFont="1" applyBorder="1"/>
    <xf numFmtId="0" fontId="53" fillId="0" borderId="12" xfId="0" applyFont="1" applyFill="1" applyBorder="1"/>
    <xf numFmtId="0" fontId="56" fillId="0" borderId="11" xfId="0" applyFont="1" applyBorder="1"/>
    <xf numFmtId="0" fontId="56" fillId="0" borderId="2" xfId="0" applyFont="1" applyBorder="1"/>
    <xf numFmtId="9" fontId="56" fillId="0" borderId="2" xfId="0" applyNumberFormat="1" applyFont="1" applyBorder="1"/>
    <xf numFmtId="4" fontId="56" fillId="0" borderId="11" xfId="0" applyNumberFormat="1" applyFont="1" applyBorder="1"/>
    <xf numFmtId="0" fontId="56" fillId="0" borderId="12" xfId="0" applyFont="1" applyBorder="1"/>
    <xf numFmtId="0" fontId="56" fillId="0" borderId="0" xfId="0" applyFont="1" applyBorder="1"/>
    <xf numFmtId="9" fontId="56" fillId="0" borderId="0" xfId="0" applyNumberFormat="1" applyFont="1" applyBorder="1"/>
    <xf numFmtId="4" fontId="56" fillId="0" borderId="12" xfId="0" applyNumberFormat="1" applyFont="1" applyBorder="1"/>
    <xf numFmtId="0" fontId="56" fillId="0" borderId="13" xfId="0" applyFont="1" applyBorder="1"/>
    <xf numFmtId="0" fontId="56" fillId="0" borderId="6" xfId="0" applyFont="1" applyBorder="1"/>
    <xf numFmtId="4" fontId="57" fillId="0" borderId="12" xfId="0" applyNumberFormat="1" applyFont="1" applyBorder="1"/>
    <xf numFmtId="0" fontId="57" fillId="0" borderId="11" xfId="0" applyFont="1" applyBorder="1"/>
    <xf numFmtId="0" fontId="57" fillId="0" borderId="12" xfId="0" applyFont="1" applyBorder="1"/>
    <xf numFmtId="0" fontId="57" fillId="0" borderId="3" xfId="0" applyFont="1" applyBorder="1"/>
    <xf numFmtId="4" fontId="58" fillId="0" borderId="0" xfId="0" applyNumberFormat="1" applyFont="1"/>
    <xf numFmtId="0" fontId="31" fillId="0" borderId="11" xfId="0" applyFont="1" applyFill="1" applyBorder="1"/>
    <xf numFmtId="4" fontId="57" fillId="0" borderId="6" xfId="0" applyNumberFormat="1" applyFont="1" applyBorder="1"/>
    <xf numFmtId="4" fontId="57" fillId="0" borderId="13" xfId="0" applyNumberFormat="1" applyFont="1" applyBorder="1"/>
    <xf numFmtId="4" fontId="17" fillId="0" borderId="14" xfId="0" applyNumberFormat="1" applyFont="1" applyBorder="1"/>
    <xf numFmtId="4" fontId="62" fillId="0" borderId="0" xfId="0" applyNumberFormat="1" applyFont="1" applyBorder="1"/>
    <xf numFmtId="0" fontId="18" fillId="0" borderId="15" xfId="0" applyFont="1" applyFill="1" applyBorder="1"/>
    <xf numFmtId="0" fontId="31" fillId="0" borderId="3" xfId="0" applyFont="1" applyBorder="1"/>
    <xf numFmtId="4" fontId="38" fillId="0" borderId="2" xfId="0" applyNumberFormat="1" applyFont="1" applyBorder="1"/>
    <xf numFmtId="0" fontId="38" fillId="0" borderId="0" xfId="0" applyFont="1" applyBorder="1"/>
    <xf numFmtId="0" fontId="63" fillId="0" borderId="0" xfId="0" applyFont="1" applyBorder="1"/>
    <xf numFmtId="4" fontId="38" fillId="0" borderId="11" xfId="0" applyNumberFormat="1" applyFont="1" applyBorder="1"/>
    <xf numFmtId="4" fontId="17" fillId="0" borderId="35" xfId="0" applyNumberFormat="1" applyFont="1" applyBorder="1"/>
    <xf numFmtId="4" fontId="16" fillId="0" borderId="37" xfId="0" applyNumberFormat="1" applyFont="1" applyBorder="1"/>
    <xf numFmtId="2" fontId="17" fillId="0" borderId="31" xfId="0" applyNumberFormat="1" applyFont="1" applyBorder="1"/>
    <xf numFmtId="0" fontId="13" fillId="0" borderId="3" xfId="0" applyFont="1" applyBorder="1"/>
    <xf numFmtId="0" fontId="64" fillId="0" borderId="12" xfId="0" applyFont="1" applyBorder="1"/>
    <xf numFmtId="0" fontId="64" fillId="0" borderId="13" xfId="0" applyFont="1" applyBorder="1"/>
    <xf numFmtId="0" fontId="43" fillId="0" borderId="11" xfId="0" applyFont="1" applyBorder="1"/>
    <xf numFmtId="9" fontId="17" fillId="0" borderId="11" xfId="0" applyNumberFormat="1" applyFont="1" applyBorder="1"/>
    <xf numFmtId="9" fontId="17" fillId="0" borderId="12" xfId="0" applyNumberFormat="1" applyFont="1" applyBorder="1"/>
    <xf numFmtId="0" fontId="17" fillId="0" borderId="7" xfId="0" applyFont="1" applyBorder="1"/>
    <xf numFmtId="0" fontId="17" fillId="0" borderId="13" xfId="0" applyFont="1" applyFill="1" applyBorder="1"/>
    <xf numFmtId="4" fontId="65" fillId="0" borderId="0" xfId="0" applyNumberFormat="1" applyFont="1" applyBorder="1"/>
    <xf numFmtId="4" fontId="39" fillId="0" borderId="28" xfId="0" applyNumberFormat="1" applyFont="1" applyBorder="1"/>
    <xf numFmtId="0" fontId="3" fillId="0" borderId="36" xfId="0" applyFont="1" applyBorder="1"/>
    <xf numFmtId="0" fontId="50" fillId="0" borderId="0" xfId="0" applyFont="1"/>
    <xf numFmtId="2" fontId="38" fillId="0" borderId="13" xfId="0" applyNumberFormat="1" applyFont="1" applyBorder="1"/>
    <xf numFmtId="0" fontId="30" fillId="0" borderId="6" xfId="0" applyFont="1" applyBorder="1"/>
    <xf numFmtId="0" fontId="67" fillId="0" borderId="11" xfId="0" applyFont="1" applyBorder="1"/>
    <xf numFmtId="0" fontId="67" fillId="0" borderId="12" xfId="0" applyFont="1" applyBorder="1"/>
    <xf numFmtId="0" fontId="55" fillId="0" borderId="11" xfId="0" applyFont="1" applyFill="1" applyBorder="1"/>
    <xf numFmtId="0" fontId="38" fillId="0" borderId="12" xfId="0" applyFont="1" applyFill="1" applyBorder="1"/>
    <xf numFmtId="0" fontId="55" fillId="0" borderId="12" xfId="0" applyFont="1" applyFill="1" applyBorder="1"/>
    <xf numFmtId="4" fontId="39" fillId="0" borderId="18" xfId="0" applyNumberFormat="1" applyFont="1" applyBorder="1"/>
    <xf numFmtId="2" fontId="39" fillId="0" borderId="20" xfId="0" applyNumberFormat="1" applyFont="1" applyBorder="1"/>
    <xf numFmtId="2" fontId="38" fillId="0" borderId="52" xfId="0" applyNumberFormat="1" applyFont="1" applyBorder="1"/>
    <xf numFmtId="0" fontId="3" fillId="0" borderId="47" xfId="0" applyFont="1" applyBorder="1"/>
    <xf numFmtId="0" fontId="14" fillId="0" borderId="47" xfId="0" applyFont="1" applyFill="1" applyBorder="1"/>
    <xf numFmtId="0" fontId="3" fillId="0" borderId="28" xfId="0" applyFont="1" applyBorder="1"/>
    <xf numFmtId="0" fontId="3" fillId="0" borderId="17" xfId="0" applyFont="1" applyBorder="1"/>
    <xf numFmtId="0" fontId="3" fillId="0" borderId="18" xfId="0" applyFont="1" applyBorder="1"/>
    <xf numFmtId="0" fontId="52" fillId="0" borderId="47" xfId="0" applyFont="1" applyBorder="1"/>
    <xf numFmtId="0" fontId="48" fillId="0" borderId="18" xfId="0" applyFont="1" applyFill="1" applyBorder="1"/>
    <xf numFmtId="2" fontId="38" fillId="0" borderId="47" xfId="0" applyNumberFormat="1" applyFont="1" applyBorder="1"/>
    <xf numFmtId="4" fontId="38" fillId="0" borderId="52" xfId="0" applyNumberFormat="1" applyFont="1" applyBorder="1"/>
    <xf numFmtId="0" fontId="11" fillId="0" borderId="17" xfId="0" applyFont="1" applyBorder="1"/>
    <xf numFmtId="0" fontId="11" fillId="0" borderId="16" xfId="0" applyFont="1" applyBorder="1"/>
    <xf numFmtId="0" fontId="0" fillId="0" borderId="49" xfId="0" applyFont="1" applyBorder="1"/>
    <xf numFmtId="4" fontId="1" fillId="0" borderId="52" xfId="0" applyNumberFormat="1" applyFont="1" applyBorder="1"/>
    <xf numFmtId="4" fontId="25" fillId="0" borderId="52" xfId="0" applyNumberFormat="1" applyFont="1" applyBorder="1"/>
    <xf numFmtId="0" fontId="17" fillId="0" borderId="36" xfId="0" applyFont="1" applyFill="1" applyBorder="1"/>
    <xf numFmtId="0" fontId="0" fillId="0" borderId="40" xfId="0" applyFont="1" applyBorder="1"/>
    <xf numFmtId="4" fontId="53" fillId="0" borderId="31" xfId="0" applyNumberFormat="1" applyFont="1" applyBorder="1"/>
    <xf numFmtId="4" fontId="1" fillId="0" borderId="30" xfId="0" applyNumberFormat="1" applyFont="1" applyBorder="1"/>
    <xf numFmtId="4" fontId="0" fillId="0" borderId="17" xfId="0" applyNumberFormat="1" applyBorder="1"/>
    <xf numFmtId="0" fontId="68" fillId="0" borderId="32" xfId="0" applyFont="1" applyBorder="1"/>
    <xf numFmtId="0" fontId="66" fillId="0" borderId="28" xfId="0" applyFont="1" applyBorder="1"/>
    <xf numFmtId="0" fontId="66" fillId="0" borderId="34" xfId="0" applyFont="1" applyBorder="1"/>
    <xf numFmtId="4" fontId="66" fillId="0" borderId="32" xfId="0" applyNumberFormat="1" applyFont="1" applyBorder="1"/>
    <xf numFmtId="4" fontId="66" fillId="0" borderId="19" xfId="0" applyNumberFormat="1" applyFont="1" applyBorder="1"/>
    <xf numFmtId="2" fontId="30" fillId="0" borderId="18" xfId="0" applyNumberFormat="1" applyFont="1" applyBorder="1"/>
    <xf numFmtId="4" fontId="30" fillId="0" borderId="18" xfId="0" applyNumberFormat="1" applyFont="1" applyBorder="1"/>
    <xf numFmtId="4" fontId="11" fillId="0" borderId="19" xfId="0" applyNumberFormat="1" applyFont="1" applyBorder="1"/>
    <xf numFmtId="4" fontId="38" fillId="0" borderId="37" xfId="0" applyNumberFormat="1" applyFont="1" applyBorder="1"/>
    <xf numFmtId="0" fontId="30" fillId="0" borderId="1" xfId="0" applyFont="1" applyFill="1" applyBorder="1"/>
    <xf numFmtId="0" fontId="30" fillId="0" borderId="2" xfId="0" applyFont="1" applyBorder="1"/>
    <xf numFmtId="0" fontId="38" fillId="0" borderId="11" xfId="0" applyFont="1" applyFill="1" applyBorder="1"/>
    <xf numFmtId="4" fontId="30" fillId="0" borderId="15" xfId="0" applyNumberFormat="1" applyFont="1" applyBorder="1"/>
    <xf numFmtId="164" fontId="11" fillId="0" borderId="1" xfId="0" applyNumberFormat="1" applyFont="1" applyBorder="1"/>
    <xf numFmtId="164" fontId="11" fillId="0" borderId="12" xfId="0" applyNumberFormat="1" applyFont="1" applyBorder="1"/>
    <xf numFmtId="164" fontId="11" fillId="0" borderId="14" xfId="0" applyNumberFormat="1" applyFont="1" applyBorder="1"/>
    <xf numFmtId="2" fontId="0" fillId="0" borderId="0" xfId="0" applyNumberFormat="1"/>
    <xf numFmtId="4" fontId="11" fillId="0" borderId="1" xfId="0" applyNumberFormat="1" applyFont="1" applyBorder="1"/>
    <xf numFmtId="2" fontId="17" fillId="0" borderId="0" xfId="0" applyNumberFormat="1" applyFont="1" applyBorder="1"/>
    <xf numFmtId="4" fontId="17" fillId="0" borderId="47" xfId="0" applyNumberFormat="1" applyFont="1" applyBorder="1"/>
    <xf numFmtId="0" fontId="17" fillId="0" borderId="36" xfId="0" applyFont="1" applyBorder="1"/>
    <xf numFmtId="4" fontId="17" fillId="0" borderId="31" xfId="0" applyNumberFormat="1" applyFont="1" applyBorder="1"/>
    <xf numFmtId="4" fontId="0" fillId="0" borderId="52" xfId="0" applyNumberFormat="1" applyBorder="1"/>
    <xf numFmtId="4" fontId="0" fillId="0" borderId="34" xfId="0" applyNumberFormat="1" applyBorder="1"/>
    <xf numFmtId="4" fontId="26" fillId="0" borderId="19" xfId="0" applyNumberFormat="1" applyFont="1" applyBorder="1"/>
    <xf numFmtId="0" fontId="38" fillId="0" borderId="8" xfId="0" applyFont="1" applyBorder="1"/>
    <xf numFmtId="2" fontId="57" fillId="0" borderId="19" xfId="0" applyNumberFormat="1" applyFont="1" applyBorder="1"/>
    <xf numFmtId="4" fontId="31" fillId="0" borderId="14" xfId="0" applyNumberFormat="1" applyFont="1" applyBorder="1"/>
    <xf numFmtId="4" fontId="29" fillId="0" borderId="14" xfId="0" applyNumberFormat="1" applyFont="1" applyBorder="1"/>
    <xf numFmtId="0" fontId="29" fillId="0" borderId="8" xfId="0" applyFont="1" applyBorder="1"/>
    <xf numFmtId="0" fontId="29" fillId="0" borderId="14" xfId="0" applyFont="1" applyBorder="1"/>
    <xf numFmtId="0" fontId="29" fillId="0" borderId="9" xfId="0" applyFont="1" applyBorder="1"/>
    <xf numFmtId="0" fontId="29" fillId="0" borderId="10" xfId="0" applyFont="1" applyBorder="1"/>
    <xf numFmtId="4" fontId="27" fillId="0" borderId="14" xfId="0" applyNumberFormat="1" applyFont="1" applyBorder="1"/>
    <xf numFmtId="4" fontId="69" fillId="0" borderId="14" xfId="0" applyNumberFormat="1" applyFont="1" applyBorder="1"/>
    <xf numFmtId="4" fontId="48" fillId="0" borderId="14" xfId="0" applyNumberFormat="1" applyFont="1" applyBorder="1"/>
    <xf numFmtId="164" fontId="0" fillId="0" borderId="35" xfId="0" applyNumberFormat="1" applyBorder="1"/>
    <xf numFmtId="164" fontId="0" fillId="0" borderId="43" xfId="0" applyNumberFormat="1" applyBorder="1"/>
    <xf numFmtId="4" fontId="0" fillId="0" borderId="43" xfId="0" applyNumberFormat="1" applyBorder="1"/>
    <xf numFmtId="4" fontId="18" fillId="0" borderId="51" xfId="0" applyNumberFormat="1" applyFont="1" applyBorder="1"/>
    <xf numFmtId="164" fontId="0" fillId="0" borderId="1" xfId="0" applyNumberFormat="1" applyBorder="1"/>
    <xf numFmtId="164" fontId="0" fillId="0" borderId="11" xfId="0" applyNumberFormat="1" applyBorder="1"/>
    <xf numFmtId="164" fontId="0" fillId="0" borderId="17" xfId="0" applyNumberFormat="1" applyBorder="1"/>
    <xf numFmtId="4" fontId="66" fillId="0" borderId="17" xfId="0" applyNumberFormat="1" applyFont="1" applyBorder="1"/>
    <xf numFmtId="4" fontId="66" fillId="0" borderId="14" xfId="0" applyNumberFormat="1" applyFont="1" applyBorder="1"/>
    <xf numFmtId="0" fontId="0" fillId="0" borderId="11" xfId="0" applyFont="1" applyFill="1" applyBorder="1"/>
    <xf numFmtId="0" fontId="63" fillId="0" borderId="12" xfId="0" applyFont="1" applyBorder="1"/>
    <xf numFmtId="2" fontId="25" fillId="0" borderId="8" xfId="0" applyNumberFormat="1" applyFont="1" applyBorder="1"/>
    <xf numFmtId="4" fontId="1" fillId="0" borderId="5" xfId="0" applyNumberFormat="1" applyFont="1" applyBorder="1"/>
    <xf numFmtId="2" fontId="25" fillId="0" borderId="5" xfId="0" applyNumberFormat="1" applyFont="1" applyBorder="1"/>
    <xf numFmtId="0" fontId="38" fillId="0" borderId="9" xfId="0" applyFont="1" applyFill="1" applyBorder="1"/>
    <xf numFmtId="0" fontId="16" fillId="0" borderId="9" xfId="0" applyFont="1" applyFill="1" applyBorder="1"/>
    <xf numFmtId="2" fontId="39" fillId="0" borderId="8" xfId="0" applyNumberFormat="1" applyFont="1" applyBorder="1"/>
    <xf numFmtId="4" fontId="0" fillId="0" borderId="42" xfId="0" applyNumberFormat="1" applyBorder="1"/>
    <xf numFmtId="0" fontId="16" fillId="0" borderId="6" xfId="0" applyFont="1" applyFill="1" applyBorder="1"/>
    <xf numFmtId="4" fontId="16" fillId="0" borderId="13" xfId="0" applyNumberFormat="1" applyFont="1" applyBorder="1"/>
    <xf numFmtId="0" fontId="14" fillId="0" borderId="21" xfId="0" applyFont="1" applyFill="1" applyBorder="1"/>
    <xf numFmtId="4" fontId="16" fillId="0" borderId="10" xfId="0" applyNumberFormat="1" applyFont="1" applyBorder="1"/>
    <xf numFmtId="0" fontId="0" fillId="0" borderId="21" xfId="0" applyBorder="1"/>
    <xf numFmtId="0" fontId="16" fillId="0" borderId="31" xfId="0" applyFont="1" applyBorder="1"/>
    <xf numFmtId="0" fontId="16" fillId="0" borderId="35" xfId="0" applyFont="1" applyFill="1" applyBorder="1"/>
    <xf numFmtId="4" fontId="17" fillId="0" borderId="61" xfId="0" applyNumberFormat="1" applyFont="1" applyBorder="1"/>
    <xf numFmtId="2" fontId="17" fillId="0" borderId="58" xfId="0" applyNumberFormat="1" applyFont="1" applyBorder="1"/>
    <xf numFmtId="0" fontId="16" fillId="0" borderId="62" xfId="0" applyFont="1" applyBorder="1"/>
    <xf numFmtId="4" fontId="16" fillId="0" borderId="62" xfId="0" applyNumberFormat="1" applyFont="1" applyBorder="1"/>
    <xf numFmtId="4" fontId="17" fillId="0" borderId="15" xfId="0" applyNumberFormat="1" applyFont="1" applyBorder="1"/>
    <xf numFmtId="4" fontId="38" fillId="0" borderId="18" xfId="0" applyNumberFormat="1" applyFont="1" applyBorder="1"/>
    <xf numFmtId="0" fontId="30" fillId="0" borderId="9" xfId="0" applyFont="1" applyFill="1" applyBorder="1"/>
    <xf numFmtId="0" fontId="30" fillId="0" borderId="0" xfId="0" applyFont="1" applyFill="1" applyBorder="1"/>
    <xf numFmtId="0" fontId="30" fillId="0" borderId="8" xfId="0" applyFont="1" applyBorder="1"/>
    <xf numFmtId="0" fontId="30" fillId="0" borderId="5" xfId="0" applyFont="1" applyFill="1" applyBorder="1"/>
    <xf numFmtId="0" fontId="36" fillId="0" borderId="11" xfId="0" applyFont="1" applyBorder="1"/>
    <xf numFmtId="4" fontId="11" fillId="0" borderId="0" xfId="0" applyNumberFormat="1" applyFont="1"/>
    <xf numFmtId="2" fontId="11" fillId="0" borderId="0" xfId="0" applyNumberFormat="1" applyFont="1"/>
    <xf numFmtId="4" fontId="17" fillId="0" borderId="11" xfId="0" applyNumberFormat="1" applyFont="1" applyBorder="1"/>
    <xf numFmtId="4" fontId="16" fillId="0" borderId="0" xfId="0" applyNumberFormat="1" applyFont="1"/>
    <xf numFmtId="4" fontId="0" fillId="0" borderId="0" xfId="0" applyNumberFormat="1" applyFill="1" applyBorder="1"/>
    <xf numFmtId="2" fontId="16" fillId="0" borderId="0" xfId="0" applyNumberFormat="1" applyFont="1"/>
    <xf numFmtId="4" fontId="30" fillId="0" borderId="0" xfId="0" applyNumberFormat="1" applyFont="1"/>
    <xf numFmtId="2" fontId="30" fillId="0" borderId="0" xfId="0" applyNumberFormat="1" applyFont="1"/>
    <xf numFmtId="2" fontId="38" fillId="0" borderId="0" xfId="0" applyNumberFormat="1" applyFont="1"/>
    <xf numFmtId="2" fontId="18" fillId="0" borderId="0" xfId="0" applyNumberFormat="1" applyFont="1"/>
    <xf numFmtId="4" fontId="17" fillId="0" borderId="0" xfId="0" applyNumberFormat="1" applyFont="1"/>
    <xf numFmtId="10" fontId="0" fillId="0" borderId="0" xfId="0" applyNumberFormat="1"/>
    <xf numFmtId="4" fontId="66" fillId="0" borderId="38" xfId="0" applyNumberFormat="1" applyFont="1" applyBorder="1"/>
    <xf numFmtId="4" fontId="11" fillId="0" borderId="13" xfId="0" applyNumberFormat="1" applyFont="1" applyBorder="1"/>
    <xf numFmtId="4" fontId="38" fillId="0" borderId="13" xfId="0" applyNumberFormat="1" applyFont="1" applyBorder="1"/>
    <xf numFmtId="0" fontId="34" fillId="0" borderId="0" xfId="0" applyFont="1" applyBorder="1"/>
    <xf numFmtId="0" fontId="15" fillId="0" borderId="11" xfId="0" applyFont="1" applyBorder="1"/>
    <xf numFmtId="4" fontId="14" fillId="0" borderId="15" xfId="0" applyNumberFormat="1" applyFont="1" applyBorder="1"/>
    <xf numFmtId="0" fontId="17" fillId="0" borderId="6" xfId="0" applyFont="1" applyBorder="1"/>
    <xf numFmtId="0" fontId="58" fillId="0" borderId="8" xfId="0" applyFont="1" applyBorder="1"/>
    <xf numFmtId="0" fontId="58" fillId="0" borderId="9" xfId="0" applyFont="1" applyBorder="1"/>
    <xf numFmtId="0" fontId="66" fillId="0" borderId="9" xfId="0" applyFont="1" applyBorder="1"/>
    <xf numFmtId="0" fontId="66" fillId="0" borderId="9" xfId="0" applyFont="1" applyFill="1" applyBorder="1"/>
    <xf numFmtId="0" fontId="51" fillId="0" borderId="12" xfId="0" applyFont="1" applyBorder="1"/>
    <xf numFmtId="0" fontId="51" fillId="0" borderId="11" xfId="0" applyFont="1" applyBorder="1"/>
    <xf numFmtId="0" fontId="31" fillId="0" borderId="1" xfId="0" applyFont="1" applyFill="1" applyBorder="1"/>
    <xf numFmtId="0" fontId="31" fillId="0" borderId="3" xfId="0" applyFont="1" applyFill="1" applyBorder="1"/>
    <xf numFmtId="0" fontId="43" fillId="0" borderId="12" xfId="0" applyFont="1" applyBorder="1"/>
    <xf numFmtId="0" fontId="53" fillId="0" borderId="11" xfId="0" applyFont="1" applyFill="1" applyBorder="1"/>
    <xf numFmtId="0" fontId="38" fillId="0" borderId="11" xfId="0" applyFont="1" applyBorder="1"/>
    <xf numFmtId="9" fontId="56" fillId="0" borderId="6" xfId="0" applyNumberFormat="1" applyFont="1" applyBorder="1"/>
    <xf numFmtId="0" fontId="14" fillId="0" borderId="32" xfId="0" applyFont="1" applyBorder="1"/>
    <xf numFmtId="4" fontId="70" fillId="0" borderId="17" xfId="0" applyNumberFormat="1" applyFont="1" applyBorder="1"/>
    <xf numFmtId="0" fontId="30" fillId="0" borderId="16" xfId="0" applyFont="1" applyBorder="1"/>
    <xf numFmtId="4" fontId="25" fillId="0" borderId="28" xfId="0" applyNumberFormat="1" applyFont="1" applyBorder="1"/>
    <xf numFmtId="4" fontId="38" fillId="0" borderId="17" xfId="0" applyNumberFormat="1" applyFont="1" applyBorder="1"/>
    <xf numFmtId="0" fontId="1" fillId="0" borderId="32" xfId="0" applyFont="1" applyBorder="1"/>
    <xf numFmtId="4" fontId="0" fillId="0" borderId="10" xfId="0" applyNumberFormat="1" applyBorder="1"/>
    <xf numFmtId="0" fontId="11" fillId="0" borderId="48" xfId="0" applyFont="1" applyBorder="1"/>
    <xf numFmtId="0" fontId="11" fillId="0" borderId="36" xfId="0" applyFont="1" applyBorder="1"/>
    <xf numFmtId="9" fontId="0" fillId="0" borderId="45" xfId="0" applyNumberFormat="1" applyBorder="1"/>
    <xf numFmtId="0" fontId="11" fillId="0" borderId="26" xfId="0" applyFont="1" applyBorder="1"/>
    <xf numFmtId="0" fontId="11" fillId="0" borderId="28" xfId="0" applyFont="1" applyBorder="1"/>
    <xf numFmtId="0" fontId="14" fillId="0" borderId="15" xfId="0" applyFont="1" applyFill="1" applyBorder="1"/>
    <xf numFmtId="0" fontId="18" fillId="0" borderId="36" xfId="0" applyFont="1" applyBorder="1"/>
    <xf numFmtId="9" fontId="0" fillId="0" borderId="36" xfId="0" applyNumberFormat="1" applyBorder="1"/>
    <xf numFmtId="0" fontId="0" fillId="0" borderId="45" xfId="0" applyFill="1" applyBorder="1"/>
    <xf numFmtId="4" fontId="0" fillId="0" borderId="51" xfId="0" applyNumberFormat="1" applyBorder="1"/>
    <xf numFmtId="9" fontId="0" fillId="0" borderId="28" xfId="0" applyNumberFormat="1" applyBorder="1"/>
    <xf numFmtId="0" fontId="0" fillId="0" borderId="27" xfId="0" applyFill="1" applyBorder="1"/>
    <xf numFmtId="4" fontId="18" fillId="0" borderId="27" xfId="0" applyNumberFormat="1" applyFont="1" applyBorder="1"/>
    <xf numFmtId="0" fontId="14" fillId="0" borderId="4" xfId="0" applyFont="1" applyFill="1" applyBorder="1"/>
    <xf numFmtId="4" fontId="71" fillId="0" borderId="4" xfId="0" applyNumberFormat="1" applyFont="1" applyBorder="1"/>
    <xf numFmtId="0" fontId="71" fillId="0" borderId="4" xfId="0" applyFont="1" applyBorder="1"/>
    <xf numFmtId="4" fontId="71" fillId="0" borderId="12" xfId="0" applyNumberFormat="1" applyFont="1" applyBorder="1"/>
    <xf numFmtId="0" fontId="3" fillId="0" borderId="12" xfId="0" applyFont="1" applyBorder="1"/>
    <xf numFmtId="0" fontId="50" fillId="0" borderId="3" xfId="0" applyFont="1" applyBorder="1"/>
    <xf numFmtId="0" fontId="1" fillId="0" borderId="43" xfId="0" applyFont="1" applyBorder="1"/>
    <xf numFmtId="0" fontId="30" fillId="0" borderId="36" xfId="0" applyFont="1" applyBorder="1"/>
    <xf numFmtId="0" fontId="30" fillId="0" borderId="18" xfId="0" applyFont="1" applyBorder="1"/>
    <xf numFmtId="4" fontId="18" fillId="0" borderId="31" xfId="0" applyNumberFormat="1" applyFont="1" applyBorder="1"/>
    <xf numFmtId="4" fontId="14" fillId="0" borderId="52" xfId="0" applyNumberFormat="1" applyFont="1" applyBorder="1"/>
    <xf numFmtId="0" fontId="35" fillId="0" borderId="0" xfId="0" applyFont="1" applyFill="1" applyBorder="1"/>
    <xf numFmtId="0" fontId="16" fillId="0" borderId="31" xfId="0" applyFont="1" applyFill="1" applyBorder="1"/>
    <xf numFmtId="0" fontId="11" fillId="0" borderId="45" xfId="0" applyFont="1" applyBorder="1"/>
    <xf numFmtId="4" fontId="16" fillId="0" borderId="51" xfId="0" applyNumberFormat="1" applyFont="1" applyBorder="1"/>
    <xf numFmtId="0" fontId="0" fillId="0" borderId="6" xfId="0" applyFont="1" applyBorder="1"/>
    <xf numFmtId="0" fontId="0" fillId="0" borderId="6" xfId="0" applyFont="1" applyFill="1" applyBorder="1"/>
    <xf numFmtId="0" fontId="52" fillId="0" borderId="0" xfId="0" applyFont="1"/>
    <xf numFmtId="4" fontId="1" fillId="0" borderId="12" xfId="0" applyNumberFormat="1" applyFont="1" applyBorder="1"/>
    <xf numFmtId="0" fontId="13" fillId="0" borderId="2" xfId="0" applyFont="1" applyFill="1" applyBorder="1"/>
    <xf numFmtId="4" fontId="1" fillId="0" borderId="36" xfId="0" applyNumberFormat="1" applyFont="1" applyBorder="1"/>
    <xf numFmtId="0" fontId="71" fillId="0" borderId="0" xfId="0" applyFont="1"/>
    <xf numFmtId="0" fontId="3" fillId="0" borderId="2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13" xfId="0" applyFont="1" applyBorder="1"/>
    <xf numFmtId="0" fontId="72" fillId="0" borderId="14" xfId="0" applyFont="1" applyBorder="1"/>
    <xf numFmtId="0" fontId="52" fillId="0" borderId="9" xfId="0" applyFont="1" applyBorder="1"/>
    <xf numFmtId="2" fontId="16" fillId="0" borderId="9" xfId="0" applyNumberFormat="1" applyFont="1" applyBorder="1"/>
    <xf numFmtId="0" fontId="0" fillId="0" borderId="47" xfId="0" applyFill="1" applyBorder="1"/>
    <xf numFmtId="2" fontId="14" fillId="0" borderId="52" xfId="0" applyNumberFormat="1" applyFont="1" applyBorder="1"/>
    <xf numFmtId="4" fontId="11" fillId="0" borderId="34" xfId="0" applyNumberFormat="1" applyFont="1" applyBorder="1"/>
    <xf numFmtId="0" fontId="2" fillId="0" borderId="3" xfId="0" applyFont="1" applyBorder="1"/>
    <xf numFmtId="0" fontId="14" fillId="0" borderId="39" xfId="0" applyFont="1" applyBorder="1"/>
    <xf numFmtId="4" fontId="63" fillId="0" borderId="0" xfId="0" applyNumberFormat="1" applyFont="1" applyBorder="1"/>
    <xf numFmtId="0" fontId="37" fillId="0" borderId="11" xfId="0" applyFont="1" applyFill="1" applyBorder="1"/>
    <xf numFmtId="0" fontId="37" fillId="0" borderId="12" xfId="0" applyFont="1" applyFill="1" applyBorder="1"/>
    <xf numFmtId="0" fontId="23" fillId="0" borderId="2" xfId="0" applyFont="1" applyBorder="1"/>
    <xf numFmtId="0" fontId="38" fillId="0" borderId="0" xfId="0" applyFont="1" applyFill="1" applyBorder="1"/>
    <xf numFmtId="0" fontId="60" fillId="0" borderId="0" xfId="0" applyFont="1" applyBorder="1"/>
    <xf numFmtId="0" fontId="73" fillId="0" borderId="0" xfId="0" applyFont="1" applyFill="1" applyBorder="1"/>
    <xf numFmtId="164" fontId="18" fillId="0" borderId="5" xfId="0" applyNumberFormat="1" applyFont="1" applyFill="1" applyBorder="1"/>
    <xf numFmtId="164" fontId="38" fillId="0" borderId="8" xfId="0" applyNumberFormat="1" applyFont="1" applyFill="1" applyBorder="1"/>
    <xf numFmtId="0" fontId="17" fillId="0" borderId="8" xfId="0" applyFont="1" applyFill="1" applyBorder="1"/>
    <xf numFmtId="2" fontId="25" fillId="0" borderId="0" xfId="0" applyNumberFormat="1" applyFont="1" applyBorder="1"/>
    <xf numFmtId="2" fontId="39" fillId="0" borderId="0" xfId="0" applyNumberFormat="1" applyFont="1" applyBorder="1"/>
    <xf numFmtId="0" fontId="1" fillId="0" borderId="12" xfId="0" applyFont="1" applyBorder="1"/>
    <xf numFmtId="4" fontId="11" fillId="0" borderId="26" xfId="0" applyNumberFormat="1" applyFont="1" applyBorder="1"/>
    <xf numFmtId="0" fontId="17" fillId="0" borderId="17" xfId="0" applyFont="1" applyFill="1" applyBorder="1"/>
    <xf numFmtId="4" fontId="74" fillId="0" borderId="16" xfId="0" applyNumberFormat="1" applyFont="1" applyBorder="1"/>
    <xf numFmtId="4" fontId="17" fillId="0" borderId="22" xfId="0" applyNumberFormat="1" applyFont="1" applyBorder="1"/>
    <xf numFmtId="2" fontId="17" fillId="0" borderId="20" xfId="0" applyNumberFormat="1" applyFont="1" applyBorder="1"/>
    <xf numFmtId="4" fontId="17" fillId="0" borderId="21" xfId="0" applyNumberFormat="1" applyFont="1" applyBorder="1"/>
    <xf numFmtId="4" fontId="16" fillId="0" borderId="9" xfId="0" applyNumberFormat="1" applyFont="1" applyBorder="1"/>
    <xf numFmtId="164" fontId="0" fillId="0" borderId="48" xfId="0" applyNumberFormat="1" applyFont="1" applyBorder="1"/>
    <xf numFmtId="2" fontId="16" fillId="0" borderId="0" xfId="0" applyNumberFormat="1" applyFont="1" applyBorder="1"/>
    <xf numFmtId="0" fontId="17" fillId="0" borderId="31" xfId="0" applyFont="1" applyBorder="1"/>
    <xf numFmtId="0" fontId="44" fillId="0" borderId="52" xfId="0" applyFont="1" applyBorder="1"/>
    <xf numFmtId="4" fontId="44" fillId="0" borderId="52" xfId="0" applyNumberFormat="1" applyFont="1" applyBorder="1"/>
    <xf numFmtId="4" fontId="44" fillId="0" borderId="4" xfId="0" applyNumberFormat="1" applyFont="1" applyBorder="1"/>
    <xf numFmtId="4" fontId="38" fillId="0" borderId="46" xfId="0" applyNumberFormat="1" applyFont="1" applyBorder="1"/>
    <xf numFmtId="164" fontId="18" fillId="0" borderId="36" xfId="0" applyNumberFormat="1" applyFont="1" applyBorder="1"/>
    <xf numFmtId="4" fontId="18" fillId="0" borderId="36" xfId="0" applyNumberFormat="1" applyFont="1" applyBorder="1"/>
    <xf numFmtId="2" fontId="17" fillId="0" borderId="36" xfId="0" applyNumberFormat="1" applyFont="1" applyBorder="1"/>
    <xf numFmtId="4" fontId="58" fillId="0" borderId="0" xfId="0" applyNumberFormat="1" applyFont="1" applyBorder="1"/>
    <xf numFmtId="4" fontId="0" fillId="0" borderId="52" xfId="0" applyNumberFormat="1" applyFont="1" applyBorder="1"/>
    <xf numFmtId="4" fontId="75" fillId="0" borderId="14" xfId="0" applyNumberFormat="1" applyFont="1" applyBorder="1"/>
    <xf numFmtId="4" fontId="40" fillId="0" borderId="17" xfId="0" applyNumberFormat="1" applyFont="1" applyBorder="1"/>
    <xf numFmtId="0" fontId="0" fillId="0" borderId="19" xfId="0" applyFill="1" applyBorder="1"/>
    <xf numFmtId="4" fontId="0" fillId="0" borderId="36" xfId="0" applyNumberFormat="1" applyBorder="1"/>
    <xf numFmtId="4" fontId="0" fillId="0" borderId="28" xfId="0" applyNumberFormat="1" applyFont="1" applyBorder="1"/>
    <xf numFmtId="4" fontId="16" fillId="0" borderId="34" xfId="0" applyNumberFormat="1" applyFont="1" applyBorder="1"/>
    <xf numFmtId="4" fontId="0" fillId="0" borderId="34" xfId="0" applyNumberFormat="1" applyFont="1" applyBorder="1"/>
    <xf numFmtId="4" fontId="40" fillId="0" borderId="19" xfId="0" applyNumberFormat="1" applyFont="1" applyBorder="1"/>
    <xf numFmtId="0" fontId="13" fillId="0" borderId="19" xfId="0" applyFont="1" applyFill="1" applyBorder="1"/>
    <xf numFmtId="4" fontId="0" fillId="0" borderId="17" xfId="0" applyNumberFormat="1" applyFont="1" applyBorder="1"/>
    <xf numFmtId="4" fontId="38" fillId="0" borderId="19" xfId="0" applyNumberFormat="1" applyFont="1" applyBorder="1"/>
    <xf numFmtId="2" fontId="14" fillId="0" borderId="17" xfId="0" applyNumberFormat="1" applyFont="1" applyBorder="1"/>
    <xf numFmtId="0" fontId="38" fillId="0" borderId="52" xfId="0" applyFont="1" applyBorder="1"/>
    <xf numFmtId="0" fontId="16" fillId="0" borderId="34" xfId="0" applyFont="1" applyBorder="1"/>
    <xf numFmtId="0" fontId="42" fillId="0" borderId="11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13" xfId="0" applyFont="1" applyBorder="1"/>
    <xf numFmtId="0" fontId="42" fillId="0" borderId="12" xfId="0" applyFont="1" applyBorder="1"/>
    <xf numFmtId="0" fontId="42" fillId="0" borderId="13" xfId="0" applyFont="1" applyBorder="1"/>
    <xf numFmtId="0" fontId="10" fillId="0" borderId="12" xfId="0" applyFont="1" applyFill="1" applyBorder="1"/>
    <xf numFmtId="0" fontId="13" fillId="0" borderId="6" xfId="0" applyFont="1" applyFill="1" applyBorder="1"/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13" xfId="0" applyFont="1" applyFill="1" applyBorder="1"/>
    <xf numFmtId="0" fontId="34" fillId="0" borderId="0" xfId="0" applyFont="1" applyFill="1" applyBorder="1"/>
    <xf numFmtId="0" fontId="29" fillId="0" borderId="11" xfId="0" applyFont="1" applyBorder="1"/>
    <xf numFmtId="0" fontId="29" fillId="0" borderId="1" xfId="0" applyFont="1" applyBorder="1"/>
    <xf numFmtId="0" fontId="76" fillId="0" borderId="11" xfId="0" applyFont="1" applyBorder="1"/>
    <xf numFmtId="0" fontId="76" fillId="0" borderId="12" xfId="0" applyFont="1" applyBorder="1"/>
    <xf numFmtId="164" fontId="11" fillId="0" borderId="0" xfId="0" applyNumberFormat="1" applyFont="1" applyBorder="1"/>
    <xf numFmtId="0" fontId="5" fillId="0" borderId="52" xfId="0" applyFont="1" applyBorder="1"/>
    <xf numFmtId="0" fontId="2" fillId="0" borderId="52" xfId="0" applyFont="1" applyFill="1" applyBorder="1"/>
    <xf numFmtId="0" fontId="1" fillId="0" borderId="20" xfId="0" applyFont="1" applyFill="1" applyBorder="1"/>
    <xf numFmtId="4" fontId="39" fillId="0" borderId="19" xfId="0" applyNumberFormat="1" applyFont="1" applyBorder="1"/>
    <xf numFmtId="4" fontId="39" fillId="0" borderId="37" xfId="0" applyNumberFormat="1" applyFont="1" applyBorder="1"/>
    <xf numFmtId="0" fontId="16" fillId="0" borderId="25" xfId="0" applyFont="1" applyBorder="1"/>
    <xf numFmtId="164" fontId="18" fillId="0" borderId="9" xfId="0" applyNumberFormat="1" applyFont="1" applyFill="1" applyBorder="1"/>
    <xf numFmtId="4" fontId="18" fillId="0" borderId="9" xfId="0" applyNumberFormat="1" applyFont="1" applyBorder="1"/>
    <xf numFmtId="4" fontId="18" fillId="0" borderId="62" xfId="0" applyNumberFormat="1" applyFont="1" applyBorder="1"/>
    <xf numFmtId="4" fontId="18" fillId="0" borderId="34" xfId="0" applyNumberFormat="1" applyFont="1" applyBorder="1"/>
    <xf numFmtId="2" fontId="17" fillId="0" borderId="17" xfId="0" applyNumberFormat="1" applyFont="1" applyBorder="1"/>
    <xf numFmtId="4" fontId="77" fillId="0" borderId="14" xfId="0" applyNumberFormat="1" applyFont="1" applyBorder="1"/>
    <xf numFmtId="0" fontId="29" fillId="0" borderId="2" xfId="0" applyFont="1" applyBorder="1"/>
    <xf numFmtId="0" fontId="29" fillId="0" borderId="15" xfId="0" applyFont="1" applyBorder="1"/>
    <xf numFmtId="0" fontId="78" fillId="0" borderId="12" xfId="0" applyFont="1" applyBorder="1"/>
    <xf numFmtId="0" fontId="29" fillId="0" borderId="0" xfId="0" applyFont="1" applyFill="1" applyBorder="1"/>
    <xf numFmtId="0" fontId="78" fillId="0" borderId="1" xfId="0" applyFont="1" applyBorder="1"/>
    <xf numFmtId="0" fontId="78" fillId="0" borderId="3" xfId="0" applyFont="1" applyBorder="1"/>
    <xf numFmtId="0" fontId="48" fillId="0" borderId="1" xfId="0" applyFont="1" applyBorder="1"/>
    <xf numFmtId="0" fontId="48" fillId="0" borderId="3" xfId="0" applyFont="1" applyBorder="1"/>
    <xf numFmtId="0" fontId="48" fillId="0" borderId="2" xfId="0" applyFont="1" applyBorder="1"/>
    <xf numFmtId="0" fontId="48" fillId="0" borderId="0" xfId="0" applyFont="1" applyBorder="1"/>
    <xf numFmtId="0" fontId="80" fillId="0" borderId="11" xfId="0" applyFont="1" applyBorder="1"/>
    <xf numFmtId="0" fontId="80" fillId="0" borderId="3" xfId="0" applyFont="1" applyBorder="1"/>
    <xf numFmtId="0" fontId="78" fillId="0" borderId="0" xfId="0" applyFont="1" applyBorder="1"/>
    <xf numFmtId="0" fontId="78" fillId="0" borderId="0" xfId="0" applyFont="1" applyFill="1" applyBorder="1"/>
    <xf numFmtId="0" fontId="48" fillId="0" borderId="12" xfId="0" applyFont="1" applyBorder="1"/>
    <xf numFmtId="0" fontId="45" fillId="0" borderId="0" xfId="0" applyFont="1" applyBorder="1"/>
    <xf numFmtId="0" fontId="45" fillId="0" borderId="0" xfId="0" applyFont="1" applyFill="1" applyBorder="1"/>
    <xf numFmtId="2" fontId="18" fillId="0" borderId="1" xfId="0" applyNumberFormat="1" applyFont="1" applyBorder="1"/>
    <xf numFmtId="4" fontId="11" fillId="0" borderId="3" xfId="0" applyNumberFormat="1" applyFont="1" applyBorder="1"/>
    <xf numFmtId="0" fontId="56" fillId="0" borderId="0" xfId="0" applyFont="1" applyFill="1" applyBorder="1"/>
    <xf numFmtId="0" fontId="56" fillId="0" borderId="1" xfId="0" applyFont="1" applyBorder="1"/>
    <xf numFmtId="0" fontId="56" fillId="0" borderId="3" xfId="0" applyFont="1" applyBorder="1"/>
    <xf numFmtId="0" fontId="81" fillId="0" borderId="1" xfId="0" applyFont="1" applyBorder="1"/>
    <xf numFmtId="0" fontId="81" fillId="0" borderId="3" xfId="0" applyFont="1" applyBorder="1"/>
    <xf numFmtId="0" fontId="28" fillId="0" borderId="11" xfId="0" applyFont="1" applyBorder="1"/>
    <xf numFmtId="0" fontId="28" fillId="0" borderId="11" xfId="0" applyFont="1" applyFill="1" applyBorder="1"/>
    <xf numFmtId="0" fontId="28" fillId="0" borderId="12" xfId="0" applyFont="1" applyBorder="1"/>
    <xf numFmtId="0" fontId="28" fillId="0" borderId="12" xfId="0" applyFont="1" applyFill="1" applyBorder="1"/>
    <xf numFmtId="0" fontId="23" fillId="0" borderId="12" xfId="0" applyFont="1" applyBorder="1"/>
    <xf numFmtId="0" fontId="16" fillId="0" borderId="6" xfId="0" applyFont="1" applyBorder="1"/>
    <xf numFmtId="4" fontId="1" fillId="0" borderId="3" xfId="0" applyNumberFormat="1" applyFont="1" applyBorder="1"/>
    <xf numFmtId="0" fontId="58" fillId="0" borderId="0" xfId="0" applyFont="1" applyBorder="1"/>
    <xf numFmtId="0" fontId="2" fillId="0" borderId="2" xfId="0" applyFont="1" applyFill="1" applyBorder="1"/>
    <xf numFmtId="0" fontId="5" fillId="0" borderId="13" xfId="0" applyFont="1" applyBorder="1"/>
    <xf numFmtId="0" fontId="82" fillId="0" borderId="3" xfId="0" applyFont="1" applyFill="1" applyBorder="1"/>
    <xf numFmtId="4" fontId="83" fillId="0" borderId="0" xfId="0" applyNumberFormat="1" applyFont="1" applyBorder="1"/>
    <xf numFmtId="4" fontId="84" fillId="0" borderId="0" xfId="0" applyNumberFormat="1" applyFont="1" applyBorder="1"/>
    <xf numFmtId="4" fontId="82" fillId="0" borderId="0" xfId="0" applyNumberFormat="1" applyFont="1" applyBorder="1"/>
    <xf numFmtId="0" fontId="66" fillId="0" borderId="12" xfId="0" applyFont="1" applyBorder="1"/>
    <xf numFmtId="4" fontId="82" fillId="0" borderId="12" xfId="0" applyNumberFormat="1" applyFont="1" applyBorder="1"/>
    <xf numFmtId="0" fontId="16" fillId="0" borderId="13" xfId="0" applyFont="1" applyFill="1" applyBorder="1"/>
    <xf numFmtId="0" fontId="53" fillId="0" borderId="11" xfId="0" applyFont="1" applyBorder="1"/>
    <xf numFmtId="0" fontId="53" fillId="0" borderId="12" xfId="0" applyFont="1" applyBorder="1"/>
    <xf numFmtId="0" fontId="37" fillId="0" borderId="11" xfId="0" applyFont="1" applyBorder="1"/>
    <xf numFmtId="0" fontId="37" fillId="0" borderId="12" xfId="0" applyFont="1" applyBorder="1"/>
    <xf numFmtId="0" fontId="35" fillId="0" borderId="11" xfId="0" applyFont="1" applyBorder="1"/>
    <xf numFmtId="0" fontId="35" fillId="0" borderId="12" xfId="0" applyFont="1" applyBorder="1"/>
    <xf numFmtId="0" fontId="38" fillId="0" borderId="13" xfId="0" applyFont="1" applyBorder="1"/>
    <xf numFmtId="4" fontId="17" fillId="0" borderId="3" xfId="0" applyNumberFormat="1" applyFont="1" applyBorder="1"/>
    <xf numFmtId="0" fontId="85" fillId="0" borderId="3" xfId="0" applyFont="1" applyBorder="1"/>
    <xf numFmtId="0" fontId="38" fillId="0" borderId="3" xfId="0" applyFont="1" applyBorder="1"/>
    <xf numFmtId="0" fontId="38" fillId="0" borderId="5" xfId="0" applyFont="1" applyBorder="1"/>
    <xf numFmtId="9" fontId="0" fillId="0" borderId="13" xfId="0" applyNumberFormat="1" applyFont="1" applyBorder="1"/>
    <xf numFmtId="4" fontId="30" fillId="0" borderId="6" xfId="0" applyNumberFormat="1" applyFont="1" applyBorder="1"/>
    <xf numFmtId="0" fontId="57" fillId="0" borderId="6" xfId="0" applyFont="1" applyBorder="1"/>
    <xf numFmtId="0" fontId="0" fillId="0" borderId="13" xfId="0" applyFont="1" applyFill="1" applyBorder="1"/>
    <xf numFmtId="0" fontId="55" fillId="0" borderId="6" xfId="0" applyFont="1" applyFill="1" applyBorder="1"/>
    <xf numFmtId="4" fontId="38" fillId="0" borderId="28" xfId="0" applyNumberFormat="1" applyFont="1" applyBorder="1"/>
    <xf numFmtId="4" fontId="38" fillId="0" borderId="29" xfId="0" applyNumberFormat="1" applyFont="1" applyBorder="1"/>
    <xf numFmtId="0" fontId="85" fillId="0" borderId="1" xfId="0" applyFont="1" applyBorder="1"/>
    <xf numFmtId="4" fontId="38" fillId="0" borderId="25" xfId="0" applyNumberFormat="1" applyFont="1" applyBorder="1"/>
    <xf numFmtId="0" fontId="30" fillId="0" borderId="52" xfId="0" applyFont="1" applyBorder="1"/>
    <xf numFmtId="2" fontId="53" fillId="0" borderId="6" xfId="0" applyNumberFormat="1" applyFont="1" applyBorder="1"/>
    <xf numFmtId="4" fontId="16" fillId="0" borderId="63" xfId="0" applyNumberFormat="1" applyFont="1" applyBorder="1"/>
    <xf numFmtId="4" fontId="56" fillId="0" borderId="0" xfId="0" applyNumberFormat="1" applyFont="1" applyBorder="1"/>
    <xf numFmtId="164" fontId="11" fillId="0" borderId="9" xfId="0" applyNumberFormat="1" applyFont="1" applyBorder="1"/>
    <xf numFmtId="164" fontId="11" fillId="0" borderId="6" xfId="0" applyNumberFormat="1" applyFont="1" applyBorder="1"/>
    <xf numFmtId="0" fontId="16" fillId="0" borderId="26" xfId="0" applyFont="1" applyBorder="1"/>
    <xf numFmtId="0" fontId="14" fillId="0" borderId="28" xfId="0" applyFont="1" applyFill="1" applyBorder="1"/>
    <xf numFmtId="2" fontId="11" fillId="0" borderId="47" xfId="0" applyNumberFormat="1" applyFont="1" applyBorder="1"/>
    <xf numFmtId="4" fontId="39" fillId="0" borderId="32" xfId="0" applyNumberFormat="1" applyFont="1" applyBorder="1"/>
    <xf numFmtId="0" fontId="86" fillId="0" borderId="0" xfId="0" applyFont="1"/>
    <xf numFmtId="4" fontId="26" fillId="0" borderId="0" xfId="0" applyNumberFormat="1" applyFont="1" applyBorder="1"/>
    <xf numFmtId="4" fontId="22" fillId="0" borderId="0" xfId="0" applyNumberFormat="1" applyFont="1" applyBorder="1"/>
    <xf numFmtId="0" fontId="0" fillId="0" borderId="39" xfId="0" applyFont="1" applyBorder="1"/>
    <xf numFmtId="0" fontId="56" fillId="0" borderId="8" xfId="0" applyFont="1" applyFill="1" applyBorder="1"/>
    <xf numFmtId="0" fontId="56" fillId="0" borderId="9" xfId="0" applyFont="1" applyBorder="1"/>
    <xf numFmtId="4" fontId="56" fillId="0" borderId="14" xfId="0" applyNumberFormat="1" applyFont="1" applyBorder="1"/>
    <xf numFmtId="165" fontId="30" fillId="0" borderId="14" xfId="0" applyNumberFormat="1" applyFont="1" applyBorder="1"/>
    <xf numFmtId="0" fontId="30" fillId="0" borderId="2" xfId="0" applyFont="1" applyFill="1" applyBorder="1"/>
    <xf numFmtId="0" fontId="30" fillId="0" borderId="9" xfId="0" applyFont="1" applyBorder="1"/>
    <xf numFmtId="4" fontId="87" fillId="0" borderId="14" xfId="0" applyNumberFormat="1" applyFont="1" applyBorder="1"/>
    <xf numFmtId="4" fontId="88" fillId="0" borderId="14" xfId="0" applyNumberFormat="1" applyFont="1" applyBorder="1"/>
    <xf numFmtId="4" fontId="89" fillId="0" borderId="14" xfId="0" applyNumberFormat="1" applyFont="1" applyBorder="1"/>
    <xf numFmtId="0" fontId="53" fillId="0" borderId="0" xfId="0" applyFont="1"/>
    <xf numFmtId="0" fontId="34" fillId="0" borderId="1" xfId="0" applyFont="1" applyBorder="1"/>
    <xf numFmtId="0" fontId="34" fillId="0" borderId="8" xfId="0" applyFont="1" applyBorder="1"/>
    <xf numFmtId="0" fontId="34" fillId="0" borderId="9" xfId="0" applyFont="1" applyBorder="1"/>
    <xf numFmtId="0" fontId="34" fillId="0" borderId="10" xfId="0" applyFont="1" applyBorder="1"/>
    <xf numFmtId="0" fontId="63" fillId="0" borderId="3" xfId="0" applyFont="1" applyBorder="1"/>
    <xf numFmtId="0" fontId="34" fillId="0" borderId="13" xfId="0" applyFont="1" applyBorder="1"/>
    <xf numFmtId="9" fontId="18" fillId="0" borderId="1" xfId="0" applyNumberFormat="1" applyFont="1" applyBorder="1"/>
    <xf numFmtId="9" fontId="18" fillId="0" borderId="3" xfId="0" applyNumberFormat="1" applyFont="1" applyBorder="1"/>
    <xf numFmtId="0" fontId="18" fillId="0" borderId="50" xfId="0" applyFont="1" applyBorder="1"/>
    <xf numFmtId="0" fontId="18" fillId="0" borderId="43" xfId="0" applyFont="1" applyBorder="1"/>
    <xf numFmtId="0" fontId="53" fillId="0" borderId="48" xfId="0" applyFont="1" applyBorder="1"/>
    <xf numFmtId="0" fontId="18" fillId="0" borderId="36" xfId="0" applyFont="1" applyFill="1" applyBorder="1"/>
    <xf numFmtId="4" fontId="53" fillId="0" borderId="48" xfId="0" applyNumberFormat="1" applyFont="1" applyBorder="1"/>
    <xf numFmtId="4" fontId="53" fillId="0" borderId="51" xfId="0" applyNumberFormat="1" applyFont="1" applyBorder="1"/>
    <xf numFmtId="0" fontId="41" fillId="0" borderId="0" xfId="0" applyFont="1"/>
    <xf numFmtId="0" fontId="25" fillId="0" borderId="17" xfId="0" applyFont="1" applyBorder="1"/>
    <xf numFmtId="0" fontId="11" fillId="0" borderId="9" xfId="0" applyFont="1" applyFill="1" applyBorder="1"/>
    <xf numFmtId="4" fontId="25" fillId="0" borderId="17" xfId="0" applyNumberFormat="1" applyFont="1" applyBorder="1"/>
    <xf numFmtId="0" fontId="25" fillId="0" borderId="8" xfId="0" applyFont="1" applyBorder="1"/>
    <xf numFmtId="4" fontId="25" fillId="0" borderId="8" xfId="0" applyNumberFormat="1" applyFont="1" applyBorder="1"/>
    <xf numFmtId="4" fontId="75" fillId="0" borderId="19" xfId="0" applyNumberFormat="1" applyFont="1" applyBorder="1"/>
    <xf numFmtId="0" fontId="38" fillId="0" borderId="19" xfId="0" applyFont="1" applyFill="1" applyBorder="1"/>
    <xf numFmtId="2" fontId="16" fillId="0" borderId="16" xfId="0" applyNumberFormat="1" applyFont="1" applyBorder="1"/>
    <xf numFmtId="0" fontId="30" fillId="0" borderId="50" xfId="0" applyFont="1" applyFill="1" applyBorder="1"/>
    <xf numFmtId="4" fontId="38" fillId="0" borderId="51" xfId="0" applyNumberFormat="1" applyFont="1" applyBorder="1"/>
    <xf numFmtId="0" fontId="16" fillId="0" borderId="22" xfId="0" applyFont="1" applyFill="1" applyBorder="1"/>
    <xf numFmtId="0" fontId="25" fillId="0" borderId="1" xfId="0" applyFont="1" applyBorder="1"/>
    <xf numFmtId="0" fontId="16" fillId="0" borderId="15" xfId="0" applyFont="1" applyFill="1" applyBorder="1"/>
    <xf numFmtId="4" fontId="25" fillId="0" borderId="11" xfId="0" applyNumberFormat="1" applyFont="1" applyBorder="1"/>
    <xf numFmtId="0" fontId="25" fillId="0" borderId="5" xfId="0" applyFont="1" applyBorder="1"/>
    <xf numFmtId="0" fontId="16" fillId="0" borderId="7" xfId="0" applyFont="1" applyFill="1" applyBorder="1"/>
    <xf numFmtId="4" fontId="25" fillId="0" borderId="13" xfId="0" applyNumberFormat="1" applyFont="1" applyBorder="1"/>
    <xf numFmtId="0" fontId="25" fillId="0" borderId="6" xfId="0" applyFont="1" applyBorder="1"/>
    <xf numFmtId="4" fontId="16" fillId="0" borderId="29" xfId="0" applyNumberFormat="1" applyFont="1" applyBorder="1"/>
    <xf numFmtId="2" fontId="25" fillId="0" borderId="12" xfId="0" applyNumberFormat="1" applyFont="1" applyBorder="1"/>
    <xf numFmtId="4" fontId="1" fillId="0" borderId="4" xfId="0" applyNumberFormat="1" applyFont="1" applyBorder="1"/>
    <xf numFmtId="0" fontId="0" fillId="0" borderId="16" xfId="0" applyFill="1" applyBorder="1"/>
    <xf numFmtId="0" fontId="0" fillId="0" borderId="52" xfId="0" applyFill="1" applyBorder="1"/>
    <xf numFmtId="2" fontId="0" fillId="0" borderId="13" xfId="0" applyNumberFormat="1" applyBorder="1"/>
    <xf numFmtId="4" fontId="18" fillId="0" borderId="25" xfId="0" applyNumberFormat="1" applyFont="1" applyBorder="1"/>
    <xf numFmtId="164" fontId="56" fillId="0" borderId="5" xfId="0" applyNumberFormat="1" applyFont="1" applyBorder="1"/>
    <xf numFmtId="4" fontId="56" fillId="0" borderId="13" xfId="0" applyNumberFormat="1" applyFont="1" applyBorder="1"/>
    <xf numFmtId="4" fontId="19" fillId="0" borderId="14" xfId="0" applyNumberFormat="1" applyFont="1" applyBorder="1"/>
    <xf numFmtId="0" fontId="30" fillId="0" borderId="8" xfId="0" applyFont="1" applyFill="1" applyBorder="1"/>
    <xf numFmtId="4" fontId="49" fillId="0" borderId="12" xfId="0" applyNumberFormat="1" applyFont="1" applyBorder="1"/>
    <xf numFmtId="4" fontId="38" fillId="0" borderId="6" xfId="0" applyNumberFormat="1" applyFont="1" applyBorder="1"/>
    <xf numFmtId="4" fontId="30" fillId="0" borderId="2" xfId="0" applyNumberFormat="1" applyFont="1" applyBorder="1"/>
    <xf numFmtId="164" fontId="11" fillId="0" borderId="8" xfId="0" applyNumberFormat="1" applyFont="1" applyBorder="1"/>
    <xf numFmtId="4" fontId="11" fillId="0" borderId="8" xfId="0" applyNumberFormat="1" applyFont="1" applyBorder="1"/>
    <xf numFmtId="4" fontId="48" fillId="0" borderId="11" xfId="0" applyNumberFormat="1" applyFont="1" applyBorder="1"/>
    <xf numFmtId="4" fontId="48" fillId="0" borderId="0" xfId="0" applyNumberFormat="1" applyFont="1" applyBorder="1"/>
    <xf numFmtId="4" fontId="48" fillId="0" borderId="2" xfId="0" applyNumberFormat="1" applyFont="1" applyBorder="1"/>
    <xf numFmtId="4" fontId="48" fillId="0" borderId="12" xfId="0" applyNumberFormat="1" applyFont="1" applyBorder="1"/>
    <xf numFmtId="2" fontId="48" fillId="0" borderId="11" xfId="0" applyNumberFormat="1" applyFont="1" applyBorder="1"/>
    <xf numFmtId="4" fontId="48" fillId="0" borderId="10" xfId="0" applyNumberFormat="1" applyFont="1" applyBorder="1"/>
    <xf numFmtId="4" fontId="48" fillId="0" borderId="13" xfId="0" applyNumberFormat="1" applyFont="1" applyBorder="1"/>
    <xf numFmtId="4" fontId="29" fillId="0" borderId="5" xfId="0" applyNumberFormat="1" applyFont="1" applyBorder="1"/>
    <xf numFmtId="4" fontId="29" fillId="0" borderId="38" xfId="0" applyNumberFormat="1" applyFont="1" applyBorder="1"/>
    <xf numFmtId="4" fontId="49" fillId="0" borderId="13" xfId="0" applyNumberFormat="1" applyFont="1" applyBorder="1"/>
    <xf numFmtId="4" fontId="49" fillId="0" borderId="5" xfId="0" applyNumberFormat="1" applyFont="1" applyBorder="1"/>
    <xf numFmtId="4" fontId="27" fillId="0" borderId="8" xfId="0" applyNumberFormat="1" applyFont="1" applyBorder="1"/>
  </cellXfs>
  <cellStyles count="2">
    <cellStyle name="Estilo 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92"/>
  <sheetViews>
    <sheetView tabSelected="1" topLeftCell="A3229" zoomScale="83" zoomScaleNormal="83" workbookViewId="0">
      <selection activeCell="M3239" sqref="M3239"/>
    </sheetView>
  </sheetViews>
  <sheetFormatPr defaultRowHeight="15" x14ac:dyDescent="0.25"/>
  <cols>
    <col min="1" max="1" width="8.42578125" customWidth="1"/>
    <col min="2" max="2" width="10" customWidth="1"/>
    <col min="3" max="3" width="24.42578125" customWidth="1"/>
    <col min="4" max="4" width="9.28515625" customWidth="1"/>
    <col min="5" max="5" width="10" customWidth="1"/>
    <col min="6" max="6" width="10.42578125" customWidth="1"/>
    <col min="7" max="7" width="32" customWidth="1"/>
    <col min="8" max="8" width="12.85546875" customWidth="1"/>
    <col min="9" max="9" width="13.28515625" customWidth="1"/>
    <col min="10" max="10" width="14" customWidth="1"/>
    <col min="11" max="11" width="13.7109375" customWidth="1"/>
    <col min="12" max="12" width="12.28515625" customWidth="1"/>
    <col min="13" max="13" width="13.28515625" customWidth="1"/>
    <col min="14" max="14" width="25.7109375" customWidth="1"/>
    <col min="15" max="15" width="14.140625" customWidth="1"/>
    <col min="16" max="16" width="14.28515625" customWidth="1"/>
    <col min="17" max="17" width="11.5703125" customWidth="1"/>
    <col min="20" max="21" width="10.140625" bestFit="1" customWidth="1"/>
    <col min="22" max="22" width="10.28515625" bestFit="1" customWidth="1"/>
  </cols>
  <sheetData>
    <row r="1" spans="1:11" x14ac:dyDescent="0.25">
      <c r="B1" t="s">
        <v>389</v>
      </c>
      <c r="G1" s="27" t="s">
        <v>433</v>
      </c>
    </row>
    <row r="2" spans="1:11" x14ac:dyDescent="0.25">
      <c r="B2" t="s">
        <v>390</v>
      </c>
      <c r="G2" s="27" t="s">
        <v>2523</v>
      </c>
    </row>
    <row r="3" spans="1:11" x14ac:dyDescent="0.25">
      <c r="B3" t="s">
        <v>391</v>
      </c>
      <c r="G3" s="27" t="s">
        <v>434</v>
      </c>
    </row>
    <row r="4" spans="1:11" x14ac:dyDescent="0.25">
      <c r="B4" t="s">
        <v>392</v>
      </c>
    </row>
    <row r="5" spans="1:11" x14ac:dyDescent="0.25">
      <c r="B5" s="218" t="s">
        <v>130</v>
      </c>
    </row>
    <row r="7" spans="1:11" x14ac:dyDescent="0.25">
      <c r="A7" s="22"/>
      <c r="B7" s="38"/>
      <c r="C7" s="14" t="s">
        <v>376</v>
      </c>
      <c r="D7" s="3" t="s">
        <v>377</v>
      </c>
      <c r="E7" s="14" t="s">
        <v>379</v>
      </c>
      <c r="F7" s="14" t="s">
        <v>381</v>
      </c>
      <c r="G7" s="3" t="s">
        <v>384</v>
      </c>
      <c r="H7" s="11" t="s">
        <v>385</v>
      </c>
      <c r="I7" s="12"/>
      <c r="J7" s="13"/>
      <c r="K7" s="1"/>
    </row>
    <row r="8" spans="1:11" x14ac:dyDescent="0.25">
      <c r="A8" s="4" t="s">
        <v>110</v>
      </c>
      <c r="B8" s="15" t="s">
        <v>109</v>
      </c>
      <c r="C8" s="15"/>
      <c r="D8" s="5" t="s">
        <v>378</v>
      </c>
      <c r="E8" s="15" t="s">
        <v>380</v>
      </c>
      <c r="F8" s="17" t="s">
        <v>382</v>
      </c>
      <c r="G8" s="5"/>
      <c r="H8" s="14" t="s">
        <v>386</v>
      </c>
      <c r="I8" s="6" t="s">
        <v>387</v>
      </c>
      <c r="J8" s="14" t="s">
        <v>388</v>
      </c>
    </row>
    <row r="9" spans="1:11" x14ac:dyDescent="0.25">
      <c r="A9" s="4"/>
      <c r="B9" s="15" t="s">
        <v>108</v>
      </c>
      <c r="C9" s="16"/>
      <c r="D9" s="9"/>
      <c r="E9" s="16"/>
      <c r="F9" s="18" t="s">
        <v>383</v>
      </c>
      <c r="G9" s="9"/>
      <c r="H9" s="16"/>
      <c r="I9" s="9"/>
      <c r="J9" s="16"/>
    </row>
    <row r="10" spans="1:11" x14ac:dyDescent="0.25">
      <c r="A10" s="22"/>
      <c r="B10" s="14"/>
      <c r="C10" s="168" t="s">
        <v>562</v>
      </c>
      <c r="D10" s="3" t="s">
        <v>395</v>
      </c>
      <c r="E10" s="14" t="s">
        <v>397</v>
      </c>
      <c r="F10" s="23" t="s">
        <v>400</v>
      </c>
      <c r="G10" s="24" t="s">
        <v>401</v>
      </c>
      <c r="H10" s="14"/>
      <c r="I10" s="3"/>
      <c r="J10" s="14"/>
    </row>
    <row r="11" spans="1:11" x14ac:dyDescent="0.25">
      <c r="A11" s="4">
        <v>1</v>
      </c>
      <c r="B11" s="15" t="s">
        <v>111</v>
      </c>
      <c r="C11" s="227" t="s">
        <v>393</v>
      </c>
      <c r="D11" s="19" t="s">
        <v>396</v>
      </c>
      <c r="E11" s="15" t="s">
        <v>398</v>
      </c>
      <c r="F11" s="20" t="s">
        <v>399</v>
      </c>
      <c r="G11" s="231" t="s">
        <v>402</v>
      </c>
      <c r="H11" s="237">
        <v>850000</v>
      </c>
      <c r="I11" s="5"/>
      <c r="J11" s="61">
        <f>SUM(H11:I11)</f>
        <v>850000</v>
      </c>
    </row>
    <row r="12" spans="1:11" x14ac:dyDescent="0.25">
      <c r="A12" s="44" t="s">
        <v>2648</v>
      </c>
      <c r="B12" s="46" t="s">
        <v>2648</v>
      </c>
      <c r="C12" s="227" t="s">
        <v>394</v>
      </c>
      <c r="D12" s="5"/>
      <c r="E12" s="15"/>
      <c r="F12" s="15" t="s">
        <v>407</v>
      </c>
      <c r="G12" s="231" t="s">
        <v>846</v>
      </c>
      <c r="H12" s="227"/>
      <c r="I12" s="5"/>
      <c r="J12" s="15"/>
    </row>
    <row r="13" spans="1:11" x14ac:dyDescent="0.25">
      <c r="A13" s="4" t="s">
        <v>613</v>
      </c>
      <c r="B13" s="15" t="s">
        <v>613</v>
      </c>
      <c r="C13" s="227"/>
      <c r="D13" s="5"/>
      <c r="E13" s="15"/>
      <c r="F13" s="15" t="s">
        <v>408</v>
      </c>
      <c r="G13" s="231" t="s">
        <v>847</v>
      </c>
      <c r="H13" s="365"/>
      <c r="I13" s="140"/>
      <c r="J13" s="217"/>
    </row>
    <row r="14" spans="1:11" x14ac:dyDescent="0.25">
      <c r="A14" s="4"/>
      <c r="B14" s="15"/>
      <c r="C14" s="227"/>
      <c r="D14" s="5"/>
      <c r="E14" s="15"/>
      <c r="F14" s="15"/>
      <c r="G14" s="21" t="s">
        <v>578</v>
      </c>
      <c r="H14" s="227"/>
      <c r="I14" s="5"/>
      <c r="J14" s="15"/>
    </row>
    <row r="15" spans="1:11" x14ac:dyDescent="0.25">
      <c r="A15" s="8"/>
      <c r="B15" s="16"/>
      <c r="C15" s="261"/>
      <c r="D15" s="9"/>
      <c r="E15" s="16"/>
      <c r="F15" s="16"/>
      <c r="G15" s="25" t="s">
        <v>403</v>
      </c>
      <c r="H15" s="261"/>
      <c r="I15" s="9"/>
      <c r="J15" s="16"/>
    </row>
    <row r="16" spans="1:11" x14ac:dyDescent="0.25">
      <c r="A16" s="4">
        <v>1</v>
      </c>
      <c r="B16" s="15" t="s">
        <v>111</v>
      </c>
      <c r="C16" s="168" t="s">
        <v>563</v>
      </c>
      <c r="D16" s="3"/>
      <c r="E16" s="14" t="s">
        <v>405</v>
      </c>
      <c r="F16" s="14" t="s">
        <v>406</v>
      </c>
      <c r="G16" s="24" t="s">
        <v>411</v>
      </c>
      <c r="H16" s="168"/>
      <c r="I16" s="3"/>
      <c r="J16" s="14"/>
    </row>
    <row r="17" spans="1:10" x14ac:dyDescent="0.25">
      <c r="A17" s="44" t="s">
        <v>2648</v>
      </c>
      <c r="B17" s="43" t="s">
        <v>2648</v>
      </c>
      <c r="C17" s="227" t="s">
        <v>404</v>
      </c>
      <c r="D17" s="5"/>
      <c r="E17" s="15" t="s">
        <v>398</v>
      </c>
      <c r="F17" s="15" t="s">
        <v>399</v>
      </c>
      <c r="G17" s="231" t="s">
        <v>409</v>
      </c>
      <c r="H17" s="237">
        <v>260000</v>
      </c>
      <c r="I17" s="5"/>
      <c r="J17" s="61">
        <f>SUM(H17:I17)</f>
        <v>260000</v>
      </c>
    </row>
    <row r="18" spans="1:10" x14ac:dyDescent="0.25">
      <c r="A18" s="4" t="s">
        <v>613</v>
      </c>
      <c r="B18" s="15" t="s">
        <v>613</v>
      </c>
      <c r="C18" s="227"/>
      <c r="D18" s="5"/>
      <c r="E18" s="15"/>
      <c r="F18" s="15" t="s">
        <v>407</v>
      </c>
      <c r="G18" s="21" t="s">
        <v>410</v>
      </c>
      <c r="H18" s="227"/>
      <c r="I18" s="5"/>
      <c r="J18" s="15"/>
    </row>
    <row r="19" spans="1:10" x14ac:dyDescent="0.25">
      <c r="A19" s="4"/>
      <c r="B19" s="15"/>
      <c r="C19" s="261"/>
      <c r="D19" s="9"/>
      <c r="E19" s="16"/>
      <c r="F19" s="16" t="s">
        <v>408</v>
      </c>
      <c r="G19" s="9"/>
      <c r="H19" s="261"/>
      <c r="I19" s="9"/>
      <c r="J19" s="16"/>
    </row>
    <row r="20" spans="1:10" x14ac:dyDescent="0.25">
      <c r="A20" s="22">
        <v>1</v>
      </c>
      <c r="B20" s="14" t="s">
        <v>111</v>
      </c>
      <c r="C20" s="168" t="s">
        <v>564</v>
      </c>
      <c r="D20" s="3" t="s">
        <v>412</v>
      </c>
      <c r="E20" s="14" t="s">
        <v>405</v>
      </c>
      <c r="F20" s="14" t="s">
        <v>406</v>
      </c>
      <c r="G20" s="24" t="s">
        <v>411</v>
      </c>
      <c r="H20" s="168"/>
      <c r="I20" s="3"/>
      <c r="J20" s="14"/>
    </row>
    <row r="21" spans="1:10" x14ac:dyDescent="0.25">
      <c r="A21" s="44" t="s">
        <v>2648</v>
      </c>
      <c r="B21" s="43" t="s">
        <v>2648</v>
      </c>
      <c r="C21" s="227" t="s">
        <v>2143</v>
      </c>
      <c r="D21" s="5"/>
      <c r="E21" s="15" t="s">
        <v>398</v>
      </c>
      <c r="F21" s="15" t="s">
        <v>413</v>
      </c>
      <c r="G21" s="231" t="s">
        <v>414</v>
      </c>
      <c r="H21" s="237">
        <v>15000</v>
      </c>
      <c r="I21" s="5"/>
      <c r="J21" s="61">
        <f>SUM(H21:I21)</f>
        <v>15000</v>
      </c>
    </row>
    <row r="22" spans="1:10" x14ac:dyDescent="0.25">
      <c r="A22" s="4" t="s">
        <v>613</v>
      </c>
      <c r="B22" s="15" t="s">
        <v>613</v>
      </c>
      <c r="C22" s="227" t="s">
        <v>2144</v>
      </c>
      <c r="D22" s="5"/>
      <c r="E22" s="15"/>
      <c r="F22" s="15" t="s">
        <v>407</v>
      </c>
      <c r="G22" s="231" t="s">
        <v>415</v>
      </c>
      <c r="H22" s="227"/>
      <c r="I22" s="5"/>
      <c r="J22" s="15"/>
    </row>
    <row r="23" spans="1:10" x14ac:dyDescent="0.25">
      <c r="A23" s="4"/>
      <c r="B23" s="15"/>
      <c r="C23" s="227"/>
      <c r="D23" s="5"/>
      <c r="E23" s="15"/>
      <c r="F23" s="15" t="s">
        <v>408</v>
      </c>
      <c r="G23" s="21" t="s">
        <v>416</v>
      </c>
      <c r="H23" s="227"/>
      <c r="I23" s="5"/>
      <c r="J23" s="15"/>
    </row>
    <row r="24" spans="1:10" x14ac:dyDescent="0.25">
      <c r="A24" s="8"/>
      <c r="B24" s="16"/>
      <c r="C24" s="261"/>
      <c r="D24" s="9"/>
      <c r="E24" s="16"/>
      <c r="F24" s="16"/>
      <c r="G24" s="25" t="s">
        <v>417</v>
      </c>
      <c r="H24" s="261"/>
      <c r="I24" s="9"/>
      <c r="J24" s="16"/>
    </row>
    <row r="25" spans="1:10" x14ac:dyDescent="0.25">
      <c r="A25" s="22">
        <v>1</v>
      </c>
      <c r="B25" s="14" t="s">
        <v>612</v>
      </c>
      <c r="C25" s="256" t="s">
        <v>2422</v>
      </c>
      <c r="D25" s="14"/>
      <c r="E25" s="28" t="s">
        <v>596</v>
      </c>
      <c r="F25" s="363" t="s">
        <v>609</v>
      </c>
      <c r="G25" s="24" t="s">
        <v>1082</v>
      </c>
      <c r="H25" s="269">
        <v>13000</v>
      </c>
      <c r="I25" s="3"/>
      <c r="J25" s="68">
        <f>SUM(H25:I25)</f>
        <v>13000</v>
      </c>
    </row>
    <row r="26" spans="1:10" x14ac:dyDescent="0.25">
      <c r="A26" s="4" t="s">
        <v>2648</v>
      </c>
      <c r="B26" s="211" t="s">
        <v>2648</v>
      </c>
      <c r="C26" s="226" t="s">
        <v>2282</v>
      </c>
      <c r="D26" s="15"/>
      <c r="E26" s="7" t="s">
        <v>1080</v>
      </c>
      <c r="F26" s="364" t="s">
        <v>610</v>
      </c>
      <c r="G26" s="21" t="s">
        <v>1083</v>
      </c>
      <c r="H26" s="61"/>
      <c r="I26" s="5"/>
      <c r="J26" s="61"/>
    </row>
    <row r="27" spans="1:10" x14ac:dyDescent="0.25">
      <c r="A27" s="44" t="s">
        <v>613</v>
      </c>
      <c r="B27" s="46" t="s">
        <v>613</v>
      </c>
      <c r="C27" s="226" t="s">
        <v>2423</v>
      </c>
      <c r="D27" s="15"/>
      <c r="E27" s="7" t="s">
        <v>1081</v>
      </c>
      <c r="F27" s="15"/>
      <c r="G27" s="21" t="s">
        <v>1084</v>
      </c>
      <c r="H27" s="15"/>
      <c r="I27" s="5"/>
      <c r="J27" s="15"/>
    </row>
    <row r="28" spans="1:10" x14ac:dyDescent="0.25">
      <c r="A28" s="4"/>
      <c r="B28" s="15"/>
      <c r="C28" s="226" t="s">
        <v>394</v>
      </c>
      <c r="D28" s="15"/>
      <c r="E28" s="7"/>
      <c r="F28" s="15"/>
      <c r="G28" s="21" t="s">
        <v>1085</v>
      </c>
      <c r="H28" s="217"/>
      <c r="I28" s="140"/>
      <c r="J28" s="217"/>
    </row>
    <row r="29" spans="1:10" x14ac:dyDescent="0.25">
      <c r="A29" s="4"/>
      <c r="B29" s="15"/>
      <c r="C29" s="4"/>
      <c r="D29" s="15"/>
      <c r="E29" s="7"/>
      <c r="F29" s="15"/>
      <c r="G29" s="21" t="s">
        <v>1086</v>
      </c>
      <c r="H29" s="15"/>
      <c r="I29" s="5"/>
      <c r="J29" s="15"/>
    </row>
    <row r="30" spans="1:10" x14ac:dyDescent="0.25">
      <c r="A30" s="4"/>
      <c r="B30" s="15"/>
      <c r="C30" s="4"/>
      <c r="D30" s="15"/>
      <c r="E30" s="7"/>
      <c r="F30" s="15"/>
      <c r="G30" s="21" t="s">
        <v>1087</v>
      </c>
      <c r="H30" s="15"/>
      <c r="I30" s="5"/>
      <c r="J30" s="15"/>
    </row>
    <row r="31" spans="1:10" x14ac:dyDescent="0.25">
      <c r="A31" s="8"/>
      <c r="B31" s="16"/>
      <c r="C31" s="8"/>
      <c r="D31" s="16"/>
      <c r="E31" s="10"/>
      <c r="F31" s="16"/>
      <c r="G31" s="25" t="s">
        <v>1088</v>
      </c>
      <c r="H31" s="16"/>
      <c r="I31" s="9"/>
      <c r="J31" s="16"/>
    </row>
    <row r="32" spans="1:10" x14ac:dyDescent="0.25">
      <c r="A32" s="132"/>
      <c r="B32" s="29"/>
      <c r="C32" s="134" t="s">
        <v>19</v>
      </c>
      <c r="D32" s="29"/>
      <c r="E32" s="29"/>
      <c r="F32" s="29"/>
      <c r="G32" s="29"/>
      <c r="H32" s="136">
        <f>SUM(H11:H31)</f>
        <v>1138000</v>
      </c>
      <c r="I32" s="139"/>
      <c r="J32" s="136">
        <f>SUM(H32:I32)</f>
        <v>1138000</v>
      </c>
    </row>
    <row r="33" spans="1:10" x14ac:dyDescent="0.25">
      <c r="A33" t="s">
        <v>424</v>
      </c>
    </row>
    <row r="34" spans="1:10" x14ac:dyDescent="0.25">
      <c r="A34" t="s">
        <v>425</v>
      </c>
      <c r="C34" t="s">
        <v>426</v>
      </c>
      <c r="F34" t="s">
        <v>427</v>
      </c>
      <c r="H34" t="s">
        <v>428</v>
      </c>
    </row>
    <row r="35" spans="1:10" x14ac:dyDescent="0.25">
      <c r="C35" t="s">
        <v>1775</v>
      </c>
      <c r="F35" t="s">
        <v>2524</v>
      </c>
      <c r="H35" t="s">
        <v>429</v>
      </c>
    </row>
    <row r="36" spans="1:10" x14ac:dyDescent="0.25">
      <c r="C36" t="s">
        <v>431</v>
      </c>
      <c r="F36" t="s">
        <v>432</v>
      </c>
      <c r="H36" t="s">
        <v>430</v>
      </c>
    </row>
    <row r="37" spans="1:10" x14ac:dyDescent="0.25">
      <c r="A37" t="s">
        <v>389</v>
      </c>
      <c r="G37" s="27" t="s">
        <v>433</v>
      </c>
    </row>
    <row r="38" spans="1:10" x14ac:dyDescent="0.25">
      <c r="A38" t="s">
        <v>390</v>
      </c>
      <c r="G38" s="27" t="s">
        <v>2523</v>
      </c>
    </row>
    <row r="39" spans="1:10" x14ac:dyDescent="0.25">
      <c r="A39" t="s">
        <v>391</v>
      </c>
      <c r="G39" s="27" t="s">
        <v>434</v>
      </c>
    </row>
    <row r="40" spans="1:10" x14ac:dyDescent="0.25">
      <c r="A40" t="s">
        <v>392</v>
      </c>
    </row>
    <row r="41" spans="1:10" x14ac:dyDescent="0.25">
      <c r="A41" s="218" t="s">
        <v>130</v>
      </c>
    </row>
    <row r="42" spans="1:10" x14ac:dyDescent="0.25">
      <c r="A42" s="22"/>
      <c r="B42" s="38"/>
      <c r="C42" s="14" t="s">
        <v>376</v>
      </c>
      <c r="D42" s="3" t="s">
        <v>377</v>
      </c>
      <c r="E42" s="14" t="s">
        <v>379</v>
      </c>
      <c r="F42" s="14" t="s">
        <v>381</v>
      </c>
      <c r="G42" s="3" t="s">
        <v>384</v>
      </c>
      <c r="H42" s="11" t="s">
        <v>385</v>
      </c>
      <c r="I42" s="12"/>
      <c r="J42" s="13"/>
    </row>
    <row r="43" spans="1:10" x14ac:dyDescent="0.25">
      <c r="A43" s="4" t="s">
        <v>110</v>
      </c>
      <c r="B43" s="15" t="s">
        <v>109</v>
      </c>
      <c r="C43" s="15"/>
      <c r="D43" s="5" t="s">
        <v>378</v>
      </c>
      <c r="E43" s="15" t="s">
        <v>380</v>
      </c>
      <c r="F43" s="17" t="s">
        <v>382</v>
      </c>
      <c r="G43" s="5"/>
      <c r="H43" s="14" t="s">
        <v>386</v>
      </c>
      <c r="I43" s="6" t="s">
        <v>387</v>
      </c>
      <c r="J43" s="14" t="s">
        <v>388</v>
      </c>
    </row>
    <row r="44" spans="1:10" x14ac:dyDescent="0.25">
      <c r="A44" s="4"/>
      <c r="B44" s="15" t="s">
        <v>108</v>
      </c>
      <c r="C44" s="16"/>
      <c r="D44" s="9"/>
      <c r="E44" s="16"/>
      <c r="F44" s="18" t="s">
        <v>383</v>
      </c>
      <c r="G44" s="9"/>
      <c r="H44" s="16"/>
      <c r="I44" s="9"/>
      <c r="J44" s="16"/>
    </row>
    <row r="45" spans="1:10" x14ac:dyDescent="0.25">
      <c r="A45" s="22">
        <v>1</v>
      </c>
      <c r="B45" s="14" t="s">
        <v>111</v>
      </c>
      <c r="C45" s="168" t="s">
        <v>2687</v>
      </c>
      <c r="D45" s="3"/>
      <c r="E45" s="14" t="s">
        <v>418</v>
      </c>
      <c r="F45" s="14"/>
      <c r="G45" s="24" t="s">
        <v>411</v>
      </c>
      <c r="H45" s="14"/>
      <c r="I45" s="3"/>
      <c r="J45" s="14"/>
    </row>
    <row r="46" spans="1:10" x14ac:dyDescent="0.25">
      <c r="A46" s="44" t="s">
        <v>2648</v>
      </c>
      <c r="B46" s="43" t="s">
        <v>2648</v>
      </c>
      <c r="C46" s="227" t="s">
        <v>1779</v>
      </c>
      <c r="D46" s="5"/>
      <c r="E46" s="15" t="s">
        <v>419</v>
      </c>
      <c r="F46" s="15"/>
      <c r="G46" s="21" t="s">
        <v>421</v>
      </c>
      <c r="H46" s="237">
        <v>15000</v>
      </c>
      <c r="I46" s="5"/>
      <c r="J46" s="61">
        <f>SUM(H46:I46)</f>
        <v>15000</v>
      </c>
    </row>
    <row r="47" spans="1:10" x14ac:dyDescent="0.25">
      <c r="A47" s="4" t="s">
        <v>613</v>
      </c>
      <c r="B47" s="15" t="s">
        <v>613</v>
      </c>
      <c r="C47" s="227" t="s">
        <v>2421</v>
      </c>
      <c r="D47" s="5"/>
      <c r="E47" s="15" t="s">
        <v>420</v>
      </c>
      <c r="F47" s="15"/>
      <c r="G47" s="231" t="s">
        <v>422</v>
      </c>
      <c r="H47" s="227"/>
      <c r="I47" s="5"/>
      <c r="J47" s="15"/>
    </row>
    <row r="48" spans="1:10" x14ac:dyDescent="0.25">
      <c r="A48" s="4"/>
      <c r="B48" s="15"/>
      <c r="C48" s="227"/>
      <c r="D48" s="5"/>
      <c r="E48" s="15" t="s">
        <v>379</v>
      </c>
      <c r="F48" s="15"/>
      <c r="G48" s="21" t="s">
        <v>423</v>
      </c>
      <c r="H48" s="227"/>
      <c r="I48" s="5"/>
      <c r="J48" s="15"/>
    </row>
    <row r="49" spans="1:10" x14ac:dyDescent="0.25">
      <c r="A49" s="22" t="s">
        <v>2649</v>
      </c>
      <c r="B49" s="14" t="s">
        <v>612</v>
      </c>
      <c r="C49" s="256" t="s">
        <v>1780</v>
      </c>
      <c r="D49" s="14"/>
      <c r="E49" s="28" t="s">
        <v>607</v>
      </c>
      <c r="F49" s="233" t="s">
        <v>1784</v>
      </c>
      <c r="G49" s="24" t="s">
        <v>604</v>
      </c>
      <c r="H49" s="269">
        <v>25000</v>
      </c>
      <c r="I49" s="3"/>
      <c r="J49" s="68">
        <f>SUM(H49:I49)</f>
        <v>25000</v>
      </c>
    </row>
    <row r="50" spans="1:10" x14ac:dyDescent="0.25">
      <c r="A50" s="4" t="s">
        <v>2648</v>
      </c>
      <c r="B50" s="211" t="s">
        <v>2648</v>
      </c>
      <c r="C50" s="226" t="s">
        <v>1781</v>
      </c>
      <c r="D50" s="15"/>
      <c r="E50" s="7" t="s">
        <v>608</v>
      </c>
      <c r="F50" s="234" t="s">
        <v>1785</v>
      </c>
      <c r="G50" s="21" t="s">
        <v>605</v>
      </c>
      <c r="H50" s="237"/>
      <c r="I50" s="5"/>
      <c r="J50" s="61"/>
    </row>
    <row r="51" spans="1:10" x14ac:dyDescent="0.25">
      <c r="A51" s="44" t="s">
        <v>613</v>
      </c>
      <c r="B51" s="46" t="s">
        <v>613</v>
      </c>
      <c r="C51" s="226" t="s">
        <v>1782</v>
      </c>
      <c r="D51" s="15"/>
      <c r="E51" s="7"/>
      <c r="F51" s="15"/>
      <c r="G51" s="21" t="s">
        <v>606</v>
      </c>
      <c r="H51" s="227"/>
      <c r="I51" s="5"/>
      <c r="J51" s="15"/>
    </row>
    <row r="52" spans="1:10" x14ac:dyDescent="0.25">
      <c r="A52" s="4"/>
      <c r="B52" s="15"/>
      <c r="C52" s="261"/>
      <c r="D52" s="9"/>
      <c r="E52" s="16" t="s">
        <v>1783</v>
      </c>
      <c r="F52" s="16"/>
      <c r="G52" s="9"/>
      <c r="H52" s="261"/>
      <c r="I52" s="9"/>
      <c r="J52" s="16"/>
    </row>
    <row r="53" spans="1:10" x14ac:dyDescent="0.25">
      <c r="A53" s="22">
        <v>1</v>
      </c>
      <c r="B53" s="14" t="s">
        <v>929</v>
      </c>
      <c r="C53" s="256" t="s">
        <v>655</v>
      </c>
      <c r="D53" s="14" t="s">
        <v>436</v>
      </c>
      <c r="E53" s="28" t="s">
        <v>438</v>
      </c>
      <c r="F53" s="56" t="s">
        <v>440</v>
      </c>
      <c r="G53" s="288" t="s">
        <v>1786</v>
      </c>
      <c r="H53" s="257"/>
      <c r="I53" s="3"/>
      <c r="J53" s="14"/>
    </row>
    <row r="54" spans="1:10" x14ac:dyDescent="0.25">
      <c r="A54" s="44" t="s">
        <v>2648</v>
      </c>
      <c r="B54" s="43" t="s">
        <v>2648</v>
      </c>
      <c r="C54" s="226" t="s">
        <v>435</v>
      </c>
      <c r="D54" s="15" t="s">
        <v>437</v>
      </c>
      <c r="E54" s="7" t="s">
        <v>439</v>
      </c>
      <c r="F54" s="55" t="s">
        <v>441</v>
      </c>
      <c r="G54" s="289" t="s">
        <v>1787</v>
      </c>
      <c r="H54" s="308">
        <v>30000</v>
      </c>
      <c r="I54" s="5"/>
      <c r="J54" s="61">
        <f>SUM(H54:I54)</f>
        <v>30000</v>
      </c>
    </row>
    <row r="55" spans="1:10" x14ac:dyDescent="0.25">
      <c r="A55" s="4" t="s">
        <v>613</v>
      </c>
      <c r="B55" s="15" t="s">
        <v>613</v>
      </c>
      <c r="C55" s="4"/>
      <c r="D55" s="15"/>
      <c r="E55" s="7"/>
      <c r="F55" s="4"/>
      <c r="G55" s="289" t="s">
        <v>1790</v>
      </c>
      <c r="H55" s="228"/>
      <c r="I55" s="5"/>
      <c r="J55" s="15"/>
    </row>
    <row r="56" spans="1:10" x14ac:dyDescent="0.25">
      <c r="A56" s="4"/>
      <c r="B56" s="15"/>
      <c r="C56" s="4"/>
      <c r="D56" s="15"/>
      <c r="E56" s="7"/>
      <c r="F56" s="4"/>
      <c r="G56" s="289" t="s">
        <v>1791</v>
      </c>
      <c r="H56" s="7"/>
      <c r="I56" s="5"/>
      <c r="J56" s="15"/>
    </row>
    <row r="57" spans="1:10" x14ac:dyDescent="0.25">
      <c r="A57" s="4"/>
      <c r="B57" s="15"/>
      <c r="C57" s="4"/>
      <c r="D57" s="15"/>
      <c r="E57" s="7"/>
      <c r="F57" s="4"/>
      <c r="G57" s="289" t="s">
        <v>1789</v>
      </c>
      <c r="H57" s="7"/>
      <c r="I57" s="5"/>
      <c r="J57" s="15"/>
    </row>
    <row r="58" spans="1:10" x14ac:dyDescent="0.25">
      <c r="A58" s="8"/>
      <c r="B58" s="16"/>
      <c r="C58" s="8"/>
      <c r="D58" s="16"/>
      <c r="E58" s="10"/>
      <c r="F58" s="8"/>
      <c r="G58" s="290" t="s">
        <v>1788</v>
      </c>
      <c r="H58" s="10"/>
      <c r="I58" s="9"/>
      <c r="J58" s="16"/>
    </row>
    <row r="59" spans="1:10" x14ac:dyDescent="0.25">
      <c r="A59" s="22"/>
      <c r="B59" s="14"/>
      <c r="C59" s="22"/>
      <c r="D59" s="14"/>
      <c r="E59" s="28"/>
      <c r="F59" s="363"/>
      <c r="G59" s="24"/>
      <c r="H59" s="68"/>
      <c r="I59" s="3"/>
      <c r="J59" s="68"/>
    </row>
    <row r="60" spans="1:10" x14ac:dyDescent="0.25">
      <c r="A60" s="4"/>
      <c r="B60" s="15"/>
      <c r="C60" s="4"/>
      <c r="D60" s="15"/>
      <c r="E60" s="7"/>
      <c r="F60" s="15"/>
      <c r="G60" s="21"/>
      <c r="H60" s="217"/>
      <c r="I60" s="140"/>
      <c r="J60" s="217"/>
    </row>
    <row r="61" spans="1:10" x14ac:dyDescent="0.25">
      <c r="A61" s="4"/>
      <c r="B61" s="15"/>
      <c r="C61" s="4"/>
      <c r="D61" s="15"/>
      <c r="E61" s="7"/>
      <c r="F61" s="15"/>
      <c r="G61" s="21"/>
      <c r="H61" s="15"/>
      <c r="I61" s="5"/>
      <c r="J61" s="15"/>
    </row>
    <row r="62" spans="1:10" x14ac:dyDescent="0.25">
      <c r="A62" s="4"/>
      <c r="B62" s="15"/>
      <c r="C62" s="4"/>
      <c r="D62" s="15"/>
      <c r="E62" s="7"/>
      <c r="F62" s="15"/>
      <c r="G62" s="21"/>
      <c r="H62" s="15"/>
      <c r="I62" s="5"/>
      <c r="J62" s="15"/>
    </row>
    <row r="63" spans="1:10" x14ac:dyDescent="0.25">
      <c r="A63" s="8"/>
      <c r="B63" s="16"/>
      <c r="C63" s="8"/>
      <c r="D63" s="16"/>
      <c r="E63" s="10"/>
      <c r="F63" s="16"/>
      <c r="G63" s="25"/>
      <c r="H63" s="16"/>
      <c r="I63" s="9"/>
      <c r="J63" s="16"/>
    </row>
    <row r="64" spans="1:10" ht="15.75" thickBot="1" x14ac:dyDescent="0.3">
      <c r="A64" s="245"/>
      <c r="B64" s="215"/>
      <c r="C64" s="215"/>
      <c r="D64" s="246"/>
      <c r="E64" s="215"/>
      <c r="F64" s="215"/>
      <c r="G64" s="247" t="s">
        <v>778</v>
      </c>
      <c r="H64" s="248">
        <f>SUM(H45:H63)</f>
        <v>70000</v>
      </c>
      <c r="I64" s="247"/>
      <c r="J64" s="248">
        <f>SUM(J45:J63)</f>
        <v>70000</v>
      </c>
    </row>
    <row r="65" spans="1:10" x14ac:dyDescent="0.25">
      <c r="A65" s="176"/>
      <c r="B65" s="177"/>
      <c r="C65" s="177" t="s">
        <v>603</v>
      </c>
      <c r="D65" s="177"/>
      <c r="E65" s="177"/>
      <c r="F65" s="249"/>
      <c r="G65" s="249" t="s">
        <v>1378</v>
      </c>
      <c r="H65" s="250">
        <f>(H32+H64)</f>
        <v>1208000</v>
      </c>
      <c r="I65" s="250"/>
      <c r="J65" s="250">
        <f>SUM(H65:I65)</f>
        <v>1208000</v>
      </c>
    </row>
    <row r="66" spans="1:10" ht="15.75" thickBot="1" x14ac:dyDescent="0.3">
      <c r="A66" s="178"/>
      <c r="B66" s="107"/>
      <c r="C66" s="180"/>
      <c r="D66" s="107"/>
      <c r="E66" s="107"/>
      <c r="F66" s="107"/>
      <c r="G66" s="107"/>
      <c r="H66" s="243"/>
      <c r="I66" s="180"/>
      <c r="J66" s="244"/>
    </row>
    <row r="67" spans="1:10" x14ac:dyDescent="0.25">
      <c r="A67" t="s">
        <v>424</v>
      </c>
    </row>
    <row r="68" spans="1:10" x14ac:dyDescent="0.25">
      <c r="A68" t="s">
        <v>425</v>
      </c>
      <c r="C68" t="s">
        <v>426</v>
      </c>
      <c r="F68" t="s">
        <v>427</v>
      </c>
      <c r="H68" t="s">
        <v>428</v>
      </c>
    </row>
    <row r="69" spans="1:10" x14ac:dyDescent="0.25">
      <c r="C69" t="s">
        <v>1775</v>
      </c>
      <c r="F69" t="s">
        <v>2524</v>
      </c>
      <c r="H69" t="s">
        <v>429</v>
      </c>
    </row>
    <row r="70" spans="1:10" x14ac:dyDescent="0.25">
      <c r="C70" t="s">
        <v>431</v>
      </c>
      <c r="F70" t="s">
        <v>432</v>
      </c>
      <c r="H70" t="s">
        <v>430</v>
      </c>
    </row>
    <row r="72" spans="1:10" x14ac:dyDescent="0.25">
      <c r="A72" t="s">
        <v>389</v>
      </c>
      <c r="G72" s="27" t="s">
        <v>433</v>
      </c>
    </row>
    <row r="73" spans="1:10" x14ac:dyDescent="0.25">
      <c r="A73" t="s">
        <v>390</v>
      </c>
      <c r="G73" s="27" t="s">
        <v>2523</v>
      </c>
    </row>
    <row r="74" spans="1:10" x14ac:dyDescent="0.25">
      <c r="A74" t="s">
        <v>6</v>
      </c>
      <c r="G74" s="27" t="s">
        <v>434</v>
      </c>
    </row>
    <row r="75" spans="1:10" x14ac:dyDescent="0.25">
      <c r="A75" t="s">
        <v>7</v>
      </c>
    </row>
    <row r="76" spans="1:10" x14ac:dyDescent="0.25">
      <c r="A76" t="s">
        <v>1135</v>
      </c>
    </row>
    <row r="79" spans="1:10" x14ac:dyDescent="0.25">
      <c r="A79" s="22"/>
      <c r="B79" s="38"/>
      <c r="C79" s="14" t="s">
        <v>376</v>
      </c>
      <c r="D79" s="3" t="s">
        <v>377</v>
      </c>
      <c r="E79" s="14" t="s">
        <v>379</v>
      </c>
      <c r="F79" s="14" t="s">
        <v>381</v>
      </c>
      <c r="G79" s="3" t="s">
        <v>384</v>
      </c>
      <c r="H79" s="11" t="s">
        <v>385</v>
      </c>
      <c r="I79" s="12"/>
      <c r="J79" s="13"/>
    </row>
    <row r="80" spans="1:10" x14ac:dyDescent="0.25">
      <c r="A80" s="4" t="s">
        <v>110</v>
      </c>
      <c r="B80" s="15" t="s">
        <v>109</v>
      </c>
      <c r="C80" s="15"/>
      <c r="D80" s="5" t="s">
        <v>378</v>
      </c>
      <c r="E80" s="15" t="s">
        <v>380</v>
      </c>
      <c r="F80" s="17" t="s">
        <v>382</v>
      </c>
      <c r="G80" s="5"/>
      <c r="H80" s="14" t="s">
        <v>386</v>
      </c>
      <c r="I80" s="6" t="s">
        <v>387</v>
      </c>
      <c r="J80" s="14" t="s">
        <v>388</v>
      </c>
    </row>
    <row r="81" spans="1:10" x14ac:dyDescent="0.25">
      <c r="A81" s="4"/>
      <c r="B81" s="15" t="s">
        <v>110</v>
      </c>
      <c r="C81" s="16"/>
      <c r="D81" s="9"/>
      <c r="E81" s="16"/>
      <c r="F81" s="18" t="s">
        <v>383</v>
      </c>
      <c r="G81" s="9"/>
      <c r="H81" s="16"/>
      <c r="I81" s="9"/>
      <c r="J81" s="16"/>
    </row>
    <row r="82" spans="1:10" x14ac:dyDescent="0.25">
      <c r="A82" s="22" t="s">
        <v>112</v>
      </c>
      <c r="B82" s="14" t="s">
        <v>115</v>
      </c>
      <c r="C82" s="256" t="s">
        <v>1379</v>
      </c>
      <c r="D82" s="14"/>
      <c r="E82" s="28" t="s">
        <v>405</v>
      </c>
      <c r="F82" s="23"/>
      <c r="G82" s="24" t="s">
        <v>411</v>
      </c>
      <c r="H82" s="14"/>
      <c r="I82" s="3"/>
      <c r="J82" s="14"/>
    </row>
    <row r="83" spans="1:10" x14ac:dyDescent="0.25">
      <c r="A83" s="4" t="s">
        <v>113</v>
      </c>
      <c r="B83" s="15" t="s">
        <v>116</v>
      </c>
      <c r="C83" s="226" t="s">
        <v>442</v>
      </c>
      <c r="D83" s="15"/>
      <c r="E83" s="7" t="s">
        <v>398</v>
      </c>
      <c r="F83" s="20"/>
      <c r="G83" s="21" t="s">
        <v>444</v>
      </c>
      <c r="H83" s="237">
        <v>1000000</v>
      </c>
      <c r="I83" s="5"/>
      <c r="J83" s="237">
        <f>SUM(H83:I83)</f>
        <v>1000000</v>
      </c>
    </row>
    <row r="84" spans="1:10" x14ac:dyDescent="0.25">
      <c r="A84" s="4" t="s">
        <v>114</v>
      </c>
      <c r="B84" s="15" t="s">
        <v>117</v>
      </c>
      <c r="C84" s="226" t="s">
        <v>443</v>
      </c>
      <c r="D84" s="15"/>
      <c r="E84" s="7"/>
      <c r="F84" s="15"/>
      <c r="G84" s="21" t="s">
        <v>611</v>
      </c>
      <c r="H84" s="227"/>
      <c r="I84" s="5"/>
      <c r="J84" s="227"/>
    </row>
    <row r="85" spans="1:10" x14ac:dyDescent="0.25">
      <c r="A85" s="4"/>
      <c r="B85" s="15"/>
      <c r="C85" s="226"/>
      <c r="D85" s="15"/>
      <c r="E85" s="7"/>
      <c r="F85" s="15"/>
      <c r="G85" s="21"/>
      <c r="H85" s="227"/>
      <c r="I85" s="5"/>
      <c r="J85" s="227"/>
    </row>
    <row r="86" spans="1:10" x14ac:dyDescent="0.25">
      <c r="A86" s="8"/>
      <c r="B86" s="16"/>
      <c r="C86" s="260"/>
      <c r="D86" s="16"/>
      <c r="E86" s="10"/>
      <c r="F86" s="16"/>
      <c r="G86" s="25"/>
      <c r="H86" s="261"/>
      <c r="I86" s="9"/>
      <c r="J86" s="261"/>
    </row>
    <row r="87" spans="1:10" x14ac:dyDescent="0.25">
      <c r="A87" s="22" t="s">
        <v>112</v>
      </c>
      <c r="B87" s="14" t="s">
        <v>115</v>
      </c>
      <c r="C87" s="168" t="s">
        <v>1823</v>
      </c>
      <c r="D87" s="3"/>
      <c r="E87" s="14" t="s">
        <v>405</v>
      </c>
      <c r="F87" s="14"/>
      <c r="G87" s="288" t="s">
        <v>411</v>
      </c>
      <c r="H87" s="168"/>
      <c r="I87" s="3"/>
      <c r="J87" s="168"/>
    </row>
    <row r="88" spans="1:10" x14ac:dyDescent="0.25">
      <c r="A88" s="4" t="s">
        <v>113</v>
      </c>
      <c r="B88" s="15" t="s">
        <v>116</v>
      </c>
      <c r="C88" s="227" t="s">
        <v>1101</v>
      </c>
      <c r="D88" s="5"/>
      <c r="E88" s="15" t="s">
        <v>398</v>
      </c>
      <c r="F88" s="15"/>
      <c r="G88" s="289" t="s">
        <v>1</v>
      </c>
      <c r="H88" s="237">
        <v>250000</v>
      </c>
      <c r="I88" s="5"/>
      <c r="J88" s="237">
        <f>SUM(H88:I88)</f>
        <v>250000</v>
      </c>
    </row>
    <row r="89" spans="1:10" x14ac:dyDescent="0.25">
      <c r="A89" s="4" t="s">
        <v>114</v>
      </c>
      <c r="B89" s="15" t="s">
        <v>117</v>
      </c>
      <c r="C89" s="227" t="s">
        <v>1102</v>
      </c>
      <c r="D89" s="5"/>
      <c r="E89" s="15"/>
      <c r="F89" s="15"/>
      <c r="G89" s="289" t="s">
        <v>1793</v>
      </c>
      <c r="H89" s="227"/>
      <c r="I89" s="5"/>
      <c r="J89" s="227"/>
    </row>
    <row r="90" spans="1:10" x14ac:dyDescent="0.25">
      <c r="A90" s="4"/>
      <c r="B90" s="15"/>
      <c r="C90" s="227"/>
      <c r="D90" s="5"/>
      <c r="E90" s="15"/>
      <c r="F90" s="15"/>
      <c r="G90" s="289" t="s">
        <v>1794</v>
      </c>
      <c r="H90" s="227"/>
      <c r="I90" s="5"/>
      <c r="J90" s="227"/>
    </row>
    <row r="91" spans="1:10" x14ac:dyDescent="0.25">
      <c r="A91" s="4"/>
      <c r="B91" s="15"/>
      <c r="C91" s="227"/>
      <c r="D91" s="5"/>
      <c r="E91" s="15"/>
      <c r="F91" s="15"/>
      <c r="G91" s="289" t="s">
        <v>1795</v>
      </c>
      <c r="H91" s="227"/>
      <c r="I91" s="5"/>
      <c r="J91" s="227"/>
    </row>
    <row r="92" spans="1:10" x14ac:dyDescent="0.25">
      <c r="A92" s="4"/>
      <c r="B92" s="15"/>
      <c r="C92" s="227"/>
      <c r="D92" s="5"/>
      <c r="E92" s="15"/>
      <c r="F92" s="15"/>
      <c r="G92" s="289" t="s">
        <v>18</v>
      </c>
      <c r="H92" s="227"/>
      <c r="I92" s="5"/>
      <c r="J92" s="227"/>
    </row>
    <row r="93" spans="1:10" x14ac:dyDescent="0.25">
      <c r="A93" s="22" t="s">
        <v>112</v>
      </c>
      <c r="B93" s="14" t="s">
        <v>115</v>
      </c>
      <c r="C93" s="168" t="s">
        <v>1824</v>
      </c>
      <c r="D93" s="3"/>
      <c r="E93" s="14" t="s">
        <v>405</v>
      </c>
      <c r="F93" s="14"/>
      <c r="G93" s="52" t="s">
        <v>411</v>
      </c>
      <c r="H93" s="269">
        <v>40000</v>
      </c>
      <c r="I93" s="3"/>
      <c r="J93" s="269">
        <f>SUM(H93:I93)</f>
        <v>40000</v>
      </c>
    </row>
    <row r="94" spans="1:10" x14ac:dyDescent="0.25">
      <c r="A94" s="4" t="s">
        <v>113</v>
      </c>
      <c r="B94" s="15" t="s">
        <v>116</v>
      </c>
      <c r="C94" s="227" t="s">
        <v>1056</v>
      </c>
      <c r="D94" s="5"/>
      <c r="E94" s="15" t="s">
        <v>398</v>
      </c>
      <c r="F94" s="15"/>
      <c r="G94" s="21" t="s">
        <v>832</v>
      </c>
      <c r="H94" s="227"/>
      <c r="I94" s="5"/>
      <c r="J94" s="227"/>
    </row>
    <row r="95" spans="1:10" x14ac:dyDescent="0.25">
      <c r="A95" s="4" t="s">
        <v>114</v>
      </c>
      <c r="B95" s="15" t="s">
        <v>117</v>
      </c>
      <c r="C95" s="227"/>
      <c r="D95" s="5"/>
      <c r="E95" s="15"/>
      <c r="F95" s="15"/>
      <c r="G95" s="21" t="s">
        <v>1631</v>
      </c>
      <c r="H95" s="227"/>
      <c r="I95" s="5"/>
      <c r="J95" s="227"/>
    </row>
    <row r="96" spans="1:10" x14ac:dyDescent="0.25">
      <c r="A96" s="8"/>
      <c r="B96" s="16"/>
      <c r="C96" s="261"/>
      <c r="D96" s="9"/>
      <c r="E96" s="16"/>
      <c r="F96" s="16"/>
      <c r="G96" s="9" t="s">
        <v>1380</v>
      </c>
      <c r="H96" s="261"/>
      <c r="I96" s="9"/>
      <c r="J96" s="261"/>
    </row>
    <row r="97" spans="1:10" x14ac:dyDescent="0.25">
      <c r="A97" s="22" t="s">
        <v>112</v>
      </c>
      <c r="B97" s="14" t="s">
        <v>115</v>
      </c>
      <c r="C97" s="168" t="s">
        <v>1825</v>
      </c>
      <c r="D97" s="3"/>
      <c r="E97" s="14" t="s">
        <v>405</v>
      </c>
      <c r="F97" s="14"/>
      <c r="G97" s="24" t="s">
        <v>5</v>
      </c>
      <c r="H97" s="168"/>
      <c r="I97" s="3"/>
      <c r="J97" s="168"/>
    </row>
    <row r="98" spans="1:10" x14ac:dyDescent="0.25">
      <c r="A98" s="4" t="s">
        <v>113</v>
      </c>
      <c r="B98" s="15" t="s">
        <v>116</v>
      </c>
      <c r="C98" s="227" t="s">
        <v>4</v>
      </c>
      <c r="D98" s="5"/>
      <c r="E98" s="15" t="s">
        <v>398</v>
      </c>
      <c r="F98" s="15"/>
      <c r="G98" s="21" t="s">
        <v>946</v>
      </c>
      <c r="H98" s="237">
        <v>70000</v>
      </c>
      <c r="I98" s="5"/>
      <c r="J98" s="237">
        <f>SUM(H98:I98)</f>
        <v>70000</v>
      </c>
    </row>
    <row r="99" spans="1:10" x14ac:dyDescent="0.25">
      <c r="A99" s="4" t="s">
        <v>114</v>
      </c>
      <c r="B99" s="15" t="s">
        <v>117</v>
      </c>
      <c r="C99" s="227"/>
      <c r="D99" s="5"/>
      <c r="E99" s="15"/>
      <c r="F99" s="15"/>
      <c r="G99" s="21" t="s">
        <v>947</v>
      </c>
      <c r="H99" s="15"/>
      <c r="I99" s="5"/>
      <c r="J99" s="15"/>
    </row>
    <row r="100" spans="1:10" x14ac:dyDescent="0.25">
      <c r="A100" s="4"/>
      <c r="B100" s="15"/>
      <c r="C100" s="15"/>
      <c r="D100" s="5"/>
      <c r="E100" s="15"/>
      <c r="F100" s="15"/>
      <c r="G100" s="21" t="s">
        <v>1796</v>
      </c>
      <c r="H100" s="15"/>
      <c r="I100" s="5"/>
      <c r="J100" s="15"/>
    </row>
    <row r="101" spans="1:10" x14ac:dyDescent="0.25">
      <c r="A101" s="8"/>
      <c r="B101" s="15"/>
      <c r="C101" s="15"/>
      <c r="D101" s="5"/>
      <c r="E101" s="15"/>
      <c r="F101" s="15"/>
      <c r="G101" s="25" t="s">
        <v>1797</v>
      </c>
      <c r="H101" s="16"/>
      <c r="I101" s="9"/>
      <c r="J101" s="16"/>
    </row>
    <row r="102" spans="1:10" x14ac:dyDescent="0.25">
      <c r="A102" s="19"/>
      <c r="B102" s="132"/>
      <c r="C102" s="134" t="s">
        <v>343</v>
      </c>
      <c r="D102" s="134"/>
      <c r="E102" s="134"/>
      <c r="F102" s="137"/>
      <c r="G102" s="138"/>
      <c r="H102" s="136">
        <f>SUM(H83:H101)</f>
        <v>1360000</v>
      </c>
      <c r="I102" s="139"/>
      <c r="J102" s="136">
        <f>SUM(H102:I102)</f>
        <v>1360000</v>
      </c>
    </row>
    <row r="103" spans="1:10" x14ac:dyDescent="0.25">
      <c r="B103" t="s">
        <v>424</v>
      </c>
    </row>
    <row r="104" spans="1:10" x14ac:dyDescent="0.25">
      <c r="B104" t="s">
        <v>425</v>
      </c>
      <c r="C104" t="s">
        <v>426</v>
      </c>
      <c r="F104" t="s">
        <v>427</v>
      </c>
      <c r="H104" t="s">
        <v>428</v>
      </c>
    </row>
    <row r="105" spans="1:10" ht="15.75" x14ac:dyDescent="0.25">
      <c r="C105" t="s">
        <v>1792</v>
      </c>
      <c r="F105" s="32" t="s">
        <v>1803</v>
      </c>
      <c r="G105" s="32"/>
      <c r="H105" t="s">
        <v>429</v>
      </c>
    </row>
    <row r="106" spans="1:10" ht="15.75" x14ac:dyDescent="0.25">
      <c r="C106" t="s">
        <v>431</v>
      </c>
      <c r="F106" s="32" t="s">
        <v>1591</v>
      </c>
      <c r="G106" s="32"/>
      <c r="H106" t="s">
        <v>430</v>
      </c>
    </row>
    <row r="107" spans="1:10" x14ac:dyDescent="0.25">
      <c r="A107" t="s">
        <v>389</v>
      </c>
      <c r="G107" s="27" t="s">
        <v>433</v>
      </c>
    </row>
    <row r="108" spans="1:10" x14ac:dyDescent="0.25">
      <c r="A108" t="s">
        <v>390</v>
      </c>
      <c r="G108" s="27" t="s">
        <v>2523</v>
      </c>
    </row>
    <row r="109" spans="1:10" x14ac:dyDescent="0.25">
      <c r="A109" t="s">
        <v>6</v>
      </c>
      <c r="G109" s="27" t="s">
        <v>434</v>
      </c>
    </row>
    <row r="110" spans="1:10" x14ac:dyDescent="0.25">
      <c r="A110" t="s">
        <v>7</v>
      </c>
    </row>
    <row r="111" spans="1:10" x14ac:dyDescent="0.25">
      <c r="A111" t="s">
        <v>1135</v>
      </c>
    </row>
    <row r="114" spans="1:10" x14ac:dyDescent="0.25">
      <c r="A114" s="14"/>
      <c r="B114" s="2"/>
      <c r="C114" s="14"/>
      <c r="D114" s="3" t="s">
        <v>377</v>
      </c>
      <c r="E114" s="14" t="s">
        <v>379</v>
      </c>
      <c r="F114" s="14" t="s">
        <v>381</v>
      </c>
      <c r="G114" s="3" t="s">
        <v>384</v>
      </c>
      <c r="H114" s="11" t="s">
        <v>385</v>
      </c>
      <c r="I114" s="12"/>
      <c r="J114" s="13"/>
    </row>
    <row r="115" spans="1:10" x14ac:dyDescent="0.25">
      <c r="A115" s="15" t="s">
        <v>108</v>
      </c>
      <c r="B115" s="45" t="s">
        <v>1821</v>
      </c>
      <c r="C115" s="15" t="s">
        <v>376</v>
      </c>
      <c r="D115" s="5" t="s">
        <v>378</v>
      </c>
      <c r="E115" s="15" t="s">
        <v>380</v>
      </c>
      <c r="F115" s="17" t="s">
        <v>382</v>
      </c>
      <c r="G115" s="5"/>
      <c r="H115" s="14" t="s">
        <v>386</v>
      </c>
      <c r="I115" s="6" t="s">
        <v>387</v>
      </c>
      <c r="J115" s="14" t="s">
        <v>388</v>
      </c>
    </row>
    <row r="116" spans="1:10" x14ac:dyDescent="0.25">
      <c r="A116" s="15"/>
      <c r="B116" s="4" t="s">
        <v>108</v>
      </c>
      <c r="C116" s="16"/>
      <c r="D116" s="9"/>
      <c r="E116" s="16"/>
      <c r="F116" s="18" t="s">
        <v>383</v>
      </c>
      <c r="G116" s="9"/>
      <c r="H116" s="16"/>
      <c r="I116" s="9"/>
      <c r="J116" s="16"/>
    </row>
    <row r="117" spans="1:10" x14ac:dyDescent="0.25">
      <c r="A117" s="22" t="s">
        <v>112</v>
      </c>
      <c r="B117" s="14" t="s">
        <v>115</v>
      </c>
      <c r="C117" s="168" t="s">
        <v>1826</v>
      </c>
      <c r="D117" s="3" t="s">
        <v>412</v>
      </c>
      <c r="E117" s="14" t="s">
        <v>405</v>
      </c>
      <c r="F117" s="14"/>
      <c r="G117" s="24" t="s">
        <v>411</v>
      </c>
      <c r="H117" s="14"/>
      <c r="I117" s="3"/>
      <c r="J117" s="14"/>
    </row>
    <row r="118" spans="1:10" x14ac:dyDescent="0.25">
      <c r="A118" s="4" t="s">
        <v>113</v>
      </c>
      <c r="B118" s="15" t="s">
        <v>116</v>
      </c>
      <c r="C118" s="227" t="s">
        <v>948</v>
      </c>
      <c r="D118" s="5"/>
      <c r="E118" s="15" t="s">
        <v>398</v>
      </c>
      <c r="F118" s="15"/>
      <c r="G118" s="21" t="s">
        <v>848</v>
      </c>
      <c r="H118" s="237">
        <v>150000</v>
      </c>
      <c r="I118" s="5"/>
      <c r="J118" s="237">
        <f>SUM(H118:I118)</f>
        <v>150000</v>
      </c>
    </row>
    <row r="119" spans="1:10" x14ac:dyDescent="0.25">
      <c r="A119" s="4" t="s">
        <v>114</v>
      </c>
      <c r="B119" s="15" t="s">
        <v>117</v>
      </c>
      <c r="C119" s="227"/>
      <c r="D119" s="5"/>
      <c r="E119" s="15"/>
      <c r="F119" s="15"/>
      <c r="G119" s="21" t="s">
        <v>849</v>
      </c>
      <c r="H119" s="227"/>
      <c r="I119" s="5"/>
      <c r="J119" s="227"/>
    </row>
    <row r="120" spans="1:10" x14ac:dyDescent="0.25">
      <c r="A120" s="15"/>
      <c r="B120" s="15"/>
      <c r="C120" s="227"/>
      <c r="D120" s="5"/>
      <c r="E120" s="15"/>
      <c r="F120" s="15"/>
      <c r="G120" s="21" t="s">
        <v>850</v>
      </c>
      <c r="H120" s="227"/>
      <c r="I120" s="5"/>
      <c r="J120" s="227"/>
    </row>
    <row r="121" spans="1:10" x14ac:dyDescent="0.25">
      <c r="A121" s="15"/>
      <c r="B121" s="15"/>
      <c r="C121" s="227"/>
      <c r="D121" s="5"/>
      <c r="E121" s="15"/>
      <c r="F121" s="15"/>
      <c r="G121" s="21" t="s">
        <v>851</v>
      </c>
      <c r="H121" s="227"/>
      <c r="I121" s="5"/>
      <c r="J121" s="227"/>
    </row>
    <row r="122" spans="1:10" x14ac:dyDescent="0.25">
      <c r="A122" s="15"/>
      <c r="B122" s="15"/>
      <c r="C122" s="227"/>
      <c r="D122" s="5"/>
      <c r="E122" s="15"/>
      <c r="F122" s="15"/>
      <c r="G122" s="21" t="s">
        <v>853</v>
      </c>
      <c r="H122" s="227"/>
      <c r="I122" s="5"/>
      <c r="J122" s="227"/>
    </row>
    <row r="123" spans="1:10" x14ac:dyDescent="0.25">
      <c r="A123" s="15"/>
      <c r="B123" s="15"/>
      <c r="C123" s="227"/>
      <c r="D123" s="5"/>
      <c r="E123" s="15"/>
      <c r="F123" s="15"/>
      <c r="G123" s="21" t="s">
        <v>852</v>
      </c>
      <c r="H123" s="227"/>
      <c r="I123" s="5"/>
      <c r="J123" s="227"/>
    </row>
    <row r="124" spans="1:10" x14ac:dyDescent="0.25">
      <c r="A124" s="22" t="s">
        <v>112</v>
      </c>
      <c r="B124" s="14" t="s">
        <v>615</v>
      </c>
      <c r="C124" s="168" t="s">
        <v>1798</v>
      </c>
      <c r="D124" s="3"/>
      <c r="E124" s="14" t="s">
        <v>80</v>
      </c>
      <c r="F124" s="14"/>
      <c r="G124" s="24" t="s">
        <v>1057</v>
      </c>
      <c r="H124" s="168"/>
      <c r="I124" s="3"/>
      <c r="J124" s="168"/>
    </row>
    <row r="125" spans="1:10" x14ac:dyDescent="0.25">
      <c r="A125" s="4" t="s">
        <v>113</v>
      </c>
      <c r="B125" s="15" t="s">
        <v>117</v>
      </c>
      <c r="C125" s="227" t="s">
        <v>1799</v>
      </c>
      <c r="D125" s="5"/>
      <c r="E125" s="15" t="s">
        <v>360</v>
      </c>
      <c r="F125" s="15"/>
      <c r="G125" s="21" t="s">
        <v>1058</v>
      </c>
      <c r="H125" s="237">
        <v>7000</v>
      </c>
      <c r="I125" s="5"/>
      <c r="J125" s="237">
        <f>SUM(H125:I125)</f>
        <v>7000</v>
      </c>
    </row>
    <row r="126" spans="1:10" x14ac:dyDescent="0.25">
      <c r="A126" s="4" t="s">
        <v>114</v>
      </c>
      <c r="B126" s="15"/>
      <c r="C126" s="227" t="s">
        <v>1800</v>
      </c>
      <c r="D126" s="5"/>
      <c r="E126" s="15" t="s">
        <v>1801</v>
      </c>
      <c r="F126" s="15"/>
      <c r="G126" s="21" t="s">
        <v>8</v>
      </c>
      <c r="H126" s="227"/>
      <c r="I126" s="5"/>
      <c r="J126" s="15"/>
    </row>
    <row r="127" spans="1:10" x14ac:dyDescent="0.25">
      <c r="A127" s="16"/>
      <c r="B127" s="16"/>
      <c r="C127" s="261"/>
      <c r="D127" s="9"/>
      <c r="E127" s="16"/>
      <c r="F127" s="16"/>
      <c r="G127" s="25"/>
      <c r="H127" s="261"/>
      <c r="I127" s="9"/>
      <c r="J127" s="16"/>
    </row>
    <row r="128" spans="1:10" x14ac:dyDescent="0.25">
      <c r="A128" s="22"/>
      <c r="B128" s="14"/>
      <c r="C128" s="168"/>
      <c r="D128" s="343"/>
      <c r="E128" s="152"/>
      <c r="F128" s="152"/>
      <c r="G128" s="871"/>
      <c r="H128" s="900"/>
      <c r="I128" s="251"/>
      <c r="J128" s="293"/>
    </row>
    <row r="129" spans="1:10" x14ac:dyDescent="0.25">
      <c r="A129" s="4"/>
      <c r="B129" s="15"/>
      <c r="C129" s="227"/>
      <c r="D129" s="110"/>
      <c r="E129" s="47"/>
      <c r="F129" s="47"/>
      <c r="G129" s="346"/>
      <c r="H129" s="237"/>
      <c r="I129" s="110"/>
      <c r="J129" s="302"/>
    </row>
    <row r="130" spans="1:10" x14ac:dyDescent="0.25">
      <c r="A130" s="4"/>
      <c r="B130" s="15"/>
      <c r="C130" s="227"/>
      <c r="D130" s="110"/>
      <c r="E130" s="47"/>
      <c r="F130" s="47"/>
      <c r="G130" s="346"/>
      <c r="H130" s="47"/>
      <c r="I130" s="110"/>
      <c r="J130" s="47"/>
    </row>
    <row r="131" spans="1:10" x14ac:dyDescent="0.25">
      <c r="A131" s="16"/>
      <c r="B131" s="16"/>
      <c r="C131" s="16"/>
      <c r="D131" s="9"/>
      <c r="E131" s="16"/>
      <c r="F131" s="16"/>
      <c r="G131" s="25"/>
      <c r="H131" s="16"/>
      <c r="I131" s="9"/>
      <c r="J131" s="16"/>
    </row>
    <row r="132" spans="1:10" x14ac:dyDescent="0.25">
      <c r="A132" s="4"/>
      <c r="B132" s="15"/>
      <c r="C132" s="15"/>
      <c r="D132" s="5"/>
      <c r="E132" s="15"/>
      <c r="F132" s="15"/>
      <c r="G132" s="21"/>
      <c r="H132" s="61"/>
      <c r="I132" s="5"/>
      <c r="J132" s="61"/>
    </row>
    <row r="133" spans="1:10" x14ac:dyDescent="0.25">
      <c r="A133" s="16"/>
      <c r="B133" s="16"/>
      <c r="C133" s="16"/>
      <c r="D133" s="9"/>
      <c r="E133" s="16"/>
      <c r="F133" s="16"/>
      <c r="G133" s="25"/>
      <c r="H133" s="16"/>
      <c r="I133" s="9"/>
      <c r="J133" s="16"/>
    </row>
    <row r="134" spans="1:10" x14ac:dyDescent="0.25">
      <c r="A134" s="132"/>
      <c r="B134" s="29"/>
      <c r="C134" s="134" t="s">
        <v>343</v>
      </c>
      <c r="D134" s="29"/>
      <c r="E134" s="29"/>
      <c r="F134" s="29"/>
      <c r="G134" s="33"/>
      <c r="H134" s="136">
        <f>SUM(H118:H133)</f>
        <v>157000</v>
      </c>
      <c r="I134" s="19"/>
      <c r="J134" s="136">
        <f>SUM(H134:I134)</f>
        <v>157000</v>
      </c>
    </row>
    <row r="135" spans="1:10" x14ac:dyDescent="0.25">
      <c r="A135" s="132"/>
      <c r="B135" s="29"/>
      <c r="C135" s="134"/>
      <c r="D135" s="134"/>
      <c r="E135" s="134"/>
      <c r="F135" s="134"/>
      <c r="G135" s="135"/>
      <c r="H135" s="136"/>
      <c r="I135" s="136"/>
      <c r="J135" s="136"/>
    </row>
    <row r="136" spans="1:10" x14ac:dyDescent="0.25">
      <c r="B136" t="s">
        <v>424</v>
      </c>
    </row>
    <row r="137" spans="1:10" x14ac:dyDescent="0.25">
      <c r="B137" t="s">
        <v>425</v>
      </c>
      <c r="C137" t="s">
        <v>426</v>
      </c>
      <c r="F137" t="s">
        <v>427</v>
      </c>
      <c r="H137" t="s">
        <v>428</v>
      </c>
    </row>
    <row r="138" spans="1:10" ht="15.75" x14ac:dyDescent="0.25">
      <c r="C138" t="s">
        <v>1775</v>
      </c>
      <c r="F138" s="32" t="s">
        <v>1803</v>
      </c>
      <c r="G138" s="32"/>
      <c r="H138" t="s">
        <v>429</v>
      </c>
    </row>
    <row r="139" spans="1:10" ht="15.75" x14ac:dyDescent="0.25">
      <c r="C139" t="s">
        <v>431</v>
      </c>
      <c r="F139" s="32" t="s">
        <v>2526</v>
      </c>
      <c r="G139" s="32"/>
      <c r="H139" t="s">
        <v>430</v>
      </c>
    </row>
    <row r="140" spans="1:10" ht="15.75" x14ac:dyDescent="0.25">
      <c r="F140" s="32"/>
      <c r="G140" s="32"/>
    </row>
    <row r="141" spans="1:10" ht="15.75" x14ac:dyDescent="0.25">
      <c r="F141" s="32"/>
      <c r="G141" s="32"/>
    </row>
    <row r="142" spans="1:10" x14ac:dyDescent="0.25">
      <c r="A142" t="s">
        <v>389</v>
      </c>
      <c r="G142" s="27" t="s">
        <v>433</v>
      </c>
    </row>
    <row r="143" spans="1:10" x14ac:dyDescent="0.25">
      <c r="A143" t="s">
        <v>390</v>
      </c>
      <c r="G143" s="27" t="s">
        <v>1778</v>
      </c>
    </row>
    <row r="144" spans="1:10" x14ac:dyDescent="0.25">
      <c r="A144" t="s">
        <v>6</v>
      </c>
      <c r="G144" s="27" t="s">
        <v>434</v>
      </c>
    </row>
    <row r="145" spans="1:10" x14ac:dyDescent="0.25">
      <c r="A145" t="s">
        <v>7</v>
      </c>
    </row>
    <row r="146" spans="1:10" x14ac:dyDescent="0.25">
      <c r="A146" t="s">
        <v>1135</v>
      </c>
    </row>
    <row r="149" spans="1:10" x14ac:dyDescent="0.25">
      <c r="A149" s="14"/>
      <c r="B149" s="2"/>
      <c r="C149" s="14"/>
      <c r="D149" s="3" t="s">
        <v>377</v>
      </c>
      <c r="E149" s="14" t="s">
        <v>379</v>
      </c>
      <c r="F149" s="14" t="s">
        <v>381</v>
      </c>
      <c r="G149" s="3" t="s">
        <v>384</v>
      </c>
      <c r="H149" s="11" t="s">
        <v>385</v>
      </c>
      <c r="I149" s="12"/>
      <c r="J149" s="13"/>
    </row>
    <row r="150" spans="1:10" x14ac:dyDescent="0.25">
      <c r="A150" s="15" t="s">
        <v>108</v>
      </c>
      <c r="B150" s="44" t="s">
        <v>2650</v>
      </c>
      <c r="C150" s="15" t="s">
        <v>376</v>
      </c>
      <c r="D150" s="5" t="s">
        <v>378</v>
      </c>
      <c r="E150" s="15" t="s">
        <v>380</v>
      </c>
      <c r="F150" s="17" t="s">
        <v>382</v>
      </c>
      <c r="G150" s="5"/>
      <c r="H150" s="14" t="s">
        <v>386</v>
      </c>
      <c r="I150" s="6" t="s">
        <v>387</v>
      </c>
      <c r="J150" s="14" t="s">
        <v>388</v>
      </c>
    </row>
    <row r="151" spans="1:10" x14ac:dyDescent="0.25">
      <c r="A151" s="15"/>
      <c r="B151" s="4"/>
      <c r="C151" s="16"/>
      <c r="D151" s="9"/>
      <c r="E151" s="16"/>
      <c r="F151" s="18" t="s">
        <v>383</v>
      </c>
      <c r="G151" s="9"/>
      <c r="H151" s="16"/>
      <c r="I151" s="9"/>
      <c r="J151" s="16"/>
    </row>
    <row r="152" spans="1:10" x14ac:dyDescent="0.25">
      <c r="A152" s="22" t="s">
        <v>112</v>
      </c>
      <c r="B152" s="14" t="s">
        <v>615</v>
      </c>
      <c r="C152" s="239" t="s">
        <v>2280</v>
      </c>
      <c r="D152" s="14"/>
      <c r="E152" s="14"/>
      <c r="F152" s="3"/>
      <c r="G152" s="24" t="s">
        <v>1848</v>
      </c>
      <c r="H152" s="3"/>
      <c r="I152" s="14"/>
      <c r="J152" s="14"/>
    </row>
    <row r="153" spans="1:10" x14ac:dyDescent="0.25">
      <c r="A153" s="4" t="s">
        <v>113</v>
      </c>
      <c r="B153" s="15" t="s">
        <v>117</v>
      </c>
      <c r="C153" s="166" t="s">
        <v>2282</v>
      </c>
      <c r="D153" s="15"/>
      <c r="E153" s="15" t="s">
        <v>2283</v>
      </c>
      <c r="F153" s="5"/>
      <c r="G153" s="21" t="s">
        <v>1849</v>
      </c>
      <c r="H153" s="307">
        <v>20000</v>
      </c>
      <c r="I153" s="15"/>
      <c r="J153" s="61">
        <v>20000</v>
      </c>
    </row>
    <row r="154" spans="1:10" x14ac:dyDescent="0.25">
      <c r="A154" s="4" t="s">
        <v>114</v>
      </c>
      <c r="B154" s="15"/>
      <c r="C154" s="166" t="s">
        <v>2281</v>
      </c>
      <c r="D154" s="15"/>
      <c r="E154" s="15" t="s">
        <v>1081</v>
      </c>
      <c r="F154" s="5"/>
      <c r="G154" s="21" t="s">
        <v>1850</v>
      </c>
      <c r="H154" s="5"/>
      <c r="I154" s="15"/>
      <c r="J154" s="15"/>
    </row>
    <row r="155" spans="1:10" x14ac:dyDescent="0.25">
      <c r="A155" s="8"/>
      <c r="B155" s="16"/>
      <c r="C155" s="264" t="s">
        <v>27</v>
      </c>
      <c r="D155" s="16"/>
      <c r="E155" s="16"/>
      <c r="F155" s="9"/>
      <c r="G155" s="25" t="s">
        <v>1851</v>
      </c>
      <c r="H155" s="9"/>
      <c r="I155" s="16"/>
      <c r="J155" s="16"/>
    </row>
    <row r="156" spans="1:10" x14ac:dyDescent="0.25">
      <c r="A156" s="22"/>
      <c r="B156" s="14"/>
      <c r="C156" s="3"/>
      <c r="D156" s="14"/>
      <c r="E156" s="3"/>
      <c r="F156" s="14"/>
      <c r="G156" s="3"/>
      <c r="H156" s="14"/>
      <c r="I156" s="3"/>
      <c r="J156" s="14"/>
    </row>
    <row r="157" spans="1:10" x14ac:dyDescent="0.25">
      <c r="A157" s="4"/>
      <c r="B157" s="15"/>
      <c r="C157" s="5"/>
      <c r="D157" s="15"/>
      <c r="E157" s="5"/>
      <c r="F157" s="15"/>
      <c r="G157" s="5"/>
      <c r="H157" s="15"/>
      <c r="I157" s="5"/>
      <c r="J157" s="15"/>
    </row>
    <row r="158" spans="1:10" x14ac:dyDescent="0.25">
      <c r="A158" s="4"/>
      <c r="B158" s="15"/>
      <c r="C158" s="5"/>
      <c r="D158" s="15"/>
      <c r="E158" s="5"/>
      <c r="F158" s="15"/>
      <c r="G158" s="5"/>
      <c r="H158" s="15"/>
      <c r="I158" s="5"/>
      <c r="J158" s="15"/>
    </row>
    <row r="159" spans="1:10" x14ac:dyDescent="0.25">
      <c r="A159" s="4"/>
      <c r="B159" s="15"/>
      <c r="C159" s="5"/>
      <c r="D159" s="15"/>
      <c r="E159" s="5"/>
      <c r="F159" s="15"/>
      <c r="G159" s="5"/>
      <c r="H159" s="15"/>
      <c r="I159" s="5"/>
      <c r="J159" s="15"/>
    </row>
    <row r="160" spans="1:10" x14ac:dyDescent="0.25">
      <c r="A160" s="4"/>
      <c r="B160" s="15"/>
      <c r="C160" s="623"/>
      <c r="D160" s="15"/>
      <c r="E160" s="5"/>
      <c r="F160" s="15"/>
      <c r="G160" s="26"/>
      <c r="H160" s="61"/>
      <c r="I160" s="5"/>
      <c r="J160" s="319"/>
    </row>
    <row r="161" spans="1:10" x14ac:dyDescent="0.25">
      <c r="A161" s="4"/>
      <c r="B161" s="15"/>
      <c r="C161" s="5"/>
      <c r="D161" s="15"/>
      <c r="E161" s="5"/>
      <c r="F161" s="15"/>
      <c r="G161" s="26"/>
      <c r="H161" s="15"/>
      <c r="I161" s="5"/>
      <c r="J161" s="15"/>
    </row>
    <row r="162" spans="1:10" x14ac:dyDescent="0.25">
      <c r="A162" s="8"/>
      <c r="B162" s="16"/>
      <c r="C162" s="9"/>
      <c r="D162" s="16"/>
      <c r="E162" s="9"/>
      <c r="F162" s="16"/>
      <c r="G162" s="51"/>
      <c r="H162" s="16"/>
      <c r="I162" s="9"/>
      <c r="J162" s="16"/>
    </row>
    <row r="163" spans="1:10" x14ac:dyDescent="0.25">
      <c r="A163" s="22"/>
      <c r="B163" s="14"/>
      <c r="C163" s="569"/>
      <c r="D163" s="343"/>
      <c r="E163" s="152"/>
      <c r="F163" s="152"/>
      <c r="G163" s="871"/>
      <c r="H163" s="293"/>
      <c r="I163" s="251"/>
      <c r="J163" s="293"/>
    </row>
    <row r="164" spans="1:10" x14ac:dyDescent="0.25">
      <c r="A164" s="4"/>
      <c r="B164" s="15"/>
      <c r="C164" s="488"/>
      <c r="D164" s="110"/>
      <c r="E164" s="47"/>
      <c r="F164" s="47"/>
      <c r="G164" s="346"/>
      <c r="H164" s="302"/>
      <c r="I164" s="110"/>
      <c r="J164" s="302"/>
    </row>
    <row r="165" spans="1:10" x14ac:dyDescent="0.25">
      <c r="A165" s="4"/>
      <c r="B165" s="15"/>
      <c r="C165" s="488"/>
      <c r="D165" s="110"/>
      <c r="E165" s="47"/>
      <c r="F165" s="47"/>
      <c r="G165" s="346"/>
      <c r="H165" s="47"/>
      <c r="I165" s="110"/>
      <c r="J165" s="47"/>
    </row>
    <row r="166" spans="1:10" x14ac:dyDescent="0.25">
      <c r="A166" s="16"/>
      <c r="B166" s="16"/>
      <c r="C166" s="16"/>
      <c r="D166" s="9"/>
      <c r="E166" s="16"/>
      <c r="F166" s="16"/>
      <c r="G166" s="25"/>
      <c r="H166" s="16"/>
      <c r="I166" s="9"/>
      <c r="J166" s="16"/>
    </row>
    <row r="167" spans="1:10" x14ac:dyDescent="0.25">
      <c r="A167" s="4"/>
      <c r="B167" s="15"/>
      <c r="C167" s="15"/>
      <c r="D167" s="5"/>
      <c r="E167" s="15"/>
      <c r="F167" s="15"/>
      <c r="G167" s="21"/>
      <c r="H167" s="61"/>
      <c r="I167" s="5"/>
      <c r="J167" s="61"/>
    </row>
    <row r="168" spans="1:10" x14ac:dyDescent="0.25">
      <c r="A168" s="16"/>
      <c r="B168" s="16"/>
      <c r="C168" s="16"/>
      <c r="D168" s="9"/>
      <c r="E168" s="16"/>
      <c r="F168" s="16"/>
      <c r="G168" s="25"/>
      <c r="H168" s="16"/>
      <c r="I168" s="9"/>
      <c r="J168" s="16"/>
    </row>
    <row r="169" spans="1:10" x14ac:dyDescent="0.25">
      <c r="A169" s="132"/>
      <c r="B169" s="29"/>
      <c r="C169" s="134" t="s">
        <v>343</v>
      </c>
      <c r="D169" s="29"/>
      <c r="E169" s="29"/>
      <c r="F169" s="29"/>
      <c r="G169" s="33"/>
      <c r="H169" s="136">
        <f>SUM(H156:H168)</f>
        <v>0</v>
      </c>
      <c r="I169" s="19"/>
      <c r="J169" s="136">
        <f>SUM(H169:I169)</f>
        <v>0</v>
      </c>
    </row>
    <row r="170" spans="1:10" x14ac:dyDescent="0.25">
      <c r="A170" s="917"/>
      <c r="B170" s="918"/>
      <c r="C170" s="919" t="s">
        <v>2525</v>
      </c>
      <c r="D170" s="919"/>
      <c r="E170" s="919"/>
      <c r="F170" s="919"/>
      <c r="G170" s="920"/>
      <c r="H170" s="870">
        <f>(H102+H134+H153+H169)</f>
        <v>1537000</v>
      </c>
      <c r="I170" s="870">
        <f>(I102+I134+I169)</f>
        <v>0</v>
      </c>
      <c r="J170" s="870">
        <f>SUM(H170:I170)</f>
        <v>1537000</v>
      </c>
    </row>
    <row r="171" spans="1:10" x14ac:dyDescent="0.25">
      <c r="A171" t="s">
        <v>424</v>
      </c>
    </row>
    <row r="172" spans="1:10" x14ac:dyDescent="0.25">
      <c r="A172" t="s">
        <v>425</v>
      </c>
      <c r="C172" t="s">
        <v>426</v>
      </c>
      <c r="F172" t="s">
        <v>427</v>
      </c>
      <c r="H172" t="s">
        <v>428</v>
      </c>
    </row>
    <row r="173" spans="1:10" ht="15.75" x14ac:dyDescent="0.25">
      <c r="C173" t="s">
        <v>1775</v>
      </c>
      <c r="F173" s="32" t="s">
        <v>1803</v>
      </c>
      <c r="G173" s="32"/>
      <c r="H173" t="s">
        <v>429</v>
      </c>
    </row>
    <row r="174" spans="1:10" ht="15.75" x14ac:dyDescent="0.25">
      <c r="C174" t="s">
        <v>431</v>
      </c>
      <c r="F174" s="32" t="s">
        <v>1591</v>
      </c>
      <c r="G174" s="32"/>
      <c r="H174" t="s">
        <v>430</v>
      </c>
    </row>
    <row r="175" spans="1:10" ht="15.75" x14ac:dyDescent="0.25">
      <c r="F175" s="32"/>
      <c r="G175" s="32"/>
    </row>
    <row r="176" spans="1:10" ht="15.75" x14ac:dyDescent="0.25">
      <c r="F176" s="32"/>
      <c r="G176" s="32"/>
    </row>
    <row r="177" spans="1:10" x14ac:dyDescent="0.25">
      <c r="A177" t="s">
        <v>389</v>
      </c>
      <c r="F177" s="27" t="s">
        <v>433</v>
      </c>
    </row>
    <row r="178" spans="1:10" x14ac:dyDescent="0.25">
      <c r="A178" t="s">
        <v>390</v>
      </c>
      <c r="F178" s="27" t="s">
        <v>2523</v>
      </c>
    </row>
    <row r="179" spans="1:10" x14ac:dyDescent="0.25">
      <c r="A179" t="s">
        <v>6</v>
      </c>
      <c r="F179" s="27" t="s">
        <v>434</v>
      </c>
    </row>
    <row r="180" spans="1:10" x14ac:dyDescent="0.25">
      <c r="A180" t="s">
        <v>12</v>
      </c>
    </row>
    <row r="181" spans="1:10" x14ac:dyDescent="0.25">
      <c r="A181" t="s">
        <v>1804</v>
      </c>
    </row>
    <row r="184" spans="1:10" x14ac:dyDescent="0.25">
      <c r="A184" s="14"/>
      <c r="B184" s="2"/>
      <c r="C184" s="14" t="s">
        <v>376</v>
      </c>
      <c r="D184" s="3" t="s">
        <v>377</v>
      </c>
      <c r="E184" s="14" t="s">
        <v>379</v>
      </c>
      <c r="F184" s="14" t="s">
        <v>381</v>
      </c>
      <c r="G184" s="3" t="s">
        <v>384</v>
      </c>
      <c r="H184" s="11" t="s">
        <v>385</v>
      </c>
      <c r="I184" s="12"/>
      <c r="J184" s="13"/>
    </row>
    <row r="185" spans="1:10" x14ac:dyDescent="0.25">
      <c r="A185" s="15" t="s">
        <v>108</v>
      </c>
      <c r="B185" s="4" t="s">
        <v>109</v>
      </c>
      <c r="C185" s="15"/>
      <c r="D185" s="5" t="s">
        <v>378</v>
      </c>
      <c r="E185" s="15" t="s">
        <v>380</v>
      </c>
      <c r="F185" s="17" t="s">
        <v>382</v>
      </c>
      <c r="G185" s="5"/>
      <c r="H185" s="14" t="s">
        <v>386</v>
      </c>
      <c r="I185" s="6" t="s">
        <v>387</v>
      </c>
      <c r="J185" s="14" t="s">
        <v>388</v>
      </c>
    </row>
    <row r="186" spans="1:10" x14ac:dyDescent="0.25">
      <c r="A186" s="15"/>
      <c r="B186" s="4" t="s">
        <v>108</v>
      </c>
      <c r="C186" s="16"/>
      <c r="D186" s="9"/>
      <c r="E186" s="16"/>
      <c r="F186" s="18" t="s">
        <v>383</v>
      </c>
      <c r="G186" s="9"/>
      <c r="H186" s="16"/>
      <c r="I186" s="9"/>
      <c r="J186" s="16"/>
    </row>
    <row r="187" spans="1:10" x14ac:dyDescent="0.25">
      <c r="A187" s="14" t="s">
        <v>131</v>
      </c>
      <c r="B187" s="14" t="s">
        <v>134</v>
      </c>
      <c r="C187" s="1045" t="s">
        <v>2108</v>
      </c>
      <c r="D187" s="14"/>
      <c r="E187" s="28" t="s">
        <v>2125</v>
      </c>
      <c r="F187" s="23" t="s">
        <v>400</v>
      </c>
      <c r="G187" s="24" t="s">
        <v>657</v>
      </c>
      <c r="H187" s="14"/>
      <c r="I187" s="3"/>
      <c r="J187" s="14"/>
    </row>
    <row r="188" spans="1:10" x14ac:dyDescent="0.25">
      <c r="A188" s="47" t="s">
        <v>132</v>
      </c>
      <c r="B188" s="15" t="s">
        <v>132</v>
      </c>
      <c r="C188" s="315" t="s">
        <v>9</v>
      </c>
      <c r="D188" s="15"/>
      <c r="E188" s="7" t="s">
        <v>398</v>
      </c>
      <c r="F188" s="20" t="s">
        <v>399</v>
      </c>
      <c r="G188" s="21" t="s">
        <v>837</v>
      </c>
      <c r="H188" s="237">
        <v>170000</v>
      </c>
      <c r="I188" s="166"/>
      <c r="J188" s="237">
        <f>SUM(H188:I188)</f>
        <v>170000</v>
      </c>
    </row>
    <row r="189" spans="1:10" x14ac:dyDescent="0.25">
      <c r="A189" s="47" t="s">
        <v>133</v>
      </c>
      <c r="B189" s="15" t="s">
        <v>135</v>
      </c>
      <c r="C189" s="315" t="s">
        <v>10</v>
      </c>
      <c r="D189" s="15"/>
      <c r="E189" s="7"/>
      <c r="F189" s="15" t="s">
        <v>407</v>
      </c>
      <c r="G189" s="21" t="s">
        <v>836</v>
      </c>
      <c r="H189" s="227"/>
      <c r="I189" s="166"/>
      <c r="J189" s="227"/>
    </row>
    <row r="190" spans="1:10" x14ac:dyDescent="0.25">
      <c r="A190" s="15"/>
      <c r="B190" s="15" t="s">
        <v>136</v>
      </c>
      <c r="C190" s="315"/>
      <c r="D190" s="15"/>
      <c r="E190" s="7"/>
      <c r="F190" s="15" t="s">
        <v>408</v>
      </c>
      <c r="G190" s="21"/>
      <c r="H190" s="227"/>
      <c r="I190" s="166"/>
      <c r="J190" s="227"/>
    </row>
    <row r="191" spans="1:10" x14ac:dyDescent="0.25">
      <c r="A191" s="16"/>
      <c r="B191" s="16" t="s">
        <v>137</v>
      </c>
      <c r="C191" s="385"/>
      <c r="D191" s="16"/>
      <c r="E191" s="10"/>
      <c r="F191" s="16"/>
      <c r="G191" s="25"/>
      <c r="H191" s="261"/>
      <c r="I191" s="264"/>
      <c r="J191" s="261"/>
    </row>
    <row r="192" spans="1:10" x14ac:dyDescent="0.25">
      <c r="A192" s="22" t="s">
        <v>131</v>
      </c>
      <c r="B192" s="14" t="s">
        <v>134</v>
      </c>
      <c r="C192" s="1062" t="s">
        <v>2109</v>
      </c>
      <c r="D192" s="3"/>
      <c r="E192" s="14" t="s">
        <v>2125</v>
      </c>
      <c r="F192" s="14"/>
      <c r="G192" s="24" t="s">
        <v>657</v>
      </c>
      <c r="H192" s="168"/>
      <c r="I192" s="239"/>
      <c r="J192" s="168"/>
    </row>
    <row r="193" spans="1:10" x14ac:dyDescent="0.25">
      <c r="A193" s="66" t="s">
        <v>132</v>
      </c>
      <c r="B193" s="15" t="s">
        <v>132</v>
      </c>
      <c r="C193" s="323" t="s">
        <v>11</v>
      </c>
      <c r="D193" s="5"/>
      <c r="E193" s="15" t="s">
        <v>398</v>
      </c>
      <c r="F193" s="15"/>
      <c r="G193" s="21" t="s">
        <v>832</v>
      </c>
      <c r="H193" s="237">
        <v>20000</v>
      </c>
      <c r="I193" s="166"/>
      <c r="J193" s="237">
        <f>SUM(H193:I193)</f>
        <v>20000</v>
      </c>
    </row>
    <row r="194" spans="1:10" x14ac:dyDescent="0.25">
      <c r="A194" s="66" t="s">
        <v>133</v>
      </c>
      <c r="B194" s="15" t="s">
        <v>135</v>
      </c>
      <c r="C194" s="323" t="s">
        <v>10</v>
      </c>
      <c r="D194" s="5"/>
      <c r="E194" s="15"/>
      <c r="F194" s="15"/>
      <c r="G194" s="21" t="s">
        <v>833</v>
      </c>
      <c r="H194" s="227"/>
      <c r="I194" s="166"/>
      <c r="J194" s="227"/>
    </row>
    <row r="195" spans="1:10" x14ac:dyDescent="0.25">
      <c r="A195" s="4"/>
      <c r="B195" s="15" t="s">
        <v>136</v>
      </c>
      <c r="C195" s="122"/>
      <c r="D195" s="5"/>
      <c r="E195" s="15"/>
      <c r="F195" s="15"/>
      <c r="G195" s="21" t="s">
        <v>18</v>
      </c>
      <c r="H195" s="227"/>
      <c r="I195" s="166"/>
      <c r="J195" s="227"/>
    </row>
    <row r="196" spans="1:10" x14ac:dyDescent="0.25">
      <c r="A196" s="5"/>
      <c r="B196" s="15" t="s">
        <v>137</v>
      </c>
      <c r="C196" s="122"/>
      <c r="D196" s="5"/>
      <c r="E196" s="15"/>
      <c r="F196" s="15"/>
      <c r="G196" s="21"/>
      <c r="H196" s="227"/>
      <c r="I196" s="166"/>
      <c r="J196" s="227"/>
    </row>
    <row r="197" spans="1:10" x14ac:dyDescent="0.25">
      <c r="A197" s="4"/>
      <c r="B197" s="15"/>
      <c r="C197" s="122"/>
      <c r="D197" s="5"/>
      <c r="E197" s="15"/>
      <c r="F197" s="15"/>
      <c r="G197" s="26"/>
      <c r="H197" s="227"/>
      <c r="I197" s="166"/>
      <c r="J197" s="227"/>
    </row>
    <row r="198" spans="1:10" x14ac:dyDescent="0.25">
      <c r="A198" s="8"/>
      <c r="B198" s="16"/>
      <c r="C198" s="208"/>
      <c r="D198" s="9"/>
      <c r="E198" s="16"/>
      <c r="F198" s="16"/>
      <c r="G198" s="9"/>
      <c r="H198" s="261"/>
      <c r="I198" s="264"/>
      <c r="J198" s="261"/>
    </row>
    <row r="199" spans="1:10" x14ac:dyDescent="0.25">
      <c r="A199" s="14" t="s">
        <v>131</v>
      </c>
      <c r="B199" s="14" t="s">
        <v>134</v>
      </c>
      <c r="C199" s="1045" t="s">
        <v>2110</v>
      </c>
      <c r="D199" s="14" t="s">
        <v>303</v>
      </c>
      <c r="E199" s="28" t="s">
        <v>2125</v>
      </c>
      <c r="F199" s="23"/>
      <c r="G199" s="24" t="s">
        <v>834</v>
      </c>
      <c r="H199" s="269"/>
      <c r="I199" s="239"/>
      <c r="J199" s="168"/>
    </row>
    <row r="200" spans="1:10" x14ac:dyDescent="0.25">
      <c r="A200" s="47" t="s">
        <v>132</v>
      </c>
      <c r="B200" s="15" t="s">
        <v>132</v>
      </c>
      <c r="C200" s="315" t="s">
        <v>565</v>
      </c>
      <c r="D200" s="15" t="s">
        <v>304</v>
      </c>
      <c r="E200" s="7" t="s">
        <v>398</v>
      </c>
      <c r="F200" s="20"/>
      <c r="G200" s="21" t="s">
        <v>835</v>
      </c>
      <c r="H200" s="237">
        <v>2500</v>
      </c>
      <c r="I200" s="166"/>
      <c r="J200" s="237">
        <f>SUM(H200:I200)</f>
        <v>2500</v>
      </c>
    </row>
    <row r="201" spans="1:10" x14ac:dyDescent="0.25">
      <c r="A201" s="47" t="s">
        <v>133</v>
      </c>
      <c r="B201" s="15" t="s">
        <v>2284</v>
      </c>
      <c r="C201" s="4"/>
      <c r="D201" s="15"/>
      <c r="E201" s="7"/>
      <c r="F201" s="15"/>
      <c r="G201" s="21" t="s">
        <v>1805</v>
      </c>
      <c r="H201" s="15"/>
      <c r="I201" s="5"/>
      <c r="J201" s="15"/>
    </row>
    <row r="202" spans="1:10" x14ac:dyDescent="0.25">
      <c r="A202" s="15"/>
      <c r="B202" s="15" t="s">
        <v>2285</v>
      </c>
      <c r="C202" s="4"/>
      <c r="D202" s="15"/>
      <c r="E202" s="7"/>
      <c r="F202" s="15"/>
      <c r="G202" s="21" t="s">
        <v>1806</v>
      </c>
      <c r="H202" s="15"/>
      <c r="I202" s="5"/>
      <c r="J202" s="15"/>
    </row>
    <row r="203" spans="1:10" x14ac:dyDescent="0.25">
      <c r="A203" s="16"/>
      <c r="B203" s="16" t="s">
        <v>137</v>
      </c>
      <c r="C203" s="8"/>
      <c r="D203" s="16"/>
      <c r="E203" s="10"/>
      <c r="F203" s="16"/>
      <c r="G203" s="25"/>
      <c r="H203" s="16"/>
      <c r="I203" s="9"/>
      <c r="J203" s="16"/>
    </row>
    <row r="204" spans="1:10" ht="15.75" thickBot="1" x14ac:dyDescent="0.3">
      <c r="A204" s="22"/>
      <c r="B204" s="3"/>
      <c r="C204" s="251" t="s">
        <v>449</v>
      </c>
      <c r="D204" s="118"/>
      <c r="E204" s="3"/>
      <c r="F204" s="3"/>
      <c r="G204" s="232"/>
      <c r="H204" s="100">
        <f>SUM(H188:H203)</f>
        <v>192500</v>
      </c>
      <c r="I204" s="115"/>
      <c r="J204" s="194">
        <f>SUM(H204:I204)</f>
        <v>192500</v>
      </c>
    </row>
    <row r="205" spans="1:10" ht="15.75" thickBot="1" x14ac:dyDescent="0.3">
      <c r="A205" s="80"/>
      <c r="B205" s="816"/>
      <c r="C205" s="156" t="s">
        <v>1381</v>
      </c>
      <c r="D205" s="1161"/>
      <c r="E205" s="156"/>
      <c r="F205" s="156"/>
      <c r="G205" s="155"/>
      <c r="H205" s="586">
        <f>(H204)</f>
        <v>192500</v>
      </c>
      <c r="I205" s="1161"/>
      <c r="J205" s="586">
        <f>SUM(H205:I205)</f>
        <v>192500</v>
      </c>
    </row>
    <row r="206" spans="1:10" x14ac:dyDescent="0.25">
      <c r="A206" s="5" t="s">
        <v>424</v>
      </c>
      <c r="C206" s="5"/>
      <c r="D206" s="5"/>
      <c r="E206" s="5"/>
    </row>
    <row r="207" spans="1:10" x14ac:dyDescent="0.25">
      <c r="A207" t="s">
        <v>425</v>
      </c>
      <c r="C207" t="s">
        <v>426</v>
      </c>
      <c r="F207" t="s">
        <v>427</v>
      </c>
      <c r="H207" t="s">
        <v>428</v>
      </c>
    </row>
    <row r="208" spans="1:10" ht="15.75" x14ac:dyDescent="0.25">
      <c r="C208" t="s">
        <v>1775</v>
      </c>
      <c r="F208" s="32" t="s">
        <v>1803</v>
      </c>
      <c r="G208" s="32"/>
      <c r="H208" t="s">
        <v>429</v>
      </c>
    </row>
    <row r="209" spans="1:10" ht="15.75" x14ac:dyDescent="0.25">
      <c r="C209" t="s">
        <v>431</v>
      </c>
      <c r="F209" s="32" t="s">
        <v>1591</v>
      </c>
      <c r="G209" s="32"/>
      <c r="H209" t="s">
        <v>430</v>
      </c>
    </row>
    <row r="210" spans="1:10" ht="15.75" x14ac:dyDescent="0.25">
      <c r="F210" s="32"/>
      <c r="G210" s="32"/>
    </row>
    <row r="211" spans="1:10" ht="15.75" x14ac:dyDescent="0.25">
      <c r="F211" s="32"/>
      <c r="G211" s="32"/>
    </row>
    <row r="212" spans="1:10" x14ac:dyDescent="0.25">
      <c r="A212" t="s">
        <v>389</v>
      </c>
      <c r="G212" s="27" t="s">
        <v>433</v>
      </c>
    </row>
    <row r="213" spans="1:10" x14ac:dyDescent="0.25">
      <c r="A213" t="s">
        <v>390</v>
      </c>
      <c r="G213" s="27" t="s">
        <v>2523</v>
      </c>
    </row>
    <row r="214" spans="1:10" x14ac:dyDescent="0.25">
      <c r="A214" t="s">
        <v>13</v>
      </c>
      <c r="G214" s="27" t="s">
        <v>434</v>
      </c>
    </row>
    <row r="215" spans="1:10" x14ac:dyDescent="0.25">
      <c r="A215" t="s">
        <v>14</v>
      </c>
    </row>
    <row r="216" spans="1:10" x14ac:dyDescent="0.25">
      <c r="A216" t="s">
        <v>1135</v>
      </c>
    </row>
    <row r="219" spans="1:10" x14ac:dyDescent="0.25">
      <c r="A219" s="14"/>
      <c r="B219" s="2"/>
      <c r="C219" s="14" t="s">
        <v>376</v>
      </c>
      <c r="D219" s="3" t="s">
        <v>377</v>
      </c>
      <c r="E219" s="14" t="s">
        <v>379</v>
      </c>
      <c r="F219" s="14" t="s">
        <v>381</v>
      </c>
      <c r="G219" s="3" t="s">
        <v>384</v>
      </c>
      <c r="H219" s="11" t="s">
        <v>385</v>
      </c>
      <c r="I219" s="12"/>
      <c r="J219" s="13"/>
    </row>
    <row r="220" spans="1:10" x14ac:dyDescent="0.25">
      <c r="A220" s="15" t="s">
        <v>108</v>
      </c>
      <c r="B220" s="4" t="s">
        <v>109</v>
      </c>
      <c r="C220" s="15"/>
      <c r="D220" s="5" t="s">
        <v>378</v>
      </c>
      <c r="E220" s="15" t="s">
        <v>380</v>
      </c>
      <c r="F220" s="17" t="s">
        <v>382</v>
      </c>
      <c r="G220" s="5"/>
      <c r="H220" s="14" t="s">
        <v>386</v>
      </c>
      <c r="I220" s="6" t="s">
        <v>387</v>
      </c>
      <c r="J220" s="14" t="s">
        <v>388</v>
      </c>
    </row>
    <row r="221" spans="1:10" x14ac:dyDescent="0.25">
      <c r="A221" s="15"/>
      <c r="B221" s="4" t="s">
        <v>108</v>
      </c>
      <c r="C221" s="16"/>
      <c r="D221" s="9"/>
      <c r="E221" s="16"/>
      <c r="F221" s="18" t="s">
        <v>383</v>
      </c>
      <c r="G221" s="9"/>
      <c r="H221" s="16"/>
      <c r="I221" s="9"/>
      <c r="J221" s="16"/>
    </row>
    <row r="222" spans="1:10" x14ac:dyDescent="0.25">
      <c r="A222" s="14" t="s">
        <v>112</v>
      </c>
      <c r="B222" s="14" t="s">
        <v>0</v>
      </c>
      <c r="C222" s="256" t="s">
        <v>1827</v>
      </c>
      <c r="D222" s="168"/>
      <c r="E222" s="28" t="s">
        <v>405</v>
      </c>
      <c r="F222" s="23"/>
      <c r="G222" s="24" t="s">
        <v>854</v>
      </c>
      <c r="H222" s="14"/>
      <c r="I222" s="3"/>
      <c r="J222" s="14"/>
    </row>
    <row r="223" spans="1:10" x14ac:dyDescent="0.25">
      <c r="A223" s="15" t="s">
        <v>113</v>
      </c>
      <c r="B223" s="15" t="s">
        <v>113</v>
      </c>
      <c r="C223" s="226" t="s">
        <v>20</v>
      </c>
      <c r="D223" s="227"/>
      <c r="E223" s="7" t="s">
        <v>398</v>
      </c>
      <c r="F223" s="20"/>
      <c r="G223" s="21" t="s">
        <v>856</v>
      </c>
      <c r="H223" s="237">
        <v>1000000</v>
      </c>
      <c r="I223" s="166"/>
      <c r="J223" s="237">
        <f>SUM(H223:I223)</f>
        <v>1000000</v>
      </c>
    </row>
    <row r="224" spans="1:10" x14ac:dyDescent="0.25">
      <c r="A224" s="15" t="s">
        <v>114</v>
      </c>
      <c r="B224" s="15" t="s">
        <v>114</v>
      </c>
      <c r="C224" s="226" t="s">
        <v>2286</v>
      </c>
      <c r="D224" s="227"/>
      <c r="E224" s="7"/>
      <c r="F224" s="15"/>
      <c r="G224" s="21" t="s">
        <v>855</v>
      </c>
      <c r="H224" s="227"/>
      <c r="I224" s="166"/>
      <c r="J224" s="227"/>
    </row>
    <row r="225" spans="1:10" x14ac:dyDescent="0.25">
      <c r="A225" s="15"/>
      <c r="B225" s="15" t="s">
        <v>117</v>
      </c>
      <c r="C225" s="226" t="s">
        <v>42</v>
      </c>
      <c r="D225" s="227"/>
      <c r="E225" s="7"/>
      <c r="F225" s="15"/>
      <c r="G225" s="21"/>
      <c r="H225" s="227"/>
      <c r="I225" s="166"/>
      <c r="J225" s="227"/>
    </row>
    <row r="226" spans="1:10" x14ac:dyDescent="0.25">
      <c r="A226" s="16"/>
      <c r="B226" s="16"/>
      <c r="C226" s="260"/>
      <c r="D226" s="261"/>
      <c r="E226" s="10"/>
      <c r="F226" s="16"/>
      <c r="G226" s="25"/>
      <c r="H226" s="261"/>
      <c r="I226" s="264"/>
      <c r="J226" s="261"/>
    </row>
    <row r="227" spans="1:10" x14ac:dyDescent="0.25">
      <c r="A227" s="14" t="s">
        <v>112</v>
      </c>
      <c r="B227" s="14" t="s">
        <v>0</v>
      </c>
      <c r="C227" s="168" t="s">
        <v>1828</v>
      </c>
      <c r="D227" s="239"/>
      <c r="E227" s="14" t="s">
        <v>405</v>
      </c>
      <c r="F227" s="14"/>
      <c r="G227" s="24" t="s">
        <v>857</v>
      </c>
      <c r="H227" s="168"/>
      <c r="I227" s="239"/>
      <c r="J227" s="168"/>
    </row>
    <row r="228" spans="1:10" x14ac:dyDescent="0.25">
      <c r="A228" s="15" t="s">
        <v>113</v>
      </c>
      <c r="B228" s="15" t="s">
        <v>113</v>
      </c>
      <c r="C228" s="227" t="s">
        <v>17</v>
      </c>
      <c r="D228" s="166"/>
      <c r="E228" s="15" t="s">
        <v>398</v>
      </c>
      <c r="F228" s="15"/>
      <c r="G228" s="21" t="s">
        <v>858</v>
      </c>
      <c r="H228" s="237">
        <v>450000</v>
      </c>
      <c r="I228" s="166"/>
      <c r="J228" s="237">
        <f>SUM(H228:I228)</f>
        <v>450000</v>
      </c>
    </row>
    <row r="229" spans="1:10" x14ac:dyDescent="0.25">
      <c r="A229" s="15" t="s">
        <v>114</v>
      </c>
      <c r="B229" s="15" t="s">
        <v>114</v>
      </c>
      <c r="C229" s="227"/>
      <c r="D229" s="166"/>
      <c r="E229" s="15"/>
      <c r="F229" s="15"/>
      <c r="G229" s="21" t="s">
        <v>859</v>
      </c>
      <c r="H229" s="227"/>
      <c r="I229" s="166"/>
      <c r="J229" s="227"/>
    </row>
    <row r="230" spans="1:10" x14ac:dyDescent="0.25">
      <c r="A230" s="15"/>
      <c r="B230" s="15" t="s">
        <v>117</v>
      </c>
      <c r="C230" s="227"/>
      <c r="D230" s="166"/>
      <c r="E230" s="15"/>
      <c r="F230" s="15"/>
      <c r="G230" s="21" t="s">
        <v>861</v>
      </c>
      <c r="H230" s="227"/>
      <c r="I230" s="166"/>
      <c r="J230" s="227"/>
    </row>
    <row r="231" spans="1:10" x14ac:dyDescent="0.25">
      <c r="A231" s="15"/>
      <c r="B231" s="15"/>
      <c r="C231" s="227"/>
      <c r="D231" s="166"/>
      <c r="E231" s="15"/>
      <c r="F231" s="15"/>
      <c r="G231" s="21" t="s">
        <v>860</v>
      </c>
      <c r="H231" s="227"/>
      <c r="I231" s="166"/>
      <c r="J231" s="227"/>
    </row>
    <row r="232" spans="1:10" x14ac:dyDescent="0.25">
      <c r="A232" s="14" t="s">
        <v>112</v>
      </c>
      <c r="B232" s="14" t="s">
        <v>0</v>
      </c>
      <c r="C232" s="168" t="s">
        <v>1829</v>
      </c>
      <c r="D232" s="239"/>
      <c r="E232" s="14" t="s">
        <v>405</v>
      </c>
      <c r="F232" s="14"/>
      <c r="G232" s="24" t="s">
        <v>862</v>
      </c>
      <c r="H232" s="168"/>
      <c r="I232" s="239"/>
      <c r="J232" s="168"/>
    </row>
    <row r="233" spans="1:10" x14ac:dyDescent="0.25">
      <c r="A233" s="15" t="s">
        <v>113</v>
      </c>
      <c r="B233" s="15" t="s">
        <v>113</v>
      </c>
      <c r="C233" s="227" t="s">
        <v>1820</v>
      </c>
      <c r="D233" s="166"/>
      <c r="E233" s="15" t="s">
        <v>398</v>
      </c>
      <c r="F233" s="15"/>
      <c r="G233" s="21" t="s">
        <v>864</v>
      </c>
      <c r="H233" s="237">
        <v>15000</v>
      </c>
      <c r="I233" s="166"/>
      <c r="J233" s="237">
        <f>SUM(H233:I233)</f>
        <v>15000</v>
      </c>
    </row>
    <row r="234" spans="1:10" x14ac:dyDescent="0.25">
      <c r="A234" s="15" t="s">
        <v>114</v>
      </c>
      <c r="B234" s="15" t="s">
        <v>114</v>
      </c>
      <c r="C234" s="488"/>
      <c r="D234" s="166"/>
      <c r="E234" s="15"/>
      <c r="F234" s="15"/>
      <c r="G234" s="21" t="s">
        <v>863</v>
      </c>
      <c r="H234" s="227"/>
      <c r="I234" s="166"/>
      <c r="J234" s="227"/>
    </row>
    <row r="235" spans="1:10" x14ac:dyDescent="0.25">
      <c r="A235" s="16"/>
      <c r="B235" s="16" t="s">
        <v>117</v>
      </c>
      <c r="C235" s="16"/>
      <c r="D235" s="9"/>
      <c r="E235" s="16"/>
      <c r="F235" s="16"/>
      <c r="G235" s="25"/>
      <c r="H235" s="261"/>
      <c r="I235" s="9"/>
      <c r="J235" s="16"/>
    </row>
    <row r="236" spans="1:10" x14ac:dyDescent="0.25">
      <c r="A236" s="120"/>
      <c r="B236" s="120"/>
      <c r="C236" s="124"/>
      <c r="D236" s="121"/>
      <c r="E236" s="124"/>
      <c r="F236" s="124"/>
      <c r="G236" s="119"/>
      <c r="H236" s="124"/>
      <c r="I236" s="121"/>
      <c r="J236" s="124"/>
    </row>
    <row r="237" spans="1:10" x14ac:dyDescent="0.25">
      <c r="A237" s="124"/>
      <c r="B237" s="124"/>
      <c r="C237" s="124"/>
      <c r="D237" s="121"/>
      <c r="E237" s="124"/>
      <c r="F237" s="124"/>
      <c r="G237" s="119"/>
      <c r="H237" s="128"/>
      <c r="I237" s="121"/>
      <c r="J237" s="128"/>
    </row>
    <row r="238" spans="1:10" x14ac:dyDescent="0.25">
      <c r="A238" s="124"/>
      <c r="B238" s="124"/>
      <c r="C238" s="124"/>
      <c r="D238" s="121"/>
      <c r="E238" s="124"/>
      <c r="F238" s="124"/>
      <c r="G238" s="119"/>
      <c r="H238" s="124"/>
      <c r="I238" s="121"/>
      <c r="J238" s="124"/>
    </row>
    <row r="239" spans="1:10" x14ac:dyDescent="0.25">
      <c r="A239" s="127"/>
      <c r="B239" s="127"/>
      <c r="C239" s="124"/>
      <c r="D239" s="121"/>
      <c r="E239" s="124"/>
      <c r="F239" s="124"/>
      <c r="G239" s="748"/>
      <c r="H239" s="124"/>
      <c r="I239" s="121"/>
      <c r="J239" s="124"/>
    </row>
    <row r="240" spans="1:10" x14ac:dyDescent="0.25">
      <c r="A240" s="19"/>
      <c r="B240" s="19"/>
      <c r="C240" s="19"/>
      <c r="D240" s="30" t="s">
        <v>19</v>
      </c>
      <c r="E240" s="29"/>
      <c r="F240" s="29"/>
      <c r="G240" s="33"/>
      <c r="H240" s="63">
        <f>SUM(H223:H239)</f>
        <v>1465000</v>
      </c>
      <c r="I240" s="64"/>
      <c r="J240" s="65">
        <f>SUM(H240:I240)</f>
        <v>1465000</v>
      </c>
    </row>
    <row r="241" spans="1:10" x14ac:dyDescent="0.25">
      <c r="B241" t="s">
        <v>424</v>
      </c>
    </row>
    <row r="242" spans="1:10" x14ac:dyDescent="0.25">
      <c r="B242" t="s">
        <v>425</v>
      </c>
      <c r="C242" t="s">
        <v>426</v>
      </c>
      <c r="F242" t="s">
        <v>427</v>
      </c>
      <c r="H242" t="s">
        <v>428</v>
      </c>
    </row>
    <row r="243" spans="1:10" ht="15.75" x14ac:dyDescent="0.25">
      <c r="C243" t="s">
        <v>1775</v>
      </c>
      <c r="F243" s="32" t="s">
        <v>1803</v>
      </c>
      <c r="G243" s="32"/>
      <c r="H243" t="s">
        <v>429</v>
      </c>
    </row>
    <row r="244" spans="1:10" ht="15.75" x14ac:dyDescent="0.25">
      <c r="C244" t="s">
        <v>431</v>
      </c>
      <c r="F244" s="32" t="s">
        <v>1591</v>
      </c>
      <c r="G244" s="32"/>
      <c r="H244" t="s">
        <v>430</v>
      </c>
    </row>
    <row r="247" spans="1:10" x14ac:dyDescent="0.25">
      <c r="A247" t="s">
        <v>389</v>
      </c>
      <c r="G247" s="27" t="s">
        <v>433</v>
      </c>
    </row>
    <row r="248" spans="1:10" x14ac:dyDescent="0.25">
      <c r="A248" t="s">
        <v>390</v>
      </c>
      <c r="G248" s="27" t="s">
        <v>2523</v>
      </c>
    </row>
    <row r="249" spans="1:10" x14ac:dyDescent="0.25">
      <c r="A249" t="s">
        <v>13</v>
      </c>
      <c r="G249" s="27" t="s">
        <v>434</v>
      </c>
    </row>
    <row r="250" spans="1:10" x14ac:dyDescent="0.25">
      <c r="A250" t="s">
        <v>14</v>
      </c>
    </row>
    <row r="251" spans="1:10" x14ac:dyDescent="0.25">
      <c r="A251" t="s">
        <v>1135</v>
      </c>
    </row>
    <row r="254" spans="1:10" x14ac:dyDescent="0.25">
      <c r="A254" s="14"/>
      <c r="B254" s="2"/>
      <c r="C254" s="14" t="s">
        <v>376</v>
      </c>
      <c r="D254" s="3" t="s">
        <v>377</v>
      </c>
      <c r="E254" s="14" t="s">
        <v>379</v>
      </c>
      <c r="F254" s="14" t="s">
        <v>381</v>
      </c>
      <c r="G254" s="3" t="s">
        <v>384</v>
      </c>
      <c r="H254" s="11" t="s">
        <v>385</v>
      </c>
      <c r="I254" s="12"/>
      <c r="J254" s="13"/>
    </row>
    <row r="255" spans="1:10" x14ac:dyDescent="0.25">
      <c r="A255" s="15" t="s">
        <v>108</v>
      </c>
      <c r="B255" s="4" t="s">
        <v>109</v>
      </c>
      <c r="C255" s="15"/>
      <c r="D255" s="5" t="s">
        <v>378</v>
      </c>
      <c r="E255" s="15" t="s">
        <v>380</v>
      </c>
      <c r="F255" s="17" t="s">
        <v>382</v>
      </c>
      <c r="G255" s="5"/>
      <c r="H255" s="14" t="s">
        <v>386</v>
      </c>
      <c r="I255" s="6" t="s">
        <v>387</v>
      </c>
      <c r="J255" s="14" t="s">
        <v>388</v>
      </c>
    </row>
    <row r="256" spans="1:10" x14ac:dyDescent="0.25">
      <c r="A256" s="15"/>
      <c r="B256" s="4" t="s">
        <v>108</v>
      </c>
      <c r="C256" s="16"/>
      <c r="D256" s="9"/>
      <c r="E256" s="16"/>
      <c r="F256" s="18" t="s">
        <v>383</v>
      </c>
      <c r="G256" s="9"/>
      <c r="H256" s="16"/>
      <c r="I256" s="9"/>
      <c r="J256" s="16"/>
    </row>
    <row r="257" spans="1:10" x14ac:dyDescent="0.25">
      <c r="A257" s="14" t="s">
        <v>112</v>
      </c>
      <c r="B257" s="14" t="s">
        <v>0</v>
      </c>
      <c r="C257" s="256" t="s">
        <v>1830</v>
      </c>
      <c r="D257" s="14" t="s">
        <v>405</v>
      </c>
      <c r="E257" s="28" t="s">
        <v>596</v>
      </c>
      <c r="F257" s="23"/>
      <c r="G257" s="24" t="s">
        <v>597</v>
      </c>
      <c r="H257" s="14"/>
      <c r="I257" s="3"/>
      <c r="J257" s="14"/>
    </row>
    <row r="258" spans="1:10" x14ac:dyDescent="0.25">
      <c r="A258" s="15" t="s">
        <v>155</v>
      </c>
      <c r="B258" s="15" t="s">
        <v>595</v>
      </c>
      <c r="C258" s="226" t="s">
        <v>594</v>
      </c>
      <c r="D258" s="15" t="s">
        <v>398</v>
      </c>
      <c r="E258" s="7"/>
      <c r="F258" s="20"/>
      <c r="G258" s="21" t="s">
        <v>598</v>
      </c>
      <c r="H258" s="237">
        <v>60000</v>
      </c>
      <c r="I258" s="5"/>
      <c r="J258" s="237">
        <f>SUM(H258:I258)</f>
        <v>60000</v>
      </c>
    </row>
    <row r="259" spans="1:10" x14ac:dyDescent="0.25">
      <c r="A259" s="15" t="s">
        <v>156</v>
      </c>
      <c r="B259" s="15" t="s">
        <v>158</v>
      </c>
      <c r="C259" s="226"/>
      <c r="D259" s="15"/>
      <c r="E259" s="7"/>
      <c r="F259" s="15"/>
      <c r="G259" s="21" t="s">
        <v>599</v>
      </c>
      <c r="H259" s="227"/>
      <c r="I259" s="5"/>
      <c r="J259" s="227"/>
    </row>
    <row r="260" spans="1:10" x14ac:dyDescent="0.25">
      <c r="A260" s="15"/>
      <c r="B260" s="15"/>
      <c r="C260" s="226"/>
      <c r="D260" s="15"/>
      <c r="E260" s="7"/>
      <c r="F260" s="15"/>
      <c r="G260" s="21"/>
      <c r="H260" s="227"/>
      <c r="I260" s="5"/>
      <c r="J260" s="227"/>
    </row>
    <row r="261" spans="1:10" x14ac:dyDescent="0.25">
      <c r="A261" s="16"/>
      <c r="B261" s="16"/>
      <c r="C261" s="260"/>
      <c r="D261" s="16"/>
      <c r="E261" s="10"/>
      <c r="F261" s="16"/>
      <c r="G261" s="25"/>
      <c r="H261" s="261"/>
      <c r="I261" s="9"/>
      <c r="J261" s="261"/>
    </row>
    <row r="262" spans="1:10" x14ac:dyDescent="0.25">
      <c r="A262" s="15" t="s">
        <v>112</v>
      </c>
      <c r="B262" s="14" t="s">
        <v>115</v>
      </c>
      <c r="C262" s="226" t="s">
        <v>1807</v>
      </c>
      <c r="D262" s="15" t="s">
        <v>412</v>
      </c>
      <c r="E262" s="7" t="s">
        <v>418</v>
      </c>
      <c r="F262" s="15"/>
      <c r="G262" s="21" t="s">
        <v>865</v>
      </c>
      <c r="H262" s="227"/>
      <c r="I262" s="5"/>
      <c r="J262" s="227"/>
    </row>
    <row r="263" spans="1:10" x14ac:dyDescent="0.25">
      <c r="A263" s="15" t="s">
        <v>118</v>
      </c>
      <c r="B263" s="15" t="s">
        <v>113</v>
      </c>
      <c r="C263" s="226" t="s">
        <v>1808</v>
      </c>
      <c r="D263" s="15"/>
      <c r="E263" s="7" t="s">
        <v>2291</v>
      </c>
      <c r="F263" s="15"/>
      <c r="G263" s="21" t="s">
        <v>866</v>
      </c>
      <c r="H263" s="237">
        <v>15000</v>
      </c>
      <c r="I263" s="5"/>
      <c r="J263" s="237">
        <f>SUM(H263:I263)</f>
        <v>15000</v>
      </c>
    </row>
    <row r="264" spans="1:10" x14ac:dyDescent="0.25">
      <c r="A264" s="15" t="s">
        <v>114</v>
      </c>
      <c r="B264" s="15" t="s">
        <v>114</v>
      </c>
      <c r="C264" s="226" t="s">
        <v>1103</v>
      </c>
      <c r="D264" s="15"/>
      <c r="E264" s="7" t="s">
        <v>420</v>
      </c>
      <c r="F264" s="15"/>
      <c r="G264" s="21" t="s">
        <v>867</v>
      </c>
      <c r="H264" s="227"/>
      <c r="I264" s="5"/>
      <c r="J264" s="227"/>
    </row>
    <row r="265" spans="1:10" x14ac:dyDescent="0.25">
      <c r="A265" s="15"/>
      <c r="B265" s="15" t="s">
        <v>117</v>
      </c>
      <c r="C265" s="226" t="s">
        <v>42</v>
      </c>
      <c r="D265" s="16"/>
      <c r="E265" s="7" t="s">
        <v>366</v>
      </c>
      <c r="F265" s="15"/>
      <c r="G265" s="21"/>
      <c r="H265" s="227"/>
      <c r="I265" s="5"/>
      <c r="J265" s="227"/>
    </row>
    <row r="266" spans="1:10" x14ac:dyDescent="0.25">
      <c r="A266" s="15"/>
      <c r="B266" s="15"/>
      <c r="C266" s="227"/>
      <c r="D266" s="5"/>
      <c r="E266" s="15" t="s">
        <v>1809</v>
      </c>
      <c r="F266" s="15"/>
      <c r="G266" s="21"/>
      <c r="H266" s="227"/>
      <c r="I266" s="5"/>
      <c r="J266" s="227"/>
    </row>
    <row r="267" spans="1:10" x14ac:dyDescent="0.25">
      <c r="A267" s="256" t="s">
        <v>112</v>
      </c>
      <c r="B267" s="168" t="s">
        <v>115</v>
      </c>
      <c r="C267" s="239" t="s">
        <v>2289</v>
      </c>
      <c r="D267" s="373" t="s">
        <v>412</v>
      </c>
      <c r="E267" s="239" t="s">
        <v>1106</v>
      </c>
      <c r="F267" s="168"/>
      <c r="G267" s="374" t="s">
        <v>1109</v>
      </c>
      <c r="H267" s="269">
        <v>150000</v>
      </c>
      <c r="I267" s="3"/>
      <c r="J267" s="269">
        <f>SUM(H267:I267)</f>
        <v>150000</v>
      </c>
    </row>
    <row r="268" spans="1:10" x14ac:dyDescent="0.25">
      <c r="A268" s="226" t="s">
        <v>118</v>
      </c>
      <c r="B268" s="227" t="s">
        <v>113</v>
      </c>
      <c r="C268" s="166" t="s">
        <v>2287</v>
      </c>
      <c r="D268" s="236" t="s">
        <v>62</v>
      </c>
      <c r="E268" s="166" t="s">
        <v>155</v>
      </c>
      <c r="F268" s="227"/>
      <c r="G268" s="368" t="s">
        <v>1111</v>
      </c>
      <c r="H268" s="227"/>
      <c r="I268" s="5"/>
      <c r="J268" s="15"/>
    </row>
    <row r="269" spans="1:10" x14ac:dyDescent="0.25">
      <c r="A269" s="226" t="s">
        <v>114</v>
      </c>
      <c r="B269" s="227" t="s">
        <v>1004</v>
      </c>
      <c r="C269" s="166" t="s">
        <v>2288</v>
      </c>
      <c r="D269" s="227" t="s">
        <v>361</v>
      </c>
      <c r="E269" s="166" t="s">
        <v>2290</v>
      </c>
      <c r="F269" s="227"/>
      <c r="G269" s="368" t="s">
        <v>1110</v>
      </c>
      <c r="H269" s="15"/>
      <c r="I269" s="5"/>
      <c r="J269" s="15"/>
    </row>
    <row r="270" spans="1:10" x14ac:dyDescent="0.25">
      <c r="A270" s="226"/>
      <c r="B270" s="227" t="s">
        <v>117</v>
      </c>
      <c r="C270" s="166"/>
      <c r="D270" s="227" t="s">
        <v>437</v>
      </c>
      <c r="E270" s="166"/>
      <c r="F270" s="227"/>
      <c r="G270" s="368"/>
      <c r="H270" s="15"/>
      <c r="I270" s="5"/>
      <c r="J270" s="15"/>
    </row>
    <row r="271" spans="1:10" x14ac:dyDescent="0.25">
      <c r="A271" s="8"/>
      <c r="B271" s="16"/>
      <c r="C271" s="9"/>
      <c r="D271" s="16"/>
      <c r="E271" s="9"/>
      <c r="F271" s="16"/>
      <c r="G271" s="9"/>
      <c r="H271" s="16"/>
      <c r="I271" s="9"/>
      <c r="J271" s="16"/>
    </row>
    <row r="272" spans="1:10" x14ac:dyDescent="0.25">
      <c r="A272" s="15"/>
      <c r="B272" s="15"/>
      <c r="C272" s="15"/>
      <c r="D272" s="5"/>
      <c r="E272" s="15"/>
      <c r="F272" s="15"/>
      <c r="G272" s="21"/>
      <c r="H272" s="61"/>
      <c r="I272" s="5"/>
      <c r="J272" s="61"/>
    </row>
    <row r="273" spans="1:11" x14ac:dyDescent="0.25">
      <c r="A273" s="15"/>
      <c r="B273" s="15"/>
      <c r="C273" s="15"/>
      <c r="D273" s="5"/>
      <c r="E273" s="15"/>
      <c r="F273" s="15"/>
      <c r="G273" s="21"/>
      <c r="H273" s="15"/>
      <c r="I273" s="5"/>
      <c r="J273" s="15"/>
    </row>
    <row r="274" spans="1:11" x14ac:dyDescent="0.25">
      <c r="A274" s="16"/>
      <c r="B274" s="16"/>
      <c r="C274" s="15"/>
      <c r="D274" s="5"/>
      <c r="E274" s="15"/>
      <c r="F274" s="15"/>
      <c r="G274" s="21"/>
      <c r="H274" s="15"/>
      <c r="I274" s="5"/>
      <c r="J274" s="15"/>
    </row>
    <row r="275" spans="1:11" x14ac:dyDescent="0.25">
      <c r="A275" s="19"/>
      <c r="B275" s="19"/>
      <c r="C275" s="19"/>
      <c r="D275" s="30" t="s">
        <v>19</v>
      </c>
      <c r="E275" s="29"/>
      <c r="F275" s="29"/>
      <c r="G275" s="33"/>
      <c r="H275" s="63">
        <f>SUM(H258:H274)</f>
        <v>225000</v>
      </c>
      <c r="I275" s="64"/>
      <c r="J275" s="65">
        <f>SUM(H275:I275)</f>
        <v>225000</v>
      </c>
      <c r="K275" s="372"/>
    </row>
    <row r="276" spans="1:11" x14ac:dyDescent="0.25">
      <c r="A276" s="5"/>
      <c r="B276" s="5"/>
      <c r="C276" s="5"/>
      <c r="D276" s="73"/>
      <c r="E276" s="5"/>
      <c r="F276" s="5"/>
      <c r="G276" s="26"/>
      <c r="H276" s="88"/>
      <c r="I276" s="73"/>
      <c r="J276" s="88"/>
    </row>
    <row r="277" spans="1:11" x14ac:dyDescent="0.25">
      <c r="B277" t="s">
        <v>424</v>
      </c>
    </row>
    <row r="278" spans="1:11" x14ac:dyDescent="0.25">
      <c r="B278" t="s">
        <v>425</v>
      </c>
      <c r="C278" t="s">
        <v>426</v>
      </c>
      <c r="F278" t="s">
        <v>427</v>
      </c>
      <c r="H278" t="s">
        <v>428</v>
      </c>
    </row>
    <row r="279" spans="1:11" ht="15.75" x14ac:dyDescent="0.25">
      <c r="C279" t="s">
        <v>1775</v>
      </c>
      <c r="F279" s="32" t="s">
        <v>1803</v>
      </c>
      <c r="G279" s="32"/>
      <c r="H279" t="s">
        <v>429</v>
      </c>
    </row>
    <row r="280" spans="1:11" ht="15.75" x14ac:dyDescent="0.25">
      <c r="C280" t="s">
        <v>431</v>
      </c>
      <c r="F280" s="32" t="s">
        <v>1591</v>
      </c>
      <c r="G280" s="32"/>
      <c r="H280" t="s">
        <v>430</v>
      </c>
    </row>
    <row r="281" spans="1:11" ht="15.75" x14ac:dyDescent="0.25">
      <c r="F281" s="32"/>
      <c r="G281" s="32"/>
    </row>
    <row r="282" spans="1:11" x14ac:dyDescent="0.25">
      <c r="A282" t="s">
        <v>389</v>
      </c>
      <c r="G282" s="27" t="s">
        <v>433</v>
      </c>
    </row>
    <row r="283" spans="1:11" x14ac:dyDescent="0.25">
      <c r="A283" t="s">
        <v>390</v>
      </c>
      <c r="G283" s="27" t="s">
        <v>1778</v>
      </c>
    </row>
    <row r="284" spans="1:11" x14ac:dyDescent="0.25">
      <c r="A284" t="s">
        <v>13</v>
      </c>
      <c r="G284" s="27" t="s">
        <v>434</v>
      </c>
    </row>
    <row r="285" spans="1:11" x14ac:dyDescent="0.25">
      <c r="A285" t="s">
        <v>14</v>
      </c>
    </row>
    <row r="286" spans="1:11" x14ac:dyDescent="0.25">
      <c r="A286" t="s">
        <v>616</v>
      </c>
    </row>
    <row r="289" spans="1:10" x14ac:dyDescent="0.25">
      <c r="A289" s="14"/>
      <c r="B289" s="2"/>
      <c r="C289" s="14" t="s">
        <v>376</v>
      </c>
      <c r="D289" s="3" t="s">
        <v>377</v>
      </c>
      <c r="E289" s="14" t="s">
        <v>379</v>
      </c>
      <c r="F289" s="14" t="s">
        <v>381</v>
      </c>
      <c r="G289" s="3" t="s">
        <v>384</v>
      </c>
      <c r="H289" s="11" t="s">
        <v>385</v>
      </c>
      <c r="I289" s="12"/>
      <c r="J289" s="13"/>
    </row>
    <row r="290" spans="1:10" x14ac:dyDescent="0.25">
      <c r="A290" s="15" t="s">
        <v>108</v>
      </c>
      <c r="B290" s="4" t="s">
        <v>1821</v>
      </c>
      <c r="C290" s="15"/>
      <c r="D290" s="5" t="s">
        <v>378</v>
      </c>
      <c r="E290" s="15" t="s">
        <v>380</v>
      </c>
      <c r="F290" s="17" t="s">
        <v>382</v>
      </c>
      <c r="G290" s="5"/>
      <c r="H290" s="14" t="s">
        <v>386</v>
      </c>
      <c r="I290" s="6" t="s">
        <v>387</v>
      </c>
      <c r="J290" s="14" t="s">
        <v>388</v>
      </c>
    </row>
    <row r="291" spans="1:10" x14ac:dyDescent="0.25">
      <c r="A291" s="16"/>
      <c r="B291" s="8" t="s">
        <v>108</v>
      </c>
      <c r="C291" s="16"/>
      <c r="D291" s="9"/>
      <c r="E291" s="16"/>
      <c r="F291" s="18" t="s">
        <v>383</v>
      </c>
      <c r="G291" s="9"/>
      <c r="H291" s="16"/>
      <c r="I291" s="9"/>
      <c r="J291" s="16"/>
    </row>
    <row r="292" spans="1:10" x14ac:dyDescent="0.25">
      <c r="A292" s="15"/>
      <c r="B292" s="14"/>
      <c r="C292" s="1062" t="s">
        <v>1383</v>
      </c>
      <c r="D292" s="35" t="s">
        <v>1193</v>
      </c>
      <c r="E292" s="14"/>
      <c r="F292" s="14" t="s">
        <v>28</v>
      </c>
      <c r="G292" s="49" t="s">
        <v>868</v>
      </c>
      <c r="H292" s="14"/>
      <c r="I292" s="3"/>
      <c r="J292" s="14"/>
    </row>
    <row r="293" spans="1:10" x14ac:dyDescent="0.25">
      <c r="A293" s="15"/>
      <c r="B293" s="15"/>
      <c r="C293" s="323" t="s">
        <v>25</v>
      </c>
      <c r="D293" s="5" t="s">
        <v>26</v>
      </c>
      <c r="E293" s="15" t="s">
        <v>1810</v>
      </c>
      <c r="F293" s="15" t="s">
        <v>29</v>
      </c>
      <c r="G293" s="48" t="s">
        <v>869</v>
      </c>
      <c r="H293" s="237">
        <v>860000</v>
      </c>
      <c r="I293" s="5"/>
      <c r="J293" s="237">
        <f>SUM(H293:I293)</f>
        <v>860000</v>
      </c>
    </row>
    <row r="294" spans="1:10" x14ac:dyDescent="0.25">
      <c r="A294" s="15" t="s">
        <v>112</v>
      </c>
      <c r="B294" s="15" t="s">
        <v>1822</v>
      </c>
      <c r="C294" s="7"/>
      <c r="D294" s="5" t="s">
        <v>27</v>
      </c>
      <c r="E294" s="15" t="s">
        <v>1811</v>
      </c>
      <c r="F294" s="15" t="s">
        <v>30</v>
      </c>
      <c r="G294" s="48" t="s">
        <v>871</v>
      </c>
      <c r="H294" s="15"/>
      <c r="I294" s="5"/>
      <c r="J294" s="15"/>
    </row>
    <row r="295" spans="1:10" x14ac:dyDescent="0.25">
      <c r="A295" s="15"/>
      <c r="B295" s="15"/>
      <c r="C295" s="7"/>
      <c r="D295" s="5"/>
      <c r="E295" s="15" t="s">
        <v>1812</v>
      </c>
      <c r="F295" s="15" t="s">
        <v>31</v>
      </c>
      <c r="G295" s="48" t="s">
        <v>870</v>
      </c>
      <c r="H295" s="15"/>
      <c r="I295" s="5"/>
      <c r="J295" s="15"/>
    </row>
    <row r="296" spans="1:10" x14ac:dyDescent="0.25">
      <c r="A296" s="4"/>
      <c r="B296" s="15"/>
      <c r="C296" s="7"/>
      <c r="D296" s="5"/>
      <c r="E296" s="15" t="s">
        <v>362</v>
      </c>
      <c r="F296" s="15" t="s">
        <v>29</v>
      </c>
      <c r="G296" s="48"/>
      <c r="H296" s="15"/>
      <c r="I296" s="5"/>
      <c r="J296" s="15"/>
    </row>
    <row r="297" spans="1:10" x14ac:dyDescent="0.25">
      <c r="A297" s="8"/>
      <c r="B297" s="16"/>
      <c r="C297" s="10"/>
      <c r="D297" s="9"/>
      <c r="E297" s="16"/>
      <c r="F297" s="16" t="s">
        <v>30</v>
      </c>
      <c r="G297" s="50"/>
      <c r="H297" s="16"/>
      <c r="I297" s="9"/>
      <c r="J297" s="16"/>
    </row>
    <row r="298" spans="1:10" x14ac:dyDescent="0.25">
      <c r="A298" s="15"/>
      <c r="B298" s="15"/>
      <c r="C298" s="4"/>
      <c r="D298" s="15"/>
      <c r="E298" s="7"/>
      <c r="F298" s="15"/>
      <c r="G298" s="21"/>
      <c r="H298" s="15"/>
      <c r="I298" s="5"/>
      <c r="J298" s="15"/>
    </row>
    <row r="299" spans="1:10" x14ac:dyDescent="0.25">
      <c r="A299" s="15"/>
      <c r="B299" s="15"/>
      <c r="C299" s="4"/>
      <c r="D299" s="15"/>
      <c r="E299" s="7"/>
      <c r="F299" s="15"/>
      <c r="G299" s="21"/>
      <c r="H299" s="15"/>
      <c r="I299" s="5"/>
      <c r="J299" s="15"/>
    </row>
    <row r="300" spans="1:10" x14ac:dyDescent="0.25">
      <c r="A300" s="15"/>
      <c r="B300" s="15"/>
      <c r="C300" s="4"/>
      <c r="D300" s="15"/>
      <c r="E300" s="7"/>
      <c r="F300" s="15"/>
      <c r="G300" s="21"/>
      <c r="H300" s="15"/>
      <c r="I300" s="5"/>
      <c r="J300" s="15"/>
    </row>
    <row r="301" spans="1:10" x14ac:dyDescent="0.25">
      <c r="A301" s="16"/>
      <c r="B301" s="16"/>
      <c r="C301" s="8"/>
      <c r="D301" s="16"/>
      <c r="E301" s="10"/>
      <c r="F301" s="16"/>
      <c r="G301" s="25"/>
      <c r="H301" s="16"/>
      <c r="I301" s="9"/>
      <c r="J301" s="16"/>
    </row>
    <row r="302" spans="1:10" x14ac:dyDescent="0.25">
      <c r="A302" s="15"/>
      <c r="B302" s="14"/>
      <c r="C302" s="4"/>
      <c r="D302" s="15"/>
      <c r="E302" s="7"/>
      <c r="F302" s="15"/>
      <c r="G302" s="21"/>
      <c r="H302" s="15"/>
      <c r="I302" s="5"/>
      <c r="J302" s="15"/>
    </row>
    <row r="303" spans="1:10" x14ac:dyDescent="0.25">
      <c r="A303" s="15"/>
      <c r="B303" s="15"/>
      <c r="C303" s="4"/>
      <c r="D303" s="15"/>
      <c r="E303" s="7"/>
      <c r="F303" s="15"/>
      <c r="G303" s="21"/>
      <c r="H303" s="15"/>
      <c r="I303" s="5"/>
      <c r="J303" s="15"/>
    </row>
    <row r="304" spans="1:10" x14ac:dyDescent="0.25">
      <c r="A304" s="15"/>
      <c r="B304" s="15"/>
      <c r="C304" s="4"/>
      <c r="D304" s="15"/>
      <c r="E304" s="7"/>
      <c r="F304" s="15"/>
      <c r="G304" s="21"/>
      <c r="H304" s="15"/>
      <c r="I304" s="5"/>
      <c r="J304" s="15"/>
    </row>
    <row r="305" spans="1:10" x14ac:dyDescent="0.25">
      <c r="A305" s="15"/>
      <c r="B305" s="15"/>
      <c r="C305" s="4"/>
      <c r="D305" s="16"/>
      <c r="E305" s="7"/>
      <c r="F305" s="15"/>
      <c r="G305" s="21"/>
      <c r="H305" s="15"/>
      <c r="I305" s="5"/>
      <c r="J305" s="15"/>
    </row>
    <row r="306" spans="1:10" x14ac:dyDescent="0.25">
      <c r="A306" s="14"/>
      <c r="B306" s="14"/>
      <c r="C306" s="14"/>
      <c r="D306" s="35"/>
      <c r="E306" s="14"/>
      <c r="F306" s="14"/>
      <c r="G306" s="24"/>
      <c r="H306" s="14"/>
      <c r="I306" s="3"/>
      <c r="J306" s="14"/>
    </row>
    <row r="307" spans="1:10" x14ac:dyDescent="0.25">
      <c r="A307" s="15"/>
      <c r="B307" s="15"/>
      <c r="C307" s="15"/>
      <c r="D307" s="5"/>
      <c r="E307" s="15"/>
      <c r="F307" s="15"/>
      <c r="G307" s="21"/>
      <c r="H307" s="15"/>
      <c r="I307" s="5"/>
      <c r="J307" s="15"/>
    </row>
    <row r="308" spans="1:10" x14ac:dyDescent="0.25">
      <c r="A308" s="15"/>
      <c r="B308" s="15"/>
      <c r="C308" s="15"/>
      <c r="D308" s="5"/>
      <c r="E308" s="15"/>
      <c r="F308" s="15"/>
      <c r="G308" s="21"/>
      <c r="H308" s="15"/>
      <c r="I308" s="5"/>
      <c r="J308" s="15"/>
    </row>
    <row r="309" spans="1:10" x14ac:dyDescent="0.25">
      <c r="A309" s="15"/>
      <c r="B309" s="15"/>
      <c r="C309" s="15"/>
      <c r="D309" s="5"/>
      <c r="E309" s="15"/>
      <c r="F309" s="15"/>
      <c r="G309" s="21"/>
      <c r="H309" s="15"/>
      <c r="I309" s="5"/>
      <c r="J309" s="15"/>
    </row>
    <row r="310" spans="1:10" x14ac:dyDescent="0.25">
      <c r="A310" s="19"/>
      <c r="B310" s="19"/>
      <c r="C310" s="19"/>
      <c r="D310" s="29"/>
      <c r="E310" s="19"/>
      <c r="F310" s="19"/>
      <c r="G310" s="254" t="s">
        <v>779</v>
      </c>
      <c r="H310" s="136">
        <f>SUM(H293:H309)</f>
        <v>860000</v>
      </c>
      <c r="I310" s="134"/>
      <c r="J310" s="136">
        <f>SUM(H310:I310)</f>
        <v>860000</v>
      </c>
    </row>
    <row r="311" spans="1:10" x14ac:dyDescent="0.25">
      <c r="A311" s="16"/>
      <c r="B311" s="19"/>
      <c r="C311" s="19"/>
      <c r="D311" s="30"/>
      <c r="E311" s="29"/>
      <c r="F311" s="29"/>
      <c r="G311" s="1162" t="s">
        <v>2674</v>
      </c>
      <c r="H311" s="253">
        <f>(H240+H275+H310)</f>
        <v>2550000</v>
      </c>
      <c r="I311" s="253">
        <f t="shared" ref="I311:J311" si="0">(I240+I275+I310)</f>
        <v>0</v>
      </c>
      <c r="J311" s="253">
        <f t="shared" si="0"/>
        <v>2550000</v>
      </c>
    </row>
    <row r="312" spans="1:10" x14ac:dyDescent="0.25">
      <c r="B312" t="s">
        <v>424</v>
      </c>
    </row>
    <row r="313" spans="1:10" x14ac:dyDescent="0.25">
      <c r="B313" t="s">
        <v>425</v>
      </c>
      <c r="C313" t="s">
        <v>426</v>
      </c>
      <c r="F313" t="s">
        <v>427</v>
      </c>
      <c r="H313" t="s">
        <v>428</v>
      </c>
    </row>
    <row r="314" spans="1:10" ht="15.75" x14ac:dyDescent="0.25">
      <c r="C314" t="s">
        <v>1775</v>
      </c>
      <c r="F314" s="32" t="s">
        <v>1803</v>
      </c>
      <c r="G314" s="32"/>
      <c r="H314" t="s">
        <v>429</v>
      </c>
    </row>
    <row r="315" spans="1:10" ht="15.75" x14ac:dyDescent="0.25">
      <c r="C315" t="s">
        <v>431</v>
      </c>
      <c r="F315" s="32" t="s">
        <v>1591</v>
      </c>
      <c r="G315" s="32"/>
      <c r="H315" t="s">
        <v>430</v>
      </c>
    </row>
    <row r="317" spans="1:10" x14ac:dyDescent="0.25">
      <c r="G317" s="218" t="s">
        <v>433</v>
      </c>
    </row>
    <row r="318" spans="1:10" x14ac:dyDescent="0.25">
      <c r="A318" t="s">
        <v>390</v>
      </c>
      <c r="G318" s="27" t="s">
        <v>2523</v>
      </c>
    </row>
    <row r="319" spans="1:10" x14ac:dyDescent="0.25">
      <c r="A319" t="s">
        <v>32</v>
      </c>
      <c r="G319" s="27" t="s">
        <v>434</v>
      </c>
    </row>
    <row r="320" spans="1:10" x14ac:dyDescent="0.25">
      <c r="A320" t="s">
        <v>33</v>
      </c>
    </row>
    <row r="321" spans="1:10" x14ac:dyDescent="0.25">
      <c r="A321" t="s">
        <v>1135</v>
      </c>
    </row>
    <row r="324" spans="1:10" x14ac:dyDescent="0.25">
      <c r="A324" s="14"/>
      <c r="B324" s="2" t="s">
        <v>109</v>
      </c>
      <c r="C324" s="14" t="s">
        <v>376</v>
      </c>
      <c r="D324" s="3" t="s">
        <v>377</v>
      </c>
      <c r="E324" s="14" t="s">
        <v>379</v>
      </c>
      <c r="F324" s="14" t="s">
        <v>381</v>
      </c>
      <c r="G324" s="3" t="s">
        <v>384</v>
      </c>
      <c r="H324" s="11" t="s">
        <v>385</v>
      </c>
      <c r="I324" s="12"/>
      <c r="J324" s="13"/>
    </row>
    <row r="325" spans="1:10" x14ac:dyDescent="0.25">
      <c r="A325" s="15"/>
      <c r="B325" s="4" t="s">
        <v>108</v>
      </c>
      <c r="C325" s="15"/>
      <c r="D325" s="5" t="s">
        <v>378</v>
      </c>
      <c r="E325" s="15" t="s">
        <v>380</v>
      </c>
      <c r="F325" s="17" t="s">
        <v>382</v>
      </c>
      <c r="G325" s="5"/>
      <c r="H325" s="14" t="s">
        <v>386</v>
      </c>
      <c r="I325" s="6" t="s">
        <v>387</v>
      </c>
      <c r="J325" s="14" t="s">
        <v>388</v>
      </c>
    </row>
    <row r="326" spans="1:10" x14ac:dyDescent="0.25">
      <c r="A326" s="16"/>
      <c r="B326" s="8"/>
      <c r="C326" s="16"/>
      <c r="D326" s="9"/>
      <c r="E326" s="16"/>
      <c r="F326" s="18" t="s">
        <v>383</v>
      </c>
      <c r="G326" s="9"/>
      <c r="H326" s="16"/>
      <c r="I326" s="9"/>
      <c r="J326" s="16"/>
    </row>
    <row r="327" spans="1:10" x14ac:dyDescent="0.25">
      <c r="A327" s="15" t="s">
        <v>112</v>
      </c>
      <c r="B327" s="14" t="s">
        <v>617</v>
      </c>
      <c r="C327" s="1045" t="s">
        <v>1832</v>
      </c>
      <c r="D327" s="14" t="s">
        <v>405</v>
      </c>
      <c r="E327" s="28" t="s">
        <v>50</v>
      </c>
      <c r="F327" s="23"/>
      <c r="G327" s="24" t="s">
        <v>872</v>
      </c>
      <c r="H327" s="14"/>
      <c r="I327" s="3"/>
      <c r="J327" s="14"/>
    </row>
    <row r="328" spans="1:10" x14ac:dyDescent="0.25">
      <c r="A328" s="15" t="s">
        <v>118</v>
      </c>
      <c r="B328" s="15" t="s">
        <v>113</v>
      </c>
      <c r="C328" s="315" t="s">
        <v>34</v>
      </c>
      <c r="D328" s="15" t="s">
        <v>398</v>
      </c>
      <c r="E328" s="7"/>
      <c r="F328" s="20"/>
      <c r="G328" s="21" t="s">
        <v>856</v>
      </c>
      <c r="H328" s="237">
        <v>650000</v>
      </c>
      <c r="I328" s="5"/>
      <c r="J328" s="237">
        <f>SUM(H328:I328)</f>
        <v>650000</v>
      </c>
    </row>
    <row r="329" spans="1:10" x14ac:dyDescent="0.25">
      <c r="A329" s="15" t="s">
        <v>114</v>
      </c>
      <c r="B329" s="15" t="s">
        <v>114</v>
      </c>
      <c r="C329" s="315" t="s">
        <v>1632</v>
      </c>
      <c r="D329" s="15"/>
      <c r="E329" s="7"/>
      <c r="F329" s="15"/>
      <c r="G329" s="21" t="s">
        <v>855</v>
      </c>
      <c r="H329" s="227"/>
      <c r="I329" s="5"/>
      <c r="J329" s="227"/>
    </row>
    <row r="330" spans="1:10" x14ac:dyDescent="0.25">
      <c r="A330" s="15"/>
      <c r="B330" s="15" t="s">
        <v>625</v>
      </c>
      <c r="C330" s="315" t="s">
        <v>1633</v>
      </c>
      <c r="D330" s="15"/>
      <c r="E330" s="7"/>
      <c r="F330" s="15"/>
      <c r="G330" s="21"/>
      <c r="H330" s="227"/>
      <c r="I330" s="5"/>
      <c r="J330" s="227"/>
    </row>
    <row r="331" spans="1:10" x14ac:dyDescent="0.25">
      <c r="A331" s="15"/>
      <c r="B331" s="15" t="s">
        <v>626</v>
      </c>
      <c r="C331" s="260"/>
      <c r="D331" s="16"/>
      <c r="E331" s="10"/>
      <c r="F331" s="16"/>
      <c r="G331" s="25"/>
      <c r="H331" s="261"/>
      <c r="I331" s="9"/>
      <c r="J331" s="261"/>
    </row>
    <row r="332" spans="1:10" x14ac:dyDescent="0.25">
      <c r="A332" s="14" t="s">
        <v>112</v>
      </c>
      <c r="B332" s="14" t="s">
        <v>617</v>
      </c>
      <c r="C332" s="1045" t="s">
        <v>1833</v>
      </c>
      <c r="D332" s="14" t="s">
        <v>405</v>
      </c>
      <c r="E332" s="28" t="s">
        <v>35</v>
      </c>
      <c r="F332" s="14" t="s">
        <v>21</v>
      </c>
      <c r="G332" s="24" t="s">
        <v>657</v>
      </c>
      <c r="H332" s="168"/>
      <c r="I332" s="3"/>
      <c r="J332" s="168"/>
    </row>
    <row r="333" spans="1:10" x14ac:dyDescent="0.25">
      <c r="A333" s="15" t="s">
        <v>118</v>
      </c>
      <c r="B333" s="15" t="s">
        <v>113</v>
      </c>
      <c r="C333" s="315" t="s">
        <v>244</v>
      </c>
      <c r="D333" s="15" t="s">
        <v>398</v>
      </c>
      <c r="E333" s="7"/>
      <c r="F333" s="15" t="s">
        <v>22</v>
      </c>
      <c r="G333" s="21" t="s">
        <v>873</v>
      </c>
      <c r="H333" s="237">
        <v>160000</v>
      </c>
      <c r="I333" s="5"/>
      <c r="J333" s="237">
        <f>SUM(H333:I333)</f>
        <v>160000</v>
      </c>
    </row>
    <row r="334" spans="1:10" x14ac:dyDescent="0.25">
      <c r="A334" s="15" t="s">
        <v>114</v>
      </c>
      <c r="B334" s="15" t="s">
        <v>114</v>
      </c>
      <c r="C334" s="315" t="s">
        <v>2145</v>
      </c>
      <c r="D334" s="15"/>
      <c r="E334" s="7"/>
      <c r="F334" s="15" t="s">
        <v>407</v>
      </c>
      <c r="G334" s="21" t="s">
        <v>874</v>
      </c>
      <c r="H334" s="227"/>
      <c r="I334" s="5"/>
      <c r="J334" s="227"/>
    </row>
    <row r="335" spans="1:10" x14ac:dyDescent="0.25">
      <c r="A335" s="15"/>
      <c r="B335" s="15" t="s">
        <v>138</v>
      </c>
      <c r="C335" s="226"/>
      <c r="D335" s="15"/>
      <c r="E335" s="7"/>
      <c r="F335" s="15" t="s">
        <v>408</v>
      </c>
      <c r="G335" s="21" t="s">
        <v>876</v>
      </c>
      <c r="H335" s="227"/>
      <c r="I335" s="5"/>
      <c r="J335" s="227"/>
    </row>
    <row r="336" spans="1:10" x14ac:dyDescent="0.25">
      <c r="A336" s="16"/>
      <c r="B336" s="16" t="s">
        <v>139</v>
      </c>
      <c r="C336" s="260"/>
      <c r="D336" s="16"/>
      <c r="E336" s="10"/>
      <c r="F336" s="16"/>
      <c r="G336" s="25" t="s">
        <v>875</v>
      </c>
      <c r="H336" s="261"/>
      <c r="I336" s="9"/>
      <c r="J336" s="261"/>
    </row>
    <row r="337" spans="1:10" x14ac:dyDescent="0.25">
      <c r="A337" s="14" t="s">
        <v>112</v>
      </c>
      <c r="B337" s="14" t="s">
        <v>617</v>
      </c>
      <c r="C337" s="1044" t="s">
        <v>1834</v>
      </c>
      <c r="D337" s="3" t="s">
        <v>405</v>
      </c>
      <c r="E337" s="14" t="s">
        <v>1112</v>
      </c>
      <c r="F337" s="14"/>
      <c r="G337" s="24" t="s">
        <v>629</v>
      </c>
      <c r="H337" s="269">
        <v>16000</v>
      </c>
      <c r="I337" s="3"/>
      <c r="J337" s="269">
        <f>SUM(H337:I337)</f>
        <v>16000</v>
      </c>
    </row>
    <row r="338" spans="1:10" x14ac:dyDescent="0.25">
      <c r="A338" s="15" t="s">
        <v>627</v>
      </c>
      <c r="B338" s="15" t="s">
        <v>113</v>
      </c>
      <c r="C338" s="312" t="s">
        <v>630</v>
      </c>
      <c r="D338" s="21" t="s">
        <v>370</v>
      </c>
      <c r="E338" s="15" t="s">
        <v>739</v>
      </c>
      <c r="F338" s="15"/>
      <c r="G338" s="21" t="s">
        <v>631</v>
      </c>
      <c r="H338" s="237"/>
      <c r="I338" s="5"/>
      <c r="J338" s="237"/>
    </row>
    <row r="339" spans="1:10" x14ac:dyDescent="0.25">
      <c r="A339" s="15"/>
      <c r="B339" s="15" t="s">
        <v>625</v>
      </c>
      <c r="C339" s="312" t="s">
        <v>628</v>
      </c>
      <c r="D339" s="5"/>
      <c r="E339" s="15" t="s">
        <v>628</v>
      </c>
      <c r="F339" s="15"/>
      <c r="G339" s="21" t="s">
        <v>632</v>
      </c>
      <c r="H339" s="227"/>
      <c r="I339" s="5"/>
      <c r="J339" s="227"/>
    </row>
    <row r="340" spans="1:10" x14ac:dyDescent="0.25">
      <c r="A340" s="15"/>
      <c r="B340" s="15" t="s">
        <v>626</v>
      </c>
      <c r="C340" s="312"/>
      <c r="D340" s="5"/>
      <c r="E340" s="15"/>
      <c r="F340" s="15"/>
      <c r="G340" s="21" t="s">
        <v>633</v>
      </c>
      <c r="H340" s="227"/>
      <c r="I340" s="5"/>
      <c r="J340" s="227"/>
    </row>
    <row r="341" spans="1:10" x14ac:dyDescent="0.25">
      <c r="A341" s="16"/>
      <c r="B341" s="16"/>
      <c r="C341" s="226"/>
      <c r="D341" s="16"/>
      <c r="E341" s="7"/>
      <c r="F341" s="15"/>
      <c r="G341" s="21" t="s">
        <v>16</v>
      </c>
      <c r="H341" s="227"/>
      <c r="I341" s="5"/>
      <c r="J341" s="227"/>
    </row>
    <row r="342" spans="1:10" x14ac:dyDescent="0.25">
      <c r="A342" s="14" t="s">
        <v>112</v>
      </c>
      <c r="B342" s="14" t="s">
        <v>617</v>
      </c>
      <c r="C342" s="1044" t="s">
        <v>1831</v>
      </c>
      <c r="D342" s="3" t="s">
        <v>412</v>
      </c>
      <c r="E342" s="14" t="s">
        <v>79</v>
      </c>
      <c r="F342" s="14" t="s">
        <v>21</v>
      </c>
      <c r="G342" s="24" t="s">
        <v>1814</v>
      </c>
      <c r="H342" s="168"/>
      <c r="I342" s="3"/>
      <c r="J342" s="168"/>
    </row>
    <row r="343" spans="1:10" x14ac:dyDescent="0.25">
      <c r="A343" s="15" t="s">
        <v>118</v>
      </c>
      <c r="B343" s="15" t="s">
        <v>618</v>
      </c>
      <c r="C343" s="312" t="s">
        <v>1808</v>
      </c>
      <c r="D343" s="26" t="s">
        <v>436</v>
      </c>
      <c r="E343" s="15" t="s">
        <v>1104</v>
      </c>
      <c r="F343" s="15" t="s">
        <v>22</v>
      </c>
      <c r="G343" s="21" t="s">
        <v>1815</v>
      </c>
      <c r="H343" s="237">
        <v>14000</v>
      </c>
      <c r="I343" s="5"/>
      <c r="J343" s="237">
        <f>SUM(H343:I343)</f>
        <v>14000</v>
      </c>
    </row>
    <row r="344" spans="1:10" x14ac:dyDescent="0.25">
      <c r="A344" s="15" t="s">
        <v>114</v>
      </c>
      <c r="B344" s="211" t="s">
        <v>619</v>
      </c>
      <c r="C344" s="312" t="s">
        <v>1813</v>
      </c>
      <c r="D344" s="26" t="s">
        <v>437</v>
      </c>
      <c r="E344" s="15" t="s">
        <v>1113</v>
      </c>
      <c r="F344" s="15" t="s">
        <v>407</v>
      </c>
      <c r="G344" s="21" t="s">
        <v>1817</v>
      </c>
      <c r="H344" s="15"/>
      <c r="I344" s="5"/>
      <c r="J344" s="15"/>
    </row>
    <row r="345" spans="1:10" x14ac:dyDescent="0.25">
      <c r="A345" s="15"/>
      <c r="B345" s="15"/>
      <c r="C345" s="15"/>
      <c r="D345" s="5"/>
      <c r="E345" s="15" t="s">
        <v>366</v>
      </c>
      <c r="F345" s="15" t="s">
        <v>408</v>
      </c>
      <c r="G345" s="21" t="s">
        <v>1816</v>
      </c>
      <c r="H345" s="15"/>
      <c r="I345" s="5"/>
      <c r="J345" s="15"/>
    </row>
    <row r="346" spans="1:10" ht="15.75" thickBot="1" x14ac:dyDescent="0.3">
      <c r="A346" s="15"/>
      <c r="B346" s="15"/>
      <c r="C346" s="4"/>
      <c r="D346" s="15"/>
      <c r="E346" s="7"/>
      <c r="F346" s="15"/>
      <c r="G346" s="21"/>
      <c r="H346" s="15"/>
      <c r="I346" s="5"/>
      <c r="J346" s="15"/>
    </row>
    <row r="347" spans="1:10" ht="15.75" thickBot="1" x14ac:dyDescent="0.3">
      <c r="A347" s="80"/>
      <c r="B347" s="81"/>
      <c r="C347" s="81"/>
      <c r="D347" s="81"/>
      <c r="E347" s="81"/>
      <c r="F347" s="81"/>
      <c r="G347" s="147" t="s">
        <v>19</v>
      </c>
      <c r="H347" s="149">
        <f>SUM(H328:H346)</f>
        <v>840000</v>
      </c>
      <c r="I347" s="143"/>
      <c r="J347" s="149">
        <f>SUM(J328:J346)</f>
        <v>840000</v>
      </c>
    </row>
    <row r="348" spans="1:10" x14ac:dyDescent="0.25">
      <c r="B348" t="s">
        <v>424</v>
      </c>
    </row>
    <row r="349" spans="1:10" x14ac:dyDescent="0.25">
      <c r="B349" t="s">
        <v>425</v>
      </c>
      <c r="C349" t="s">
        <v>426</v>
      </c>
      <c r="F349" t="s">
        <v>427</v>
      </c>
      <c r="H349" t="s">
        <v>428</v>
      </c>
    </row>
    <row r="350" spans="1:10" ht="15.75" x14ac:dyDescent="0.25">
      <c r="C350" t="s">
        <v>1775</v>
      </c>
      <c r="F350" s="32" t="s">
        <v>1803</v>
      </c>
      <c r="G350" s="32"/>
      <c r="H350" t="s">
        <v>429</v>
      </c>
    </row>
    <row r="351" spans="1:10" ht="15.75" x14ac:dyDescent="0.25">
      <c r="C351" t="s">
        <v>431</v>
      </c>
      <c r="F351" s="32" t="s">
        <v>2526</v>
      </c>
      <c r="G351" s="32"/>
      <c r="H351" t="s">
        <v>430</v>
      </c>
    </row>
    <row r="352" spans="1:10" x14ac:dyDescent="0.25">
      <c r="A352" t="s">
        <v>389</v>
      </c>
      <c r="G352" s="27" t="s">
        <v>433</v>
      </c>
    </row>
    <row r="353" spans="1:10" x14ac:dyDescent="0.25">
      <c r="A353" t="s">
        <v>390</v>
      </c>
      <c r="G353" s="27" t="s">
        <v>2523</v>
      </c>
    </row>
    <row r="354" spans="1:10" x14ac:dyDescent="0.25">
      <c r="A354" t="s">
        <v>36</v>
      </c>
      <c r="G354" s="27" t="s">
        <v>434</v>
      </c>
    </row>
    <row r="355" spans="1:10" x14ac:dyDescent="0.25">
      <c r="A355" t="s">
        <v>37</v>
      </c>
    </row>
    <row r="356" spans="1:10" x14ac:dyDescent="0.25">
      <c r="A356" t="s">
        <v>877</v>
      </c>
    </row>
    <row r="359" spans="1:10" x14ac:dyDescent="0.25">
      <c r="A359" s="22"/>
      <c r="B359" s="38"/>
      <c r="C359" s="14" t="s">
        <v>376</v>
      </c>
      <c r="D359" s="3" t="s">
        <v>377</v>
      </c>
      <c r="E359" s="14" t="s">
        <v>379</v>
      </c>
      <c r="F359" s="14" t="s">
        <v>381</v>
      </c>
      <c r="G359" s="3" t="s">
        <v>384</v>
      </c>
      <c r="H359" s="11" t="s">
        <v>385</v>
      </c>
      <c r="I359" s="12"/>
      <c r="J359" s="13"/>
    </row>
    <row r="360" spans="1:10" x14ac:dyDescent="0.25">
      <c r="A360" s="4" t="s">
        <v>108</v>
      </c>
      <c r="B360" s="15" t="s">
        <v>140</v>
      </c>
      <c r="C360" s="15"/>
      <c r="D360" s="5" t="s">
        <v>378</v>
      </c>
      <c r="E360" s="15" t="s">
        <v>380</v>
      </c>
      <c r="F360" s="17" t="s">
        <v>382</v>
      </c>
      <c r="G360" s="5"/>
      <c r="H360" s="14" t="s">
        <v>386</v>
      </c>
      <c r="I360" s="6" t="s">
        <v>387</v>
      </c>
      <c r="J360" s="14" t="s">
        <v>388</v>
      </c>
    </row>
    <row r="361" spans="1:10" x14ac:dyDescent="0.25">
      <c r="A361" s="4"/>
      <c r="B361" s="16"/>
      <c r="C361" s="16"/>
      <c r="D361" s="9"/>
      <c r="E361" s="16"/>
      <c r="F361" s="18" t="s">
        <v>383</v>
      </c>
      <c r="G361" s="9"/>
      <c r="H361" s="16"/>
      <c r="I361" s="9"/>
      <c r="J361" s="16"/>
    </row>
    <row r="362" spans="1:10" x14ac:dyDescent="0.25">
      <c r="A362" s="14" t="s">
        <v>141</v>
      </c>
      <c r="B362" s="7" t="s">
        <v>144</v>
      </c>
      <c r="C362" s="315" t="s">
        <v>2293</v>
      </c>
      <c r="D362" s="14"/>
      <c r="E362" s="7" t="s">
        <v>1116</v>
      </c>
      <c r="F362" s="15"/>
      <c r="G362" s="21" t="s">
        <v>620</v>
      </c>
      <c r="H362" s="237">
        <v>2500</v>
      </c>
      <c r="I362" s="5"/>
      <c r="J362" s="237">
        <v>1200</v>
      </c>
    </row>
    <row r="363" spans="1:10" x14ac:dyDescent="0.25">
      <c r="A363" s="15" t="s">
        <v>345</v>
      </c>
      <c r="B363" s="7" t="s">
        <v>146</v>
      </c>
      <c r="C363" s="315" t="s">
        <v>2292</v>
      </c>
      <c r="D363" s="211" t="s">
        <v>412</v>
      </c>
      <c r="E363" s="7" t="s">
        <v>1094</v>
      </c>
      <c r="F363" s="15"/>
      <c r="G363" s="21" t="s">
        <v>621</v>
      </c>
      <c r="H363" s="227"/>
      <c r="I363" s="5"/>
      <c r="J363" s="227"/>
    </row>
    <row r="364" spans="1:10" x14ac:dyDescent="0.25">
      <c r="A364" s="15" t="s">
        <v>62</v>
      </c>
      <c r="B364" s="7" t="s">
        <v>145</v>
      </c>
      <c r="C364" s="226"/>
      <c r="D364" s="211" t="s">
        <v>64</v>
      </c>
      <c r="E364" s="7" t="s">
        <v>1117</v>
      </c>
      <c r="F364" s="15"/>
      <c r="G364" s="21" t="s">
        <v>622</v>
      </c>
      <c r="H364" s="227"/>
      <c r="I364" s="5"/>
      <c r="J364" s="227"/>
    </row>
    <row r="365" spans="1:10" x14ac:dyDescent="0.25">
      <c r="A365" s="15"/>
      <c r="B365" s="7"/>
      <c r="C365" s="226"/>
      <c r="D365" s="15"/>
      <c r="E365" s="7" t="s">
        <v>1118</v>
      </c>
      <c r="F365" s="15"/>
      <c r="G365" s="21" t="s">
        <v>623</v>
      </c>
      <c r="H365" s="227"/>
      <c r="I365" s="5"/>
      <c r="J365" s="227"/>
    </row>
    <row r="366" spans="1:10" x14ac:dyDescent="0.25">
      <c r="A366" s="15" t="s">
        <v>143</v>
      </c>
      <c r="B366" s="7"/>
      <c r="C366" s="226"/>
      <c r="D366" s="15"/>
      <c r="E366" s="7"/>
      <c r="F366" s="15"/>
      <c r="G366" s="21" t="s">
        <v>624</v>
      </c>
      <c r="H366" s="227"/>
      <c r="I366" s="5"/>
      <c r="J366" s="227"/>
    </row>
    <row r="367" spans="1:10" x14ac:dyDescent="0.25">
      <c r="A367" s="22" t="s">
        <v>141</v>
      </c>
      <c r="B367" s="14" t="s">
        <v>144</v>
      </c>
      <c r="C367" s="1045" t="s">
        <v>2167</v>
      </c>
      <c r="D367" s="14" t="s">
        <v>412</v>
      </c>
      <c r="E367" s="28" t="s">
        <v>1114</v>
      </c>
      <c r="F367" s="23" t="s">
        <v>21</v>
      </c>
      <c r="G367" s="24" t="s">
        <v>40</v>
      </c>
      <c r="H367" s="168"/>
      <c r="I367" s="3"/>
      <c r="J367" s="168"/>
    </row>
    <row r="368" spans="1:10" x14ac:dyDescent="0.25">
      <c r="A368" s="4" t="s">
        <v>142</v>
      </c>
      <c r="B368" s="15" t="s">
        <v>146</v>
      </c>
      <c r="C368" s="4"/>
      <c r="D368" s="15" t="s">
        <v>2294</v>
      </c>
      <c r="E368" s="7" t="s">
        <v>1115</v>
      </c>
      <c r="F368" s="20" t="s">
        <v>22</v>
      </c>
      <c r="G368" s="21" t="s">
        <v>41</v>
      </c>
      <c r="H368" s="237">
        <v>50000</v>
      </c>
      <c r="I368" s="5"/>
      <c r="J368" s="237">
        <f>SUM(H368:I368)</f>
        <v>50000</v>
      </c>
    </row>
    <row r="369" spans="1:10" x14ac:dyDescent="0.25">
      <c r="A369" s="4" t="s">
        <v>62</v>
      </c>
      <c r="B369" s="15" t="s">
        <v>145</v>
      </c>
      <c r="C369" s="4"/>
      <c r="D369" s="15" t="s">
        <v>142</v>
      </c>
      <c r="E369" s="7" t="s">
        <v>38</v>
      </c>
      <c r="F369" s="15" t="s">
        <v>39</v>
      </c>
      <c r="G369" s="21" t="s">
        <v>878</v>
      </c>
      <c r="H369" s="15"/>
      <c r="I369" s="5"/>
      <c r="J369" s="227"/>
    </row>
    <row r="370" spans="1:10" x14ac:dyDescent="0.25">
      <c r="A370" s="4" t="s">
        <v>143</v>
      </c>
      <c r="B370" s="15"/>
      <c r="C370" s="4"/>
      <c r="D370" s="15" t="s">
        <v>2295</v>
      </c>
      <c r="E370" s="7"/>
      <c r="F370" s="15" t="s">
        <v>408</v>
      </c>
      <c r="G370" s="21" t="s">
        <v>880</v>
      </c>
      <c r="H370" s="15"/>
      <c r="I370" s="5"/>
      <c r="J370" s="15"/>
    </row>
    <row r="371" spans="1:10" x14ac:dyDescent="0.25">
      <c r="A371" s="8"/>
      <c r="B371" s="16"/>
      <c r="C371" s="8"/>
      <c r="D371" s="16"/>
      <c r="E371" s="10"/>
      <c r="F371" s="16"/>
      <c r="G371" s="25" t="s">
        <v>879</v>
      </c>
      <c r="H371" s="16"/>
      <c r="I371" s="9"/>
      <c r="J371" s="16"/>
    </row>
    <row r="372" spans="1:10" x14ac:dyDescent="0.25">
      <c r="A372" s="22"/>
      <c r="B372" s="14"/>
      <c r="C372" s="22"/>
      <c r="D372" s="14"/>
      <c r="E372" s="28"/>
      <c r="F372" s="23"/>
      <c r="G372" s="24"/>
      <c r="H372" s="14"/>
      <c r="I372" s="3"/>
      <c r="J372" s="14"/>
    </row>
    <row r="373" spans="1:10" x14ac:dyDescent="0.25">
      <c r="A373" s="4"/>
      <c r="B373" s="15"/>
      <c r="C373" s="4"/>
      <c r="D373" s="15"/>
      <c r="E373" s="7"/>
      <c r="F373" s="20"/>
      <c r="G373" s="21"/>
      <c r="H373" s="237"/>
      <c r="I373" s="5"/>
      <c r="J373" s="61"/>
    </row>
    <row r="374" spans="1:10" x14ac:dyDescent="0.25">
      <c r="A374" s="4"/>
      <c r="B374" s="15"/>
      <c r="C374" s="4"/>
      <c r="D374" s="15"/>
      <c r="E374" s="7"/>
      <c r="F374" s="15"/>
      <c r="G374" s="21"/>
      <c r="H374" s="15"/>
      <c r="I374" s="5"/>
      <c r="J374" s="15"/>
    </row>
    <row r="375" spans="1:10" x14ac:dyDescent="0.25">
      <c r="A375" s="4"/>
      <c r="B375" s="15"/>
      <c r="C375" s="4"/>
      <c r="D375" s="15"/>
      <c r="E375" s="7"/>
      <c r="F375" s="15"/>
      <c r="G375" s="21"/>
      <c r="H375" s="15"/>
      <c r="I375" s="5"/>
      <c r="J375" s="15"/>
    </row>
    <row r="376" spans="1:10" x14ac:dyDescent="0.25">
      <c r="A376" s="8"/>
      <c r="B376" s="16"/>
      <c r="C376" s="8"/>
      <c r="D376" s="16"/>
      <c r="E376" s="10"/>
      <c r="F376" s="16"/>
      <c r="G376" s="25"/>
      <c r="H376" s="16"/>
      <c r="I376" s="9"/>
      <c r="J376" s="16"/>
    </row>
    <row r="377" spans="1:10" x14ac:dyDescent="0.25">
      <c r="A377" s="5"/>
      <c r="B377" s="28"/>
      <c r="C377" s="14"/>
      <c r="D377" s="3"/>
      <c r="E377" s="14"/>
      <c r="F377" s="14"/>
      <c r="G377" s="24"/>
      <c r="H377" s="14"/>
      <c r="I377" s="3"/>
      <c r="J377" s="14"/>
    </row>
    <row r="378" spans="1:10" x14ac:dyDescent="0.25">
      <c r="A378" s="4"/>
      <c r="B378" s="15"/>
      <c r="C378" s="15"/>
      <c r="D378" s="5"/>
      <c r="E378" s="15"/>
      <c r="F378" s="15"/>
      <c r="G378" s="21"/>
      <c r="H378" s="15"/>
      <c r="I378" s="5"/>
      <c r="J378" s="15"/>
    </row>
    <row r="379" spans="1:10" x14ac:dyDescent="0.25">
      <c r="A379" s="4"/>
      <c r="B379" s="15"/>
      <c r="C379" s="15"/>
      <c r="D379" s="5"/>
      <c r="E379" s="15"/>
      <c r="F379" s="15"/>
      <c r="G379" s="21"/>
      <c r="H379" s="15"/>
      <c r="I379" s="5"/>
      <c r="J379" s="15"/>
    </row>
    <row r="380" spans="1:10" x14ac:dyDescent="0.25">
      <c r="A380" s="8"/>
      <c r="B380" s="16"/>
      <c r="C380" s="15"/>
      <c r="D380" s="5"/>
      <c r="E380" s="15"/>
      <c r="F380" s="15"/>
      <c r="G380" s="21"/>
      <c r="H380" s="15"/>
      <c r="I380" s="5"/>
      <c r="J380" s="15"/>
    </row>
    <row r="381" spans="1:10" x14ac:dyDescent="0.25">
      <c r="A381" s="8"/>
      <c r="B381" s="16"/>
      <c r="C381" s="19"/>
      <c r="D381" s="30" t="s">
        <v>19</v>
      </c>
      <c r="E381" s="29"/>
      <c r="F381" s="29"/>
      <c r="G381" s="33"/>
      <c r="H381" s="63">
        <f>SUM(H362:H380)</f>
        <v>52500</v>
      </c>
      <c r="I381" s="64"/>
      <c r="J381" s="65">
        <f>SUM(H381:I381)</f>
        <v>52500</v>
      </c>
    </row>
    <row r="382" spans="1:10" x14ac:dyDescent="0.25">
      <c r="B382" t="s">
        <v>424</v>
      </c>
    </row>
    <row r="383" spans="1:10" x14ac:dyDescent="0.25">
      <c r="B383" t="s">
        <v>425</v>
      </c>
      <c r="C383" t="s">
        <v>426</v>
      </c>
      <c r="F383" t="s">
        <v>427</v>
      </c>
      <c r="H383" t="s">
        <v>428</v>
      </c>
    </row>
    <row r="384" spans="1:10" ht="15.75" x14ac:dyDescent="0.25">
      <c r="C384" t="s">
        <v>1775</v>
      </c>
      <c r="F384" s="32" t="s">
        <v>1803</v>
      </c>
      <c r="G384" s="32"/>
      <c r="H384" t="s">
        <v>429</v>
      </c>
    </row>
    <row r="385" spans="1:10" ht="15.75" x14ac:dyDescent="0.25">
      <c r="C385" t="s">
        <v>431</v>
      </c>
      <c r="F385" s="32" t="s">
        <v>1591</v>
      </c>
      <c r="G385" s="32"/>
      <c r="H385" t="s">
        <v>430</v>
      </c>
    </row>
    <row r="386" spans="1:10" ht="15.75" x14ac:dyDescent="0.25">
      <c r="F386" s="32"/>
      <c r="G386" s="32"/>
    </row>
    <row r="387" spans="1:10" x14ac:dyDescent="0.25">
      <c r="A387" t="s">
        <v>389</v>
      </c>
      <c r="G387" s="27" t="s">
        <v>433</v>
      </c>
    </row>
    <row r="388" spans="1:10" x14ac:dyDescent="0.25">
      <c r="A388" t="s">
        <v>390</v>
      </c>
      <c r="G388" s="27" t="s">
        <v>2523</v>
      </c>
    </row>
    <row r="389" spans="1:10" x14ac:dyDescent="0.25">
      <c r="A389" t="s">
        <v>36</v>
      </c>
      <c r="G389" s="27" t="s">
        <v>434</v>
      </c>
    </row>
    <row r="390" spans="1:10" x14ac:dyDescent="0.25">
      <c r="A390" t="s">
        <v>37</v>
      </c>
    </row>
    <row r="391" spans="1:10" x14ac:dyDescent="0.25">
      <c r="A391" t="s">
        <v>634</v>
      </c>
    </row>
    <row r="393" spans="1:10" x14ac:dyDescent="0.25">
      <c r="A393" s="14"/>
      <c r="B393" s="2"/>
      <c r="C393" s="14" t="s">
        <v>376</v>
      </c>
      <c r="D393" s="3" t="s">
        <v>377</v>
      </c>
      <c r="E393" s="14" t="s">
        <v>379</v>
      </c>
      <c r="F393" s="14" t="s">
        <v>381</v>
      </c>
      <c r="G393" s="3" t="s">
        <v>384</v>
      </c>
      <c r="H393" s="11" t="s">
        <v>385</v>
      </c>
      <c r="I393" s="12"/>
      <c r="J393" s="13"/>
    </row>
    <row r="394" spans="1:10" x14ac:dyDescent="0.25">
      <c r="A394" s="15" t="s">
        <v>108</v>
      </c>
      <c r="B394" s="45" t="s">
        <v>140</v>
      </c>
      <c r="C394" s="15"/>
      <c r="D394" s="5" t="s">
        <v>378</v>
      </c>
      <c r="E394" s="15" t="s">
        <v>380</v>
      </c>
      <c r="F394" s="17" t="s">
        <v>382</v>
      </c>
      <c r="G394" s="5"/>
      <c r="H394" s="14" t="s">
        <v>386</v>
      </c>
      <c r="I394" s="6" t="s">
        <v>387</v>
      </c>
      <c r="J394" s="14" t="s">
        <v>388</v>
      </c>
    </row>
    <row r="395" spans="1:10" x14ac:dyDescent="0.25">
      <c r="A395" s="15"/>
      <c r="B395" s="4"/>
      <c r="C395" s="16"/>
      <c r="D395" s="9"/>
      <c r="E395" s="16"/>
      <c r="F395" s="18" t="s">
        <v>383</v>
      </c>
      <c r="G395" s="9"/>
      <c r="H395" s="16"/>
      <c r="I395" s="9"/>
      <c r="J395" s="16"/>
    </row>
    <row r="396" spans="1:10" x14ac:dyDescent="0.25">
      <c r="A396" s="14" t="s">
        <v>147</v>
      </c>
      <c r="B396" s="14" t="s">
        <v>148</v>
      </c>
      <c r="C396" s="1045" t="s">
        <v>567</v>
      </c>
      <c r="D396" s="14"/>
      <c r="E396" s="28" t="s">
        <v>35</v>
      </c>
      <c r="F396" s="56"/>
      <c r="G396" s="24" t="s">
        <v>881</v>
      </c>
      <c r="H396" s="3"/>
      <c r="I396" s="14"/>
      <c r="J396" s="14"/>
    </row>
    <row r="397" spans="1:10" x14ac:dyDescent="0.25">
      <c r="A397" s="15" t="s">
        <v>396</v>
      </c>
      <c r="B397" s="15" t="s">
        <v>150</v>
      </c>
      <c r="C397" s="315" t="s">
        <v>566</v>
      </c>
      <c r="D397" s="15" t="s">
        <v>405</v>
      </c>
      <c r="E397" s="7"/>
      <c r="F397" s="55"/>
      <c r="G397" s="21" t="s">
        <v>882</v>
      </c>
      <c r="H397" s="307">
        <v>400000</v>
      </c>
      <c r="I397" s="15"/>
      <c r="J397" s="237">
        <f>SUM(H397:I397)</f>
        <v>400000</v>
      </c>
    </row>
    <row r="398" spans="1:10" x14ac:dyDescent="0.25">
      <c r="A398" s="15" t="s">
        <v>149</v>
      </c>
      <c r="B398" s="15" t="s">
        <v>151</v>
      </c>
      <c r="C398" s="226"/>
      <c r="D398" s="15" t="s">
        <v>398</v>
      </c>
      <c r="E398" s="7"/>
      <c r="F398" s="4"/>
      <c r="G398" s="21" t="s">
        <v>883</v>
      </c>
      <c r="H398" s="166"/>
      <c r="I398" s="15"/>
      <c r="J398" s="227"/>
    </row>
    <row r="399" spans="1:10" x14ac:dyDescent="0.25">
      <c r="A399" s="15"/>
      <c r="B399" s="15" t="s">
        <v>152</v>
      </c>
      <c r="C399" s="226"/>
      <c r="D399" s="15"/>
      <c r="E399" s="7"/>
      <c r="F399" s="4"/>
      <c r="G399" s="21" t="s">
        <v>884</v>
      </c>
      <c r="H399" s="166"/>
      <c r="I399" s="15"/>
      <c r="J399" s="227"/>
    </row>
    <row r="400" spans="1:10" x14ac:dyDescent="0.25">
      <c r="A400" s="15"/>
      <c r="B400" s="15"/>
      <c r="C400" s="226"/>
      <c r="D400" s="15"/>
      <c r="E400" s="7"/>
      <c r="F400" s="4"/>
      <c r="G400" s="21" t="s">
        <v>886</v>
      </c>
      <c r="H400" s="166"/>
      <c r="I400" s="15"/>
      <c r="J400" s="227"/>
    </row>
    <row r="401" spans="1:23" x14ac:dyDescent="0.25">
      <c r="A401" s="16"/>
      <c r="B401" s="16"/>
      <c r="C401" s="260"/>
      <c r="D401" s="16"/>
      <c r="E401" s="10"/>
      <c r="F401" s="8"/>
      <c r="G401" s="25" t="s">
        <v>885</v>
      </c>
      <c r="H401" s="427"/>
      <c r="I401" s="16"/>
      <c r="J401" s="261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x14ac:dyDescent="0.25">
      <c r="A402" s="14" t="s">
        <v>147</v>
      </c>
      <c r="B402" s="14" t="s">
        <v>635</v>
      </c>
      <c r="C402" s="315" t="s">
        <v>2135</v>
      </c>
      <c r="D402" s="15"/>
      <c r="E402" s="7" t="s">
        <v>35</v>
      </c>
      <c r="F402" s="15"/>
      <c r="G402" s="48" t="s">
        <v>887</v>
      </c>
      <c r="H402" s="168"/>
      <c r="I402" s="5"/>
      <c r="J402" s="227"/>
      <c r="M402" s="5"/>
      <c r="N402" s="5"/>
      <c r="O402" s="5"/>
      <c r="P402" s="5"/>
      <c r="Q402" s="5"/>
      <c r="R402" s="5"/>
      <c r="S402" s="26"/>
      <c r="T402" s="70"/>
      <c r="U402" s="5"/>
      <c r="V402" s="5"/>
      <c r="W402" s="5"/>
    </row>
    <row r="403" spans="1:23" x14ac:dyDescent="0.25">
      <c r="A403" s="15" t="s">
        <v>396</v>
      </c>
      <c r="B403" s="15" t="s">
        <v>636</v>
      </c>
      <c r="C403" s="315" t="s">
        <v>2136</v>
      </c>
      <c r="D403" s="15"/>
      <c r="E403" s="7"/>
      <c r="F403" s="15"/>
      <c r="G403" s="48" t="s">
        <v>888</v>
      </c>
      <c r="H403" s="237">
        <v>32000</v>
      </c>
      <c r="I403" s="5"/>
      <c r="J403" s="237">
        <f>SUM(H403:I403)</f>
        <v>32000</v>
      </c>
      <c r="M403" s="5"/>
      <c r="N403" s="5"/>
      <c r="O403" s="5"/>
      <c r="P403" s="5"/>
      <c r="Q403" s="5"/>
      <c r="R403" s="5"/>
      <c r="S403" s="26"/>
      <c r="T403" s="126"/>
      <c r="U403" s="5"/>
      <c r="V403" s="70"/>
      <c r="W403" s="5"/>
    </row>
    <row r="404" spans="1:23" x14ac:dyDescent="0.25">
      <c r="A404" s="15" t="s">
        <v>149</v>
      </c>
      <c r="B404" s="15" t="s">
        <v>396</v>
      </c>
      <c r="C404" s="226"/>
      <c r="D404" s="15"/>
      <c r="E404" s="7"/>
      <c r="F404" s="15"/>
      <c r="G404" s="48" t="s">
        <v>889</v>
      </c>
      <c r="H404" s="227"/>
      <c r="I404" s="5"/>
      <c r="J404" s="227"/>
      <c r="M404" s="5"/>
      <c r="N404" s="5"/>
      <c r="O404" s="5"/>
      <c r="P404" s="5"/>
      <c r="Q404" s="5"/>
      <c r="R404" s="5"/>
      <c r="S404" s="26"/>
      <c r="T404" s="5"/>
      <c r="U404" s="5"/>
      <c r="V404" s="5"/>
      <c r="W404" s="5"/>
    </row>
    <row r="405" spans="1:23" x14ac:dyDescent="0.25">
      <c r="A405" s="15"/>
      <c r="B405" s="15" t="s">
        <v>149</v>
      </c>
      <c r="C405" s="226"/>
      <c r="D405" s="16"/>
      <c r="E405" s="7"/>
      <c r="F405" s="15"/>
      <c r="G405" s="48"/>
      <c r="H405" s="227"/>
      <c r="I405" s="5"/>
      <c r="J405" s="227"/>
      <c r="M405" s="5"/>
      <c r="N405" s="5"/>
      <c r="O405" s="5"/>
      <c r="P405" s="5"/>
      <c r="Q405" s="5"/>
      <c r="R405" s="5"/>
      <c r="S405" s="26"/>
      <c r="T405" s="5"/>
      <c r="U405" s="5"/>
      <c r="V405" s="5"/>
      <c r="W405" s="5"/>
    </row>
    <row r="406" spans="1:23" x14ac:dyDescent="0.25">
      <c r="A406" s="15"/>
      <c r="B406" s="15"/>
      <c r="C406" s="260"/>
      <c r="D406" s="16"/>
      <c r="E406" s="10"/>
      <c r="F406" s="16"/>
      <c r="G406" s="50"/>
      <c r="H406" s="261"/>
      <c r="I406" s="9"/>
      <c r="J406" s="261"/>
    </row>
    <row r="407" spans="1:23" x14ac:dyDescent="0.25">
      <c r="A407" s="14" t="s">
        <v>147</v>
      </c>
      <c r="B407" s="14" t="s">
        <v>635</v>
      </c>
      <c r="C407" s="1045" t="s">
        <v>1384</v>
      </c>
      <c r="D407" s="14" t="s">
        <v>405</v>
      </c>
      <c r="E407" s="28" t="s">
        <v>35</v>
      </c>
      <c r="F407" s="14"/>
      <c r="G407" s="24" t="s">
        <v>1634</v>
      </c>
      <c r="H407" s="269"/>
      <c r="I407" s="3"/>
      <c r="J407" s="168"/>
    </row>
    <row r="408" spans="1:23" x14ac:dyDescent="0.25">
      <c r="A408" s="15" t="s">
        <v>396</v>
      </c>
      <c r="B408" s="15" t="s">
        <v>636</v>
      </c>
      <c r="C408" s="315" t="s">
        <v>568</v>
      </c>
      <c r="D408" s="15" t="s">
        <v>398</v>
      </c>
      <c r="E408" s="7"/>
      <c r="F408" s="15"/>
      <c r="G408" s="21" t="s">
        <v>1636</v>
      </c>
      <c r="H408" s="237">
        <v>390000</v>
      </c>
      <c r="I408" s="5"/>
      <c r="J408" s="237">
        <f>SUM(H408:I408)</f>
        <v>390000</v>
      </c>
    </row>
    <row r="409" spans="1:23" x14ac:dyDescent="0.25">
      <c r="A409" s="15" t="s">
        <v>149</v>
      </c>
      <c r="B409" s="15" t="s">
        <v>396</v>
      </c>
      <c r="C409" s="315"/>
      <c r="D409" s="15"/>
      <c r="E409" s="7"/>
      <c r="F409" s="15"/>
      <c r="G409" s="21" t="s">
        <v>1635</v>
      </c>
      <c r="H409" s="227"/>
      <c r="I409" s="5"/>
      <c r="J409" s="227"/>
    </row>
    <row r="410" spans="1:23" x14ac:dyDescent="0.25">
      <c r="A410" s="15"/>
      <c r="B410" s="15" t="s">
        <v>149</v>
      </c>
      <c r="C410" s="226"/>
      <c r="D410" s="15"/>
      <c r="E410" s="7"/>
      <c r="F410" s="15"/>
      <c r="G410" s="21"/>
      <c r="H410" s="227"/>
      <c r="I410" s="5"/>
      <c r="J410" s="227"/>
    </row>
    <row r="411" spans="1:23" x14ac:dyDescent="0.25">
      <c r="A411" s="14" t="s">
        <v>147</v>
      </c>
      <c r="B411" s="14" t="s">
        <v>153</v>
      </c>
      <c r="C411" s="1044" t="s">
        <v>2297</v>
      </c>
      <c r="D411" s="3" t="s">
        <v>2298</v>
      </c>
      <c r="E411" s="14" t="s">
        <v>1123</v>
      </c>
      <c r="F411" s="14"/>
      <c r="G411" s="235" t="s">
        <v>639</v>
      </c>
      <c r="H411" s="168"/>
      <c r="I411" s="3"/>
      <c r="J411" s="168"/>
    </row>
    <row r="412" spans="1:23" x14ac:dyDescent="0.25">
      <c r="A412" s="15" t="s">
        <v>396</v>
      </c>
      <c r="B412" s="15" t="s">
        <v>637</v>
      </c>
      <c r="C412" s="312" t="s">
        <v>2296</v>
      </c>
      <c r="D412" s="26" t="s">
        <v>2299</v>
      </c>
      <c r="E412" s="15" t="s">
        <v>2303</v>
      </c>
      <c r="F412" s="15"/>
      <c r="G412" s="236" t="s">
        <v>640</v>
      </c>
      <c r="H412" s="237">
        <v>160000</v>
      </c>
      <c r="I412" s="5"/>
      <c r="J412" s="237">
        <f>SUM(H412:I412)</f>
        <v>160000</v>
      </c>
    </row>
    <row r="413" spans="1:23" x14ac:dyDescent="0.25">
      <c r="A413" s="15" t="s">
        <v>149</v>
      </c>
      <c r="B413" s="15" t="s">
        <v>638</v>
      </c>
      <c r="C413" s="312" t="s">
        <v>44</v>
      </c>
      <c r="D413" s="5"/>
      <c r="E413" s="15" t="s">
        <v>2304</v>
      </c>
      <c r="F413" s="15"/>
      <c r="G413" s="236" t="s">
        <v>2300</v>
      </c>
      <c r="H413" s="227"/>
      <c r="I413" s="5"/>
      <c r="J413" s="227"/>
    </row>
    <row r="414" spans="1:23" x14ac:dyDescent="0.25">
      <c r="A414" s="15"/>
      <c r="B414" s="15" t="s">
        <v>154</v>
      </c>
      <c r="C414" s="227"/>
      <c r="D414" s="5"/>
      <c r="E414" s="15"/>
      <c r="F414" s="15"/>
      <c r="G414" s="236" t="s">
        <v>2301</v>
      </c>
      <c r="H414" s="15"/>
      <c r="I414" s="5"/>
      <c r="J414" s="15"/>
    </row>
    <row r="415" spans="1:23" x14ac:dyDescent="0.25">
      <c r="A415" s="15"/>
      <c r="B415" s="15"/>
      <c r="C415" s="15"/>
      <c r="D415" s="5"/>
      <c r="E415" s="15"/>
      <c r="F415" s="15"/>
      <c r="G415" s="236" t="s">
        <v>2302</v>
      </c>
      <c r="H415" s="15"/>
      <c r="I415" s="5"/>
      <c r="J415" s="15"/>
    </row>
    <row r="416" spans="1:23" ht="15.75" thickBot="1" x14ac:dyDescent="0.3">
      <c r="A416" s="14"/>
      <c r="B416" s="14"/>
      <c r="C416" s="14"/>
      <c r="D416" s="91" t="s">
        <v>343</v>
      </c>
      <c r="E416" s="3"/>
      <c r="F416" s="3"/>
      <c r="G416" s="52"/>
      <c r="H416" s="252">
        <f>SUM(H397:H415)</f>
        <v>982000</v>
      </c>
      <c r="I416" s="252"/>
      <c r="J416" s="252">
        <f>SUM(H416:I416)</f>
        <v>982000</v>
      </c>
    </row>
    <row r="417" spans="1:10" ht="15.75" thickBot="1" x14ac:dyDescent="0.3">
      <c r="A417" s="80"/>
      <c r="B417" s="81"/>
      <c r="C417" s="81"/>
      <c r="D417" s="87"/>
      <c r="E417" s="81"/>
      <c r="F417" s="81"/>
      <c r="G417" s="196"/>
      <c r="H417" s="92"/>
      <c r="I417" s="86"/>
      <c r="J417" s="92"/>
    </row>
    <row r="418" spans="1:10" x14ac:dyDescent="0.25">
      <c r="B418" t="s">
        <v>424</v>
      </c>
    </row>
    <row r="419" spans="1:10" x14ac:dyDescent="0.25">
      <c r="B419" t="s">
        <v>425</v>
      </c>
      <c r="C419" t="s">
        <v>426</v>
      </c>
      <c r="F419" t="s">
        <v>427</v>
      </c>
      <c r="H419" t="s">
        <v>428</v>
      </c>
    </row>
    <row r="420" spans="1:10" ht="15.75" x14ac:dyDescent="0.25">
      <c r="C420" t="s">
        <v>1775</v>
      </c>
      <c r="F420" s="32" t="s">
        <v>1803</v>
      </c>
      <c r="G420" s="32"/>
      <c r="H420" t="s">
        <v>429</v>
      </c>
    </row>
    <row r="421" spans="1:10" ht="15.75" x14ac:dyDescent="0.25">
      <c r="C421" t="s">
        <v>431</v>
      </c>
      <c r="F421" s="32" t="s">
        <v>1591</v>
      </c>
      <c r="G421" s="32"/>
      <c r="H421" t="s">
        <v>430</v>
      </c>
    </row>
    <row r="422" spans="1:10" x14ac:dyDescent="0.25">
      <c r="A422" t="s">
        <v>389</v>
      </c>
      <c r="G422" s="27" t="s">
        <v>433</v>
      </c>
    </row>
    <row r="423" spans="1:10" x14ac:dyDescent="0.25">
      <c r="A423" t="s">
        <v>390</v>
      </c>
      <c r="G423" s="27" t="s">
        <v>2523</v>
      </c>
    </row>
    <row r="424" spans="1:10" x14ac:dyDescent="0.25">
      <c r="A424" t="s">
        <v>36</v>
      </c>
      <c r="G424" s="27" t="s">
        <v>434</v>
      </c>
    </row>
    <row r="425" spans="1:10" x14ac:dyDescent="0.25">
      <c r="A425" t="s">
        <v>37</v>
      </c>
    </row>
    <row r="426" spans="1:10" x14ac:dyDescent="0.25">
      <c r="A426" t="s">
        <v>634</v>
      </c>
    </row>
    <row r="428" spans="1:10" x14ac:dyDescent="0.25">
      <c r="A428" s="14"/>
      <c r="B428" s="2"/>
      <c r="C428" s="14" t="s">
        <v>376</v>
      </c>
      <c r="D428" s="3" t="s">
        <v>377</v>
      </c>
      <c r="E428" s="14" t="s">
        <v>379</v>
      </c>
      <c r="F428" s="14" t="s">
        <v>381</v>
      </c>
      <c r="G428" s="3" t="s">
        <v>384</v>
      </c>
      <c r="H428" s="11" t="s">
        <v>385</v>
      </c>
      <c r="I428" s="12"/>
      <c r="J428" s="13"/>
    </row>
    <row r="429" spans="1:10" x14ac:dyDescent="0.25">
      <c r="A429" s="15" t="s">
        <v>108</v>
      </c>
      <c r="B429" s="45" t="s">
        <v>140</v>
      </c>
      <c r="C429" s="15"/>
      <c r="D429" s="5" t="s">
        <v>378</v>
      </c>
      <c r="E429" s="15" t="s">
        <v>380</v>
      </c>
      <c r="F429" s="17" t="s">
        <v>382</v>
      </c>
      <c r="G429" s="5"/>
      <c r="H429" s="14" t="s">
        <v>386</v>
      </c>
      <c r="I429" s="6" t="s">
        <v>387</v>
      </c>
      <c r="J429" s="14" t="s">
        <v>388</v>
      </c>
    </row>
    <row r="430" spans="1:10" x14ac:dyDescent="0.25">
      <c r="A430" s="15"/>
      <c r="B430" s="4"/>
      <c r="C430" s="16"/>
      <c r="D430" s="9"/>
      <c r="E430" s="16"/>
      <c r="F430" s="18" t="s">
        <v>383</v>
      </c>
      <c r="G430" s="9"/>
      <c r="H430" s="16"/>
      <c r="I430" s="9"/>
      <c r="J430" s="16"/>
    </row>
    <row r="431" spans="1:10" x14ac:dyDescent="0.25">
      <c r="A431" s="14" t="s">
        <v>331</v>
      </c>
      <c r="B431" s="14" t="s">
        <v>1012</v>
      </c>
      <c r="C431" s="1045" t="s">
        <v>2134</v>
      </c>
      <c r="D431" s="14" t="s">
        <v>1017</v>
      </c>
      <c r="E431" s="28" t="s">
        <v>50</v>
      </c>
      <c r="F431" s="56"/>
      <c r="G431" s="24" t="s">
        <v>1020</v>
      </c>
      <c r="H431" s="311">
        <v>460000</v>
      </c>
      <c r="I431" s="168"/>
      <c r="J431" s="269">
        <f>SUM(H431:I431)</f>
        <v>460000</v>
      </c>
    </row>
    <row r="432" spans="1:10" x14ac:dyDescent="0.25">
      <c r="A432" s="15" t="s">
        <v>396</v>
      </c>
      <c r="B432" s="15" t="s">
        <v>1013</v>
      </c>
      <c r="C432" s="315" t="s">
        <v>1016</v>
      </c>
      <c r="D432" s="15" t="s">
        <v>1018</v>
      </c>
      <c r="E432" s="7"/>
      <c r="F432" s="55"/>
      <c r="G432" s="21" t="s">
        <v>1021</v>
      </c>
      <c r="H432" s="307"/>
      <c r="I432" s="227"/>
      <c r="J432" s="237"/>
    </row>
    <row r="433" spans="1:10" x14ac:dyDescent="0.25">
      <c r="A433" s="15" t="s">
        <v>149</v>
      </c>
      <c r="B433" s="15" t="s">
        <v>1014</v>
      </c>
      <c r="C433" s="315" t="s">
        <v>2154</v>
      </c>
      <c r="D433" s="15" t="s">
        <v>1019</v>
      </c>
      <c r="E433" s="7"/>
      <c r="F433" s="4"/>
      <c r="G433" s="21" t="s">
        <v>1022</v>
      </c>
      <c r="H433" s="166"/>
      <c r="I433" s="227"/>
      <c r="J433" s="227"/>
    </row>
    <row r="434" spans="1:10" x14ac:dyDescent="0.25">
      <c r="A434" s="15"/>
      <c r="B434" s="15" t="s">
        <v>1015</v>
      </c>
      <c r="C434" s="226"/>
      <c r="D434" s="15"/>
      <c r="E434" s="7"/>
      <c r="F434" s="4"/>
      <c r="G434" s="21" t="s">
        <v>1818</v>
      </c>
      <c r="H434" s="166"/>
      <c r="I434" s="227"/>
      <c r="J434" s="227"/>
    </row>
    <row r="435" spans="1:10" x14ac:dyDescent="0.25">
      <c r="A435" s="15"/>
      <c r="B435" s="15"/>
      <c r="C435" s="226"/>
      <c r="D435" s="15"/>
      <c r="E435" s="7"/>
      <c r="F435" s="4"/>
      <c r="G435" s="21" t="s">
        <v>1819</v>
      </c>
      <c r="H435" s="166"/>
      <c r="I435" s="227"/>
      <c r="J435" s="227"/>
    </row>
    <row r="436" spans="1:10" x14ac:dyDescent="0.25">
      <c r="A436" s="16"/>
      <c r="B436" s="16"/>
      <c r="C436" s="260"/>
      <c r="D436" s="16"/>
      <c r="E436" s="10"/>
      <c r="F436" s="8"/>
      <c r="G436" s="25"/>
      <c r="H436" s="427"/>
      <c r="I436" s="261"/>
      <c r="J436" s="261"/>
    </row>
    <row r="437" spans="1:10" x14ac:dyDescent="0.25">
      <c r="A437" s="14" t="s">
        <v>147</v>
      </c>
      <c r="B437" s="14" t="s">
        <v>635</v>
      </c>
      <c r="C437" s="1044" t="s">
        <v>2137</v>
      </c>
      <c r="D437" s="3"/>
      <c r="E437" s="14" t="s">
        <v>2305</v>
      </c>
      <c r="F437" s="14"/>
      <c r="G437" s="52" t="s">
        <v>1594</v>
      </c>
      <c r="H437" s="269">
        <v>801180</v>
      </c>
      <c r="I437" s="311"/>
      <c r="J437" s="269">
        <f>SUM(H437:I437)</f>
        <v>801180</v>
      </c>
    </row>
    <row r="438" spans="1:10" x14ac:dyDescent="0.25">
      <c r="A438" s="15" t="s">
        <v>396</v>
      </c>
      <c r="B438" s="15" t="s">
        <v>636</v>
      </c>
      <c r="C438" s="312" t="s">
        <v>1593</v>
      </c>
      <c r="D438" s="5" t="s">
        <v>1050</v>
      </c>
      <c r="E438" s="15" t="s">
        <v>2306</v>
      </c>
      <c r="F438" s="15"/>
      <c r="G438" s="26" t="s">
        <v>1595</v>
      </c>
      <c r="H438" s="237"/>
      <c r="I438" s="166"/>
      <c r="J438" s="237"/>
    </row>
    <row r="439" spans="1:10" x14ac:dyDescent="0.25">
      <c r="A439" s="15" t="s">
        <v>149</v>
      </c>
      <c r="B439" s="15" t="s">
        <v>396</v>
      </c>
      <c r="C439" s="312" t="s">
        <v>344</v>
      </c>
      <c r="D439" s="5"/>
      <c r="E439" s="15" t="s">
        <v>2307</v>
      </c>
      <c r="F439" s="15"/>
      <c r="G439" s="26" t="s">
        <v>1596</v>
      </c>
      <c r="H439" s="15"/>
      <c r="I439" s="5"/>
      <c r="J439" s="15"/>
    </row>
    <row r="440" spans="1:10" x14ac:dyDescent="0.25">
      <c r="A440" s="15"/>
      <c r="B440" s="15" t="s">
        <v>149</v>
      </c>
      <c r="C440" s="227"/>
      <c r="D440" s="5"/>
      <c r="E440" s="15" t="s">
        <v>90</v>
      </c>
      <c r="F440" s="15"/>
      <c r="G440" s="26" t="s">
        <v>1597</v>
      </c>
      <c r="H440" s="15"/>
      <c r="I440" s="5"/>
      <c r="J440" s="15"/>
    </row>
    <row r="441" spans="1:10" x14ac:dyDescent="0.25">
      <c r="A441" s="15"/>
      <c r="B441" s="15"/>
      <c r="C441" s="15"/>
      <c r="D441" s="5"/>
      <c r="E441" s="15"/>
      <c r="F441" s="15"/>
      <c r="G441" s="26" t="s">
        <v>1598</v>
      </c>
      <c r="H441" s="15"/>
      <c r="I441" s="5"/>
      <c r="J441" s="15"/>
    </row>
    <row r="442" spans="1:10" x14ac:dyDescent="0.25">
      <c r="A442" s="15"/>
      <c r="B442" s="15"/>
      <c r="C442" s="15"/>
      <c r="D442" s="5"/>
      <c r="E442" s="15"/>
      <c r="F442" s="15"/>
      <c r="G442" s="26" t="s">
        <v>1599</v>
      </c>
      <c r="H442" s="15"/>
      <c r="I442" s="5"/>
      <c r="J442" s="15"/>
    </row>
    <row r="443" spans="1:10" x14ac:dyDescent="0.25">
      <c r="A443" s="15"/>
      <c r="B443" s="15"/>
      <c r="C443" s="15"/>
      <c r="D443" s="5"/>
      <c r="E443" s="15"/>
      <c r="F443" s="15"/>
      <c r="G443" s="26" t="s">
        <v>1600</v>
      </c>
      <c r="H443" s="128"/>
      <c r="I443" s="5"/>
      <c r="J443" s="61"/>
    </row>
    <row r="444" spans="1:10" x14ac:dyDescent="0.25">
      <c r="A444" s="15"/>
      <c r="B444" s="15"/>
      <c r="C444" s="15"/>
      <c r="D444" s="5"/>
      <c r="E444" s="15"/>
      <c r="F444" s="15"/>
      <c r="G444" s="26" t="s">
        <v>1601</v>
      </c>
      <c r="H444" s="15"/>
      <c r="I444" s="5"/>
      <c r="J444" s="15"/>
    </row>
    <row r="445" spans="1:10" x14ac:dyDescent="0.25">
      <c r="A445" s="16"/>
      <c r="B445" s="16"/>
      <c r="C445" s="16"/>
      <c r="D445" s="9"/>
      <c r="E445" s="16"/>
      <c r="F445" s="16"/>
      <c r="G445" s="26"/>
      <c r="H445" s="16"/>
      <c r="I445" s="5"/>
      <c r="J445" s="15"/>
    </row>
    <row r="446" spans="1:10" x14ac:dyDescent="0.25">
      <c r="A446" s="14" t="s">
        <v>147</v>
      </c>
      <c r="B446" s="14" t="s">
        <v>635</v>
      </c>
      <c r="C446" s="1044" t="s">
        <v>2138</v>
      </c>
      <c r="D446" s="3" t="s">
        <v>2308</v>
      </c>
      <c r="E446" s="14"/>
      <c r="F446" s="14"/>
      <c r="G446" s="235" t="s">
        <v>2310</v>
      </c>
      <c r="H446" s="428">
        <v>30000</v>
      </c>
      <c r="I446" s="22"/>
      <c r="J446" s="68">
        <f>SUM(H446:I446)</f>
        <v>30000</v>
      </c>
    </row>
    <row r="447" spans="1:10" x14ac:dyDescent="0.25">
      <c r="A447" s="15" t="s">
        <v>396</v>
      </c>
      <c r="B447" s="15" t="s">
        <v>636</v>
      </c>
      <c r="C447" s="312" t="s">
        <v>1776</v>
      </c>
      <c r="D447" s="5" t="s">
        <v>2309</v>
      </c>
      <c r="E447" s="15"/>
      <c r="F447" s="15"/>
      <c r="G447" s="236" t="s">
        <v>2311</v>
      </c>
      <c r="I447" s="4"/>
      <c r="J447" s="15"/>
    </row>
    <row r="448" spans="1:10" x14ac:dyDescent="0.25">
      <c r="A448" s="15" t="s">
        <v>149</v>
      </c>
      <c r="B448" s="15" t="s">
        <v>396</v>
      </c>
      <c r="C448" s="227"/>
      <c r="D448" s="5"/>
      <c r="E448" s="15"/>
      <c r="F448" s="15"/>
      <c r="G448" s="236" t="s">
        <v>2312</v>
      </c>
      <c r="H448" s="4"/>
      <c r="I448" s="4"/>
      <c r="J448" s="15"/>
    </row>
    <row r="449" spans="1:10" x14ac:dyDescent="0.25">
      <c r="A449" s="15"/>
      <c r="B449" s="15" t="s">
        <v>149</v>
      </c>
      <c r="C449" s="15"/>
      <c r="D449" s="5"/>
      <c r="E449" s="15"/>
      <c r="F449" s="15"/>
      <c r="G449" s="236" t="s">
        <v>2313</v>
      </c>
      <c r="H449" s="4"/>
      <c r="I449" s="4"/>
      <c r="J449" s="15"/>
    </row>
    <row r="450" spans="1:10" ht="15.75" thickBot="1" x14ac:dyDescent="0.3">
      <c r="A450" s="15"/>
      <c r="B450" s="15"/>
      <c r="C450" s="15"/>
      <c r="D450" s="5"/>
      <c r="E450" s="15"/>
      <c r="F450" s="15"/>
      <c r="G450" s="236" t="s">
        <v>2314</v>
      </c>
      <c r="H450" s="4"/>
      <c r="I450" s="8"/>
      <c r="J450" s="16"/>
    </row>
    <row r="451" spans="1:10" ht="15.75" thickBot="1" x14ac:dyDescent="0.3">
      <c r="A451" s="558"/>
      <c r="B451" s="272"/>
      <c r="C451" s="272"/>
      <c r="D451" s="726" t="s">
        <v>343</v>
      </c>
      <c r="E451" s="177"/>
      <c r="F451" s="177"/>
      <c r="G451" s="727"/>
      <c r="H451" s="728">
        <f>SUM(H431:H450)</f>
        <v>1291180</v>
      </c>
      <c r="I451" s="1091"/>
      <c r="J451" s="589">
        <f>SUM(H451:I451)</f>
        <v>1291180</v>
      </c>
    </row>
    <row r="452" spans="1:10" ht="15.75" thickBot="1" x14ac:dyDescent="0.3">
      <c r="A452" s="80"/>
      <c r="B452" s="81"/>
      <c r="C452" s="81"/>
      <c r="D452" s="87"/>
      <c r="E452" s="81"/>
      <c r="F452" s="81"/>
      <c r="G452" s="196"/>
      <c r="H452" s="92"/>
      <c r="I452" s="86"/>
      <c r="J452" s="83"/>
    </row>
    <row r="453" spans="1:10" x14ac:dyDescent="0.25">
      <c r="B453" t="s">
        <v>424</v>
      </c>
    </row>
    <row r="454" spans="1:10" x14ac:dyDescent="0.25">
      <c r="B454" t="s">
        <v>425</v>
      </c>
      <c r="C454" t="s">
        <v>426</v>
      </c>
      <c r="F454" t="s">
        <v>427</v>
      </c>
      <c r="H454" t="s">
        <v>428</v>
      </c>
    </row>
    <row r="455" spans="1:10" ht="15.75" x14ac:dyDescent="0.25">
      <c r="C455" t="s">
        <v>1775</v>
      </c>
      <c r="F455" s="32" t="s">
        <v>1803</v>
      </c>
      <c r="G455" s="32"/>
      <c r="H455" t="s">
        <v>429</v>
      </c>
    </row>
    <row r="456" spans="1:10" ht="15.75" x14ac:dyDescent="0.25">
      <c r="C456" t="s">
        <v>431</v>
      </c>
      <c r="F456" s="32" t="s">
        <v>2527</v>
      </c>
      <c r="G456" s="32"/>
      <c r="H456" t="s">
        <v>430</v>
      </c>
    </row>
    <row r="457" spans="1:10" x14ac:dyDescent="0.25">
      <c r="A457" t="s">
        <v>389</v>
      </c>
      <c r="G457" s="27" t="s">
        <v>433</v>
      </c>
    </row>
    <row r="458" spans="1:10" x14ac:dyDescent="0.25">
      <c r="A458" t="s">
        <v>390</v>
      </c>
      <c r="G458" s="27" t="s">
        <v>2523</v>
      </c>
    </row>
    <row r="459" spans="1:10" x14ac:dyDescent="0.25">
      <c r="A459" t="s">
        <v>36</v>
      </c>
      <c r="G459" s="27" t="s">
        <v>434</v>
      </c>
    </row>
    <row r="460" spans="1:10" x14ac:dyDescent="0.25">
      <c r="A460" t="s">
        <v>37</v>
      </c>
    </row>
    <row r="461" spans="1:10" x14ac:dyDescent="0.25">
      <c r="A461" t="s">
        <v>634</v>
      </c>
    </row>
    <row r="463" spans="1:10" x14ac:dyDescent="0.25">
      <c r="A463" s="14"/>
      <c r="B463" s="2"/>
      <c r="C463" s="14" t="s">
        <v>376</v>
      </c>
      <c r="D463" s="3" t="s">
        <v>377</v>
      </c>
      <c r="E463" s="14" t="s">
        <v>379</v>
      </c>
      <c r="F463" s="14" t="s">
        <v>381</v>
      </c>
      <c r="G463" s="3" t="s">
        <v>384</v>
      </c>
      <c r="H463" s="11" t="s">
        <v>385</v>
      </c>
      <c r="I463" s="12"/>
      <c r="J463" s="13"/>
    </row>
    <row r="464" spans="1:10" x14ac:dyDescent="0.25">
      <c r="A464" s="15" t="s">
        <v>108</v>
      </c>
      <c r="B464" s="45" t="s">
        <v>140</v>
      </c>
      <c r="C464" s="15"/>
      <c r="D464" s="5" t="s">
        <v>378</v>
      </c>
      <c r="E464" s="15" t="s">
        <v>380</v>
      </c>
      <c r="F464" s="17" t="s">
        <v>382</v>
      </c>
      <c r="G464" s="5"/>
      <c r="H464" s="14" t="s">
        <v>386</v>
      </c>
      <c r="I464" s="6" t="s">
        <v>387</v>
      </c>
      <c r="J464" s="14" t="s">
        <v>388</v>
      </c>
    </row>
    <row r="465" spans="1:10" x14ac:dyDescent="0.25">
      <c r="A465" s="15"/>
      <c r="B465" s="4"/>
      <c r="C465" s="16"/>
      <c r="D465" s="9"/>
      <c r="E465" s="16"/>
      <c r="F465" s="18" t="s">
        <v>383</v>
      </c>
      <c r="G465" s="9"/>
      <c r="H465" s="16"/>
      <c r="I465" s="9"/>
      <c r="J465" s="16"/>
    </row>
    <row r="466" spans="1:10" x14ac:dyDescent="0.25">
      <c r="A466" s="14" t="s">
        <v>147</v>
      </c>
      <c r="B466" s="14" t="s">
        <v>635</v>
      </c>
      <c r="C466" s="1045" t="s">
        <v>2139</v>
      </c>
      <c r="D466" s="14"/>
      <c r="E466" s="28"/>
      <c r="F466" s="56"/>
      <c r="G466" s="24" t="s">
        <v>2315</v>
      </c>
      <c r="H466" s="311"/>
      <c r="I466" s="168"/>
      <c r="J466" s="269"/>
    </row>
    <row r="467" spans="1:10" x14ac:dyDescent="0.25">
      <c r="A467" s="15" t="s">
        <v>396</v>
      </c>
      <c r="B467" s="15" t="s">
        <v>636</v>
      </c>
      <c r="C467" s="315" t="s">
        <v>2140</v>
      </c>
      <c r="D467" s="15" t="s">
        <v>2141</v>
      </c>
      <c r="E467" s="7" t="s">
        <v>35</v>
      </c>
      <c r="F467" s="55"/>
      <c r="G467" s="21" t="s">
        <v>2316</v>
      </c>
      <c r="H467" s="307">
        <v>160000</v>
      </c>
      <c r="I467" s="227"/>
      <c r="J467" s="237">
        <f>SUM(H467:I467)</f>
        <v>160000</v>
      </c>
    </row>
    <row r="468" spans="1:10" x14ac:dyDescent="0.25">
      <c r="A468" s="15" t="s">
        <v>149</v>
      </c>
      <c r="B468" s="15" t="s">
        <v>396</v>
      </c>
      <c r="C468" s="315" t="s">
        <v>2424</v>
      </c>
      <c r="D468" s="15" t="s">
        <v>437</v>
      </c>
      <c r="E468" s="7"/>
      <c r="F468" s="4"/>
      <c r="G468" s="21" t="s">
        <v>2317</v>
      </c>
      <c r="H468" s="166"/>
      <c r="I468" s="227"/>
      <c r="J468" s="227"/>
    </row>
    <row r="469" spans="1:10" x14ac:dyDescent="0.25">
      <c r="A469" s="15"/>
      <c r="B469" s="15" t="s">
        <v>149</v>
      </c>
      <c r="C469" s="226"/>
      <c r="D469" s="15"/>
      <c r="E469" s="7"/>
      <c r="F469" s="4"/>
      <c r="G469" s="21" t="s">
        <v>2319</v>
      </c>
      <c r="H469" s="166"/>
      <c r="I469" s="227"/>
      <c r="J469" s="227"/>
    </row>
    <row r="470" spans="1:10" x14ac:dyDescent="0.25">
      <c r="A470" s="15"/>
      <c r="B470" s="15"/>
      <c r="C470" s="226"/>
      <c r="D470" s="15"/>
      <c r="E470" s="7"/>
      <c r="F470" s="4"/>
      <c r="G470" s="21" t="s">
        <v>2318</v>
      </c>
      <c r="H470" s="166"/>
      <c r="I470" s="227"/>
      <c r="J470" s="227"/>
    </row>
    <row r="471" spans="1:10" x14ac:dyDescent="0.25">
      <c r="A471" s="16"/>
      <c r="B471" s="16"/>
      <c r="C471" s="260"/>
      <c r="D471" s="16"/>
      <c r="E471" s="10"/>
      <c r="F471" s="8"/>
      <c r="G471" s="25"/>
      <c r="H471" s="427"/>
      <c r="I471" s="261"/>
      <c r="J471" s="261"/>
    </row>
    <row r="472" spans="1:10" x14ac:dyDescent="0.25">
      <c r="A472" s="14"/>
      <c r="B472" s="14"/>
      <c r="C472" s="168"/>
      <c r="D472" s="3"/>
      <c r="E472" s="14"/>
      <c r="F472" s="14"/>
      <c r="G472" s="52"/>
      <c r="H472" s="269"/>
      <c r="I472" s="311"/>
      <c r="J472" s="269"/>
    </row>
    <row r="473" spans="1:10" x14ac:dyDescent="0.25">
      <c r="A473" s="15"/>
      <c r="B473" s="15"/>
      <c r="C473" s="227"/>
      <c r="D473" s="5"/>
      <c r="E473" s="15"/>
      <c r="F473" s="15"/>
      <c r="G473" s="26"/>
      <c r="H473" s="237"/>
      <c r="I473" s="166"/>
      <c r="J473" s="237"/>
    </row>
    <row r="474" spans="1:10" x14ac:dyDescent="0.25">
      <c r="A474" s="15"/>
      <c r="B474" s="15"/>
      <c r="C474" s="227"/>
      <c r="D474" s="5"/>
      <c r="E474" s="15"/>
      <c r="F474" s="15"/>
      <c r="G474" s="26"/>
      <c r="H474" s="15"/>
      <c r="I474" s="5"/>
      <c r="J474" s="15"/>
    </row>
    <row r="475" spans="1:10" x14ac:dyDescent="0.25">
      <c r="A475" s="15"/>
      <c r="B475" s="15"/>
      <c r="C475" s="227"/>
      <c r="D475" s="5"/>
      <c r="E475" s="15"/>
      <c r="F475" s="15"/>
      <c r="G475" s="26"/>
      <c r="H475" s="15"/>
      <c r="I475" s="5"/>
      <c r="J475" s="15"/>
    </row>
    <row r="476" spans="1:10" x14ac:dyDescent="0.25">
      <c r="A476" s="15"/>
      <c r="B476" s="15"/>
      <c r="C476" s="15"/>
      <c r="D476" s="5"/>
      <c r="E476" s="15"/>
      <c r="F476" s="15"/>
      <c r="G476" s="26"/>
      <c r="H476" s="15"/>
      <c r="I476" s="5"/>
      <c r="J476" s="15"/>
    </row>
    <row r="477" spans="1:10" x14ac:dyDescent="0.25">
      <c r="A477" s="15"/>
      <c r="B477" s="15"/>
      <c r="C477" s="15"/>
      <c r="D477" s="5"/>
      <c r="E477" s="15"/>
      <c r="F477" s="15"/>
      <c r="G477" s="26"/>
      <c r="H477" s="15"/>
      <c r="I477" s="5"/>
      <c r="J477" s="15"/>
    </row>
    <row r="478" spans="1:10" x14ac:dyDescent="0.25">
      <c r="A478" s="15"/>
      <c r="B478" s="15"/>
      <c r="C478" s="15"/>
      <c r="D478" s="5"/>
      <c r="E478" s="15"/>
      <c r="F478" s="15"/>
      <c r="G478" s="26"/>
      <c r="H478" s="128"/>
      <c r="I478" s="5"/>
      <c r="J478" s="61"/>
    </row>
    <row r="479" spans="1:10" x14ac:dyDescent="0.25">
      <c r="A479" s="15"/>
      <c r="B479" s="15"/>
      <c r="C479" s="15"/>
      <c r="D479" s="5"/>
      <c r="E479" s="15"/>
      <c r="F479" s="15"/>
      <c r="G479" s="26"/>
      <c r="H479" s="15"/>
      <c r="I479" s="5"/>
      <c r="J479" s="15"/>
    </row>
    <row r="480" spans="1:10" x14ac:dyDescent="0.25">
      <c r="A480" s="16"/>
      <c r="B480" s="16"/>
      <c r="C480" s="16"/>
      <c r="D480" s="9"/>
      <c r="E480" s="16"/>
      <c r="F480" s="16"/>
      <c r="G480" s="26"/>
      <c r="H480" s="16"/>
      <c r="I480" s="5"/>
      <c r="J480" s="15"/>
    </row>
    <row r="481" spans="1:10" x14ac:dyDescent="0.25">
      <c r="A481" s="14"/>
      <c r="B481" s="14"/>
      <c r="C481" s="168"/>
      <c r="D481" s="3"/>
      <c r="E481" s="14"/>
      <c r="F481" s="14"/>
      <c r="G481" s="235"/>
      <c r="H481" s="14"/>
      <c r="I481" s="3"/>
      <c r="J481" s="14"/>
    </row>
    <row r="482" spans="1:10" x14ac:dyDescent="0.25">
      <c r="A482" s="15"/>
      <c r="B482" s="15"/>
      <c r="C482" s="227"/>
      <c r="D482" s="5"/>
      <c r="E482" s="15"/>
      <c r="F482" s="15"/>
      <c r="G482" s="236"/>
      <c r="H482" s="128"/>
      <c r="I482" s="5"/>
      <c r="J482" s="61"/>
    </row>
    <row r="483" spans="1:10" x14ac:dyDescent="0.25">
      <c r="A483" s="15"/>
      <c r="B483" s="15"/>
      <c r="C483" s="227"/>
      <c r="D483" s="5"/>
      <c r="E483" s="15"/>
      <c r="F483" s="15"/>
      <c r="G483" s="236"/>
      <c r="H483" s="15"/>
      <c r="I483" s="5"/>
      <c r="J483" s="15"/>
    </row>
    <row r="484" spans="1:10" x14ac:dyDescent="0.25">
      <c r="A484" s="15"/>
      <c r="B484" s="15"/>
      <c r="C484" s="15"/>
      <c r="D484" s="5"/>
      <c r="E484" s="15"/>
      <c r="F484" s="15"/>
      <c r="G484" s="236"/>
      <c r="H484" s="15"/>
      <c r="I484" s="5"/>
      <c r="J484" s="15"/>
    </row>
    <row r="485" spans="1:10" ht="15.75" thickBot="1" x14ac:dyDescent="0.3">
      <c r="A485" s="15"/>
      <c r="B485" s="15"/>
      <c r="C485" s="15"/>
      <c r="D485" s="5"/>
      <c r="E485" s="15"/>
      <c r="F485" s="15"/>
      <c r="G485" s="236"/>
      <c r="H485" s="15"/>
      <c r="I485" s="5"/>
      <c r="J485" s="15"/>
    </row>
    <row r="486" spans="1:10" ht="15.75" thickBot="1" x14ac:dyDescent="0.3">
      <c r="A486" s="558"/>
      <c r="B486" s="272"/>
      <c r="C486" s="272"/>
      <c r="D486" s="726" t="s">
        <v>343</v>
      </c>
      <c r="E486" s="177"/>
      <c r="F486" s="177"/>
      <c r="G486" s="727"/>
      <c r="H486" s="728">
        <f>SUM(H466:H485)</f>
        <v>160000</v>
      </c>
      <c r="I486" s="728"/>
      <c r="J486" s="86">
        <f>SUM(H486:I486)</f>
        <v>160000</v>
      </c>
    </row>
    <row r="487" spans="1:10" ht="15.75" thickBot="1" x14ac:dyDescent="0.3">
      <c r="A487" s="80"/>
      <c r="B487" s="81"/>
      <c r="C487" s="81"/>
      <c r="D487" s="87"/>
      <c r="E487" s="81"/>
      <c r="F487" s="81"/>
      <c r="G487" s="196"/>
      <c r="H487" s="92"/>
      <c r="I487" s="86"/>
      <c r="J487" s="83"/>
    </row>
    <row r="488" spans="1:10" x14ac:dyDescent="0.25">
      <c r="B488" t="s">
        <v>424</v>
      </c>
    </row>
    <row r="489" spans="1:10" x14ac:dyDescent="0.25">
      <c r="B489" t="s">
        <v>425</v>
      </c>
      <c r="C489" t="s">
        <v>426</v>
      </c>
      <c r="F489" t="s">
        <v>427</v>
      </c>
      <c r="H489" t="s">
        <v>428</v>
      </c>
    </row>
    <row r="490" spans="1:10" ht="15.75" x14ac:dyDescent="0.25">
      <c r="C490" t="s">
        <v>1775</v>
      </c>
      <c r="F490" s="32" t="s">
        <v>1803</v>
      </c>
      <c r="G490" s="32"/>
      <c r="H490" t="s">
        <v>429</v>
      </c>
    </row>
    <row r="491" spans="1:10" ht="15.75" x14ac:dyDescent="0.25">
      <c r="C491" t="s">
        <v>431</v>
      </c>
      <c r="F491" s="32" t="s">
        <v>1591</v>
      </c>
      <c r="G491" s="32"/>
      <c r="H491" t="s">
        <v>430</v>
      </c>
    </row>
    <row r="492" spans="1:10" x14ac:dyDescent="0.25">
      <c r="A492" s="427" t="s">
        <v>389</v>
      </c>
      <c r="B492" s="427"/>
      <c r="C492" s="427"/>
      <c r="D492" s="427"/>
      <c r="E492" s="427"/>
      <c r="F492" s="427"/>
      <c r="G492" s="1145" t="s">
        <v>433</v>
      </c>
      <c r="H492" s="427"/>
      <c r="I492" s="427"/>
      <c r="J492" s="427"/>
    </row>
    <row r="493" spans="1:10" x14ac:dyDescent="0.25">
      <c r="A493" s="427" t="s">
        <v>390</v>
      </c>
      <c r="B493" s="427"/>
      <c r="C493" s="427"/>
      <c r="D493" s="427"/>
      <c r="E493" s="427"/>
      <c r="F493" s="427"/>
      <c r="G493" s="1145" t="s">
        <v>2523</v>
      </c>
      <c r="H493" s="427"/>
      <c r="I493" s="427"/>
      <c r="J493" s="427"/>
    </row>
    <row r="494" spans="1:10" x14ac:dyDescent="0.25">
      <c r="A494" s="427" t="s">
        <v>36</v>
      </c>
      <c r="B494" s="427"/>
      <c r="C494" s="427"/>
      <c r="D494" s="427"/>
      <c r="E494" s="427"/>
      <c r="F494" s="427"/>
      <c r="G494" s="1145" t="s">
        <v>434</v>
      </c>
      <c r="H494" s="427"/>
      <c r="I494" s="427"/>
      <c r="J494" s="427"/>
    </row>
    <row r="495" spans="1:10" x14ac:dyDescent="0.25">
      <c r="A495" s="427" t="s">
        <v>37</v>
      </c>
      <c r="B495" s="427"/>
      <c r="C495" s="427"/>
      <c r="D495" s="427"/>
      <c r="E495" s="427"/>
      <c r="F495" s="427"/>
      <c r="G495" s="427"/>
      <c r="H495" s="427"/>
      <c r="I495" s="427"/>
      <c r="J495" s="427"/>
    </row>
    <row r="496" spans="1:10" x14ac:dyDescent="0.25">
      <c r="A496" s="427" t="s">
        <v>2142</v>
      </c>
      <c r="B496" s="427"/>
      <c r="C496" s="427"/>
      <c r="D496" s="427"/>
      <c r="E496" s="427"/>
      <c r="F496" s="427"/>
      <c r="G496" s="427"/>
      <c r="H496" s="427"/>
      <c r="I496" s="427"/>
      <c r="J496" s="427"/>
    </row>
    <row r="497" spans="1:10" x14ac:dyDescent="0.25">
      <c r="A497" s="427"/>
      <c r="B497" s="427"/>
      <c r="C497" s="427"/>
      <c r="D497" s="427"/>
      <c r="E497" s="427"/>
      <c r="F497" s="427"/>
      <c r="G497" s="427"/>
      <c r="H497" s="427"/>
      <c r="I497" s="427"/>
      <c r="J497" s="427"/>
    </row>
    <row r="498" spans="1:10" x14ac:dyDescent="0.25">
      <c r="A498" s="168"/>
      <c r="B498" s="1146"/>
      <c r="C498" s="168" t="s">
        <v>376</v>
      </c>
      <c r="D498" s="239" t="s">
        <v>377</v>
      </c>
      <c r="E498" s="168" t="s">
        <v>379</v>
      </c>
      <c r="F498" s="168" t="s">
        <v>381</v>
      </c>
      <c r="G498" s="239" t="s">
        <v>384</v>
      </c>
      <c r="H498" s="1147" t="s">
        <v>385</v>
      </c>
      <c r="I498" s="1148"/>
      <c r="J498" s="1149"/>
    </row>
    <row r="499" spans="1:10" x14ac:dyDescent="0.25">
      <c r="A499" s="227" t="s">
        <v>108</v>
      </c>
      <c r="B499" s="1150" t="s">
        <v>140</v>
      </c>
      <c r="C499" s="227"/>
      <c r="D499" s="166" t="s">
        <v>378</v>
      </c>
      <c r="E499" s="227" t="s">
        <v>380</v>
      </c>
      <c r="F499" s="395" t="s">
        <v>382</v>
      </c>
      <c r="G499" s="166"/>
      <c r="H499" s="168" t="s">
        <v>386</v>
      </c>
      <c r="I499" s="913" t="s">
        <v>387</v>
      </c>
      <c r="J499" s="168" t="s">
        <v>388</v>
      </c>
    </row>
    <row r="500" spans="1:10" x14ac:dyDescent="0.25">
      <c r="A500" s="227"/>
      <c r="B500" s="226"/>
      <c r="C500" s="261"/>
      <c r="D500" s="264"/>
      <c r="E500" s="261"/>
      <c r="F500" s="1151" t="s">
        <v>383</v>
      </c>
      <c r="G500" s="264"/>
      <c r="H500" s="261"/>
      <c r="I500" s="264"/>
      <c r="J500" s="261"/>
    </row>
    <row r="501" spans="1:10" x14ac:dyDescent="0.25">
      <c r="A501" s="168" t="s">
        <v>112</v>
      </c>
      <c r="B501" s="168">
        <v>127</v>
      </c>
      <c r="C501" s="256" t="s">
        <v>1921</v>
      </c>
      <c r="D501" s="168" t="s">
        <v>412</v>
      </c>
      <c r="E501" s="257" t="s">
        <v>1627</v>
      </c>
      <c r="F501" s="1152"/>
      <c r="G501" s="235" t="s">
        <v>1629</v>
      </c>
      <c r="H501" s="311">
        <v>60000</v>
      </c>
      <c r="I501" s="168"/>
      <c r="J501" s="269">
        <f>SUM(H501:I501)</f>
        <v>60000</v>
      </c>
    </row>
    <row r="502" spans="1:10" x14ac:dyDescent="0.25">
      <c r="A502" s="227" t="s">
        <v>627</v>
      </c>
      <c r="B502" s="227"/>
      <c r="C502" s="226" t="s">
        <v>1625</v>
      </c>
      <c r="D502" s="227"/>
      <c r="E502" s="228" t="s">
        <v>2322</v>
      </c>
      <c r="F502" s="1153" t="s">
        <v>2324</v>
      </c>
      <c r="G502" s="236" t="s">
        <v>2320</v>
      </c>
      <c r="H502" s="307"/>
      <c r="I502" s="227"/>
      <c r="J502" s="237"/>
    </row>
    <row r="503" spans="1:10" x14ac:dyDescent="0.25">
      <c r="A503" s="227"/>
      <c r="B503" s="227"/>
      <c r="C503" s="226" t="s">
        <v>1626</v>
      </c>
      <c r="D503" s="227"/>
      <c r="E503" s="228" t="s">
        <v>2323</v>
      </c>
      <c r="F503" s="226" t="s">
        <v>2325</v>
      </c>
      <c r="G503" s="236" t="s">
        <v>2321</v>
      </c>
      <c r="H503" s="166"/>
      <c r="I503" s="227"/>
      <c r="J503" s="227"/>
    </row>
    <row r="504" spans="1:10" x14ac:dyDescent="0.25">
      <c r="A504" s="227"/>
      <c r="B504" s="227"/>
      <c r="C504" s="226"/>
      <c r="D504" s="227"/>
      <c r="E504" s="228"/>
      <c r="F504" s="226"/>
      <c r="G504" s="236"/>
      <c r="H504" s="166"/>
      <c r="I504" s="227"/>
      <c r="J504" s="227"/>
    </row>
    <row r="505" spans="1:10" x14ac:dyDescent="0.25">
      <c r="A505" s="227"/>
      <c r="B505" s="227"/>
      <c r="C505" s="226"/>
      <c r="D505" s="227"/>
      <c r="E505" s="228"/>
      <c r="F505" s="226"/>
      <c r="G505" s="236"/>
      <c r="H505" s="166"/>
      <c r="I505" s="227"/>
      <c r="J505" s="227"/>
    </row>
    <row r="506" spans="1:10" x14ac:dyDescent="0.25">
      <c r="A506" s="261"/>
      <c r="B506" s="261"/>
      <c r="C506" s="260"/>
      <c r="D506" s="261"/>
      <c r="E506" s="262"/>
      <c r="F506" s="260"/>
      <c r="G506" s="263"/>
      <c r="H506" s="427"/>
      <c r="I506" s="261"/>
      <c r="J506" s="261"/>
    </row>
    <row r="507" spans="1:10" x14ac:dyDescent="0.25">
      <c r="A507" s="168"/>
      <c r="B507" s="168"/>
      <c r="C507" s="168"/>
      <c r="D507" s="239"/>
      <c r="E507" s="168"/>
      <c r="F507" s="168"/>
      <c r="G507" s="374"/>
      <c r="H507" s="269"/>
      <c r="I507" s="311"/>
      <c r="J507" s="269"/>
    </row>
    <row r="508" spans="1:10" x14ac:dyDescent="0.25">
      <c r="A508" s="227"/>
      <c r="B508" s="227"/>
      <c r="C508" s="227"/>
      <c r="D508" s="166"/>
      <c r="E508" s="227"/>
      <c r="F508" s="227"/>
      <c r="G508" s="368"/>
      <c r="H508" s="237"/>
      <c r="I508" s="166"/>
      <c r="J508" s="237"/>
    </row>
    <row r="509" spans="1:10" x14ac:dyDescent="0.25">
      <c r="A509" s="227"/>
      <c r="B509" s="227"/>
      <c r="C509" s="227"/>
      <c r="D509" s="166"/>
      <c r="E509" s="227"/>
      <c r="F509" s="227"/>
      <c r="G509" s="368"/>
      <c r="H509" s="227"/>
      <c r="I509" s="166"/>
      <c r="J509" s="227"/>
    </row>
    <row r="510" spans="1:10" x14ac:dyDescent="0.25">
      <c r="A510" s="227"/>
      <c r="B510" s="227"/>
      <c r="C510" s="227"/>
      <c r="D510" s="166"/>
      <c r="E510" s="227"/>
      <c r="F510" s="227"/>
      <c r="G510" s="368"/>
      <c r="H510" s="227"/>
      <c r="I510" s="166"/>
      <c r="J510" s="227"/>
    </row>
    <row r="511" spans="1:10" x14ac:dyDescent="0.25">
      <c r="A511" s="227"/>
      <c r="B511" s="227"/>
      <c r="C511" s="227"/>
      <c r="D511" s="166"/>
      <c r="E511" s="227"/>
      <c r="F511" s="227"/>
      <c r="G511" s="368"/>
      <c r="H511" s="227"/>
      <c r="I511" s="166"/>
      <c r="J511" s="227"/>
    </row>
    <row r="512" spans="1:10" x14ac:dyDescent="0.25">
      <c r="A512" s="227"/>
      <c r="B512" s="227"/>
      <c r="C512" s="227"/>
      <c r="D512" s="166"/>
      <c r="E512" s="227"/>
      <c r="F512" s="227"/>
      <c r="G512" s="368"/>
      <c r="H512" s="227"/>
      <c r="I512" s="166"/>
      <c r="J512" s="227"/>
    </row>
    <row r="513" spans="1:10" x14ac:dyDescent="0.25">
      <c r="A513" s="227"/>
      <c r="B513" s="227"/>
      <c r="C513" s="227"/>
      <c r="D513" s="166"/>
      <c r="E513" s="227"/>
      <c r="F513" s="227"/>
      <c r="G513" s="368"/>
      <c r="H513" s="237"/>
      <c r="I513" s="166"/>
      <c r="J513" s="237"/>
    </row>
    <row r="514" spans="1:10" x14ac:dyDescent="0.25">
      <c r="A514" s="227"/>
      <c r="B514" s="227"/>
      <c r="C514" s="227"/>
      <c r="D514" s="166"/>
      <c r="E514" s="227"/>
      <c r="F514" s="227"/>
      <c r="G514" s="368"/>
      <c r="H514" s="227"/>
      <c r="I514" s="166"/>
      <c r="J514" s="227"/>
    </row>
    <row r="515" spans="1:10" x14ac:dyDescent="0.25">
      <c r="A515" s="261"/>
      <c r="B515" s="261"/>
      <c r="C515" s="261"/>
      <c r="D515" s="264"/>
      <c r="E515" s="261"/>
      <c r="F515" s="261"/>
      <c r="G515" s="368"/>
      <c r="H515" s="261"/>
      <c r="I515" s="166"/>
      <c r="J515" s="227"/>
    </row>
    <row r="516" spans="1:10" x14ac:dyDescent="0.25">
      <c r="A516" s="168"/>
      <c r="B516" s="168"/>
      <c r="C516" s="168"/>
      <c r="D516" s="239"/>
      <c r="E516" s="168"/>
      <c r="F516" s="168"/>
      <c r="G516" s="235"/>
      <c r="H516" s="168"/>
      <c r="I516" s="239"/>
      <c r="J516" s="418"/>
    </row>
    <row r="517" spans="1:10" x14ac:dyDescent="0.25">
      <c r="A517" s="227"/>
      <c r="B517" s="227"/>
      <c r="C517" s="227"/>
      <c r="D517" s="166"/>
      <c r="E517" s="227"/>
      <c r="F517" s="227"/>
      <c r="G517" s="236"/>
      <c r="H517" s="237"/>
      <c r="I517" s="166"/>
      <c r="J517" s="237"/>
    </row>
    <row r="518" spans="1:10" x14ac:dyDescent="0.25">
      <c r="A518" s="227"/>
      <c r="B518" s="227"/>
      <c r="C518" s="227"/>
      <c r="D518" s="166"/>
      <c r="E518" s="227"/>
      <c r="F518" s="227"/>
      <c r="G518" s="236"/>
      <c r="H518" s="227"/>
      <c r="I518" s="166"/>
      <c r="J518" s="227"/>
    </row>
    <row r="519" spans="1:10" x14ac:dyDescent="0.25">
      <c r="A519" s="227"/>
      <c r="B519" s="227"/>
      <c r="C519" s="227"/>
      <c r="D519" s="166"/>
      <c r="E519" s="227"/>
      <c r="F519" s="227"/>
      <c r="G519" s="236"/>
      <c r="H519" s="227"/>
      <c r="I519" s="166"/>
      <c r="J519" s="227"/>
    </row>
    <row r="520" spans="1:10" ht="15.75" thickBot="1" x14ac:dyDescent="0.3">
      <c r="A520" s="227"/>
      <c r="B520" s="227"/>
      <c r="C520" s="227"/>
      <c r="D520" s="166"/>
      <c r="E520" s="227"/>
      <c r="F520" s="227"/>
      <c r="G520" s="236"/>
      <c r="H520" s="227"/>
      <c r="I520" s="166"/>
      <c r="J520" s="227"/>
    </row>
    <row r="521" spans="1:10" ht="15.75" thickBot="1" x14ac:dyDescent="0.3">
      <c r="A521" s="1154"/>
      <c r="B521" s="1155"/>
      <c r="C521" s="1155"/>
      <c r="D521" s="1156" t="s">
        <v>343</v>
      </c>
      <c r="E521" s="942"/>
      <c r="F521" s="942"/>
      <c r="G521" s="1157"/>
      <c r="H521" s="1158">
        <f>SUM(H501:H520)</f>
        <v>60000</v>
      </c>
      <c r="I521" s="1158"/>
      <c r="J521" s="1159">
        <f>SUM(H521:I521)</f>
        <v>60000</v>
      </c>
    </row>
    <row r="522" spans="1:10" ht="15.75" thickBot="1" x14ac:dyDescent="0.3">
      <c r="A522" s="520"/>
      <c r="B522" s="456"/>
      <c r="C522" s="456"/>
      <c r="D522" s="1161" t="s">
        <v>1637</v>
      </c>
      <c r="E522" s="156"/>
      <c r="F522" s="156"/>
      <c r="G522" s="706"/>
      <c r="H522" s="586">
        <f>(H347+H381+H416+H451+H486+H521)</f>
        <v>3385680</v>
      </c>
      <c r="I522" s="1163">
        <f>(I347+I381+I416+I451+I521)</f>
        <v>0</v>
      </c>
      <c r="J522" s="586">
        <f>SUM(H522:I522)</f>
        <v>3385680</v>
      </c>
    </row>
    <row r="523" spans="1:10" x14ac:dyDescent="0.25">
      <c r="A523" s="427"/>
      <c r="B523" s="427" t="s">
        <v>424</v>
      </c>
      <c r="C523" s="427"/>
      <c r="D523" s="427"/>
      <c r="E523" s="427"/>
      <c r="F523" s="427"/>
      <c r="G523" s="427"/>
      <c r="H523" s="427"/>
      <c r="I523" s="427"/>
      <c r="J523" s="427"/>
    </row>
    <row r="524" spans="1:10" x14ac:dyDescent="0.25">
      <c r="A524" s="427"/>
      <c r="B524" s="427" t="s">
        <v>425</v>
      </c>
      <c r="C524" s="427" t="s">
        <v>426</v>
      </c>
      <c r="D524" s="427"/>
      <c r="E524" s="427"/>
      <c r="F524" s="427" t="s">
        <v>427</v>
      </c>
      <c r="G524" s="427"/>
      <c r="H524" s="427" t="s">
        <v>428</v>
      </c>
      <c r="I524" s="427"/>
      <c r="J524" s="427"/>
    </row>
    <row r="525" spans="1:10" ht="15.75" x14ac:dyDescent="0.25">
      <c r="A525" s="427"/>
      <c r="B525" s="427"/>
      <c r="C525" s="427" t="s">
        <v>1775</v>
      </c>
      <c r="D525" s="427"/>
      <c r="E525" s="427"/>
      <c r="F525" s="1160" t="s">
        <v>1803</v>
      </c>
      <c r="G525" s="1160"/>
      <c r="H525" s="427" t="s">
        <v>429</v>
      </c>
      <c r="I525" s="427"/>
      <c r="J525" s="427"/>
    </row>
    <row r="526" spans="1:10" ht="15.75" x14ac:dyDescent="0.25">
      <c r="A526" s="427"/>
      <c r="B526" s="427"/>
      <c r="C526" s="427" t="s">
        <v>431</v>
      </c>
      <c r="D526" s="427"/>
      <c r="E526" s="427"/>
      <c r="F526" s="1160" t="s">
        <v>1591</v>
      </c>
      <c r="G526" s="1160"/>
      <c r="H526" s="427" t="s">
        <v>430</v>
      </c>
      <c r="I526" s="427"/>
      <c r="J526" s="427"/>
    </row>
    <row r="527" spans="1:10" x14ac:dyDescent="0.25">
      <c r="A527" t="s">
        <v>389</v>
      </c>
      <c r="G527" s="27" t="s">
        <v>433</v>
      </c>
    </row>
    <row r="528" spans="1:10" x14ac:dyDescent="0.25">
      <c r="A528" t="s">
        <v>390</v>
      </c>
      <c r="G528" s="27" t="s">
        <v>2523</v>
      </c>
    </row>
    <row r="529" spans="1:10" x14ac:dyDescent="0.25">
      <c r="A529" t="s">
        <v>45</v>
      </c>
      <c r="G529" s="27" t="s">
        <v>434</v>
      </c>
    </row>
    <row r="530" spans="1:10" x14ac:dyDescent="0.25">
      <c r="A530" t="s">
        <v>46</v>
      </c>
    </row>
    <row r="531" spans="1:10" x14ac:dyDescent="0.25">
      <c r="A531" s="266" t="s">
        <v>1135</v>
      </c>
      <c r="B531" s="266"/>
      <c r="C531" s="266"/>
      <c r="D531" s="266"/>
      <c r="E531" s="266"/>
    </row>
    <row r="534" spans="1:10" x14ac:dyDescent="0.25">
      <c r="A534" s="14" t="s">
        <v>108</v>
      </c>
      <c r="B534" s="2" t="s">
        <v>109</v>
      </c>
      <c r="C534" s="14" t="s">
        <v>376</v>
      </c>
      <c r="D534" s="3" t="s">
        <v>377</v>
      </c>
      <c r="E534" s="14" t="s">
        <v>379</v>
      </c>
      <c r="F534" s="14" t="s">
        <v>381</v>
      </c>
      <c r="G534" s="3" t="s">
        <v>384</v>
      </c>
      <c r="H534" s="11" t="s">
        <v>385</v>
      </c>
      <c r="I534" s="12"/>
      <c r="J534" s="13"/>
    </row>
    <row r="535" spans="1:10" x14ac:dyDescent="0.25">
      <c r="A535" s="15"/>
      <c r="B535" s="4" t="s">
        <v>108</v>
      </c>
      <c r="C535" s="15"/>
      <c r="D535" s="5" t="s">
        <v>378</v>
      </c>
      <c r="E535" s="15" t="s">
        <v>380</v>
      </c>
      <c r="F535" s="17" t="s">
        <v>382</v>
      </c>
      <c r="G535" s="5"/>
      <c r="H535" s="14" t="s">
        <v>386</v>
      </c>
      <c r="I535" s="6" t="s">
        <v>387</v>
      </c>
      <c r="J535" s="14" t="s">
        <v>388</v>
      </c>
    </row>
    <row r="536" spans="1:10" x14ac:dyDescent="0.25">
      <c r="A536" s="16"/>
      <c r="B536" s="8"/>
      <c r="C536" s="16"/>
      <c r="D536" s="9"/>
      <c r="E536" s="16"/>
      <c r="F536" s="18" t="s">
        <v>383</v>
      </c>
      <c r="G536" s="9"/>
      <c r="H536" s="16"/>
      <c r="I536" s="9"/>
      <c r="J536" s="16"/>
    </row>
    <row r="537" spans="1:10" x14ac:dyDescent="0.25">
      <c r="A537" s="22" t="s">
        <v>112</v>
      </c>
      <c r="B537" s="14" t="s">
        <v>115</v>
      </c>
      <c r="C537" s="1045" t="s">
        <v>1838</v>
      </c>
      <c r="D537" s="14" t="s">
        <v>50</v>
      </c>
      <c r="E537" s="28" t="s">
        <v>35</v>
      </c>
      <c r="F537" s="23" t="s">
        <v>21</v>
      </c>
      <c r="G537" s="24" t="s">
        <v>644</v>
      </c>
      <c r="H537" s="14"/>
      <c r="I537" s="3"/>
      <c r="J537" s="14"/>
    </row>
    <row r="538" spans="1:10" x14ac:dyDescent="0.25">
      <c r="A538" s="4" t="s">
        <v>155</v>
      </c>
      <c r="B538" s="15" t="s">
        <v>157</v>
      </c>
      <c r="C538" s="315" t="s">
        <v>47</v>
      </c>
      <c r="D538" s="15"/>
      <c r="E538" s="7" t="s">
        <v>405</v>
      </c>
      <c r="F538" s="20" t="s">
        <v>22</v>
      </c>
      <c r="G538" s="21" t="s">
        <v>645</v>
      </c>
      <c r="H538" s="237">
        <v>650000</v>
      </c>
      <c r="I538" s="5"/>
      <c r="J538" s="237">
        <f>SUM(H538:I538)</f>
        <v>650000</v>
      </c>
    </row>
    <row r="539" spans="1:10" x14ac:dyDescent="0.25">
      <c r="A539" s="4" t="s">
        <v>156</v>
      </c>
      <c r="B539" s="15" t="s">
        <v>156</v>
      </c>
      <c r="C539" s="315" t="s">
        <v>48</v>
      </c>
      <c r="D539" s="15"/>
      <c r="E539" s="7" t="s">
        <v>398</v>
      </c>
      <c r="F539" s="15" t="s">
        <v>407</v>
      </c>
      <c r="G539" s="21" t="s">
        <v>1639</v>
      </c>
      <c r="H539" s="227"/>
      <c r="I539" s="5"/>
      <c r="J539" s="227"/>
    </row>
    <row r="540" spans="1:10" x14ac:dyDescent="0.25">
      <c r="A540" s="4"/>
      <c r="B540" s="15" t="s">
        <v>158</v>
      </c>
      <c r="C540" s="315" t="s">
        <v>49</v>
      </c>
      <c r="D540" s="15"/>
      <c r="E540" s="7"/>
      <c r="F540" s="15" t="s">
        <v>408</v>
      </c>
      <c r="G540" s="21" t="s">
        <v>1638</v>
      </c>
      <c r="H540" s="227"/>
      <c r="I540" s="5"/>
      <c r="J540" s="227"/>
    </row>
    <row r="541" spans="1:10" x14ac:dyDescent="0.25">
      <c r="A541" s="8"/>
      <c r="B541" s="16"/>
      <c r="C541" s="260"/>
      <c r="D541" s="16"/>
      <c r="E541" s="10"/>
      <c r="F541" s="16"/>
      <c r="G541" s="25"/>
      <c r="H541" s="261"/>
      <c r="I541" s="9"/>
      <c r="J541" s="261"/>
    </row>
    <row r="542" spans="1:10" x14ac:dyDescent="0.25">
      <c r="A542" s="22" t="s">
        <v>112</v>
      </c>
      <c r="B542" s="14" t="s">
        <v>115</v>
      </c>
      <c r="C542" s="1045" t="s">
        <v>1839</v>
      </c>
      <c r="D542" s="14"/>
      <c r="E542" s="28" t="s">
        <v>405</v>
      </c>
      <c r="F542" s="23" t="s">
        <v>21</v>
      </c>
      <c r="G542" s="24" t="s">
        <v>644</v>
      </c>
      <c r="H542" s="168"/>
      <c r="I542" s="3"/>
      <c r="J542" s="168"/>
    </row>
    <row r="543" spans="1:10" x14ac:dyDescent="0.25">
      <c r="A543" s="4" t="s">
        <v>155</v>
      </c>
      <c r="B543" s="15" t="s">
        <v>157</v>
      </c>
      <c r="C543" s="315" t="s">
        <v>51</v>
      </c>
      <c r="D543" s="15"/>
      <c r="E543" s="7" t="s">
        <v>398</v>
      </c>
      <c r="F543" s="20" t="s">
        <v>22</v>
      </c>
      <c r="G543" s="21" t="s">
        <v>646</v>
      </c>
      <c r="H543" s="237">
        <v>96500</v>
      </c>
      <c r="I543" s="5"/>
      <c r="J543" s="237">
        <f>SUM(H543:I543)</f>
        <v>96500</v>
      </c>
    </row>
    <row r="544" spans="1:10" x14ac:dyDescent="0.25">
      <c r="A544" s="4" t="s">
        <v>156</v>
      </c>
      <c r="B544" s="15" t="s">
        <v>156</v>
      </c>
      <c r="C544" s="175"/>
      <c r="D544" s="15"/>
      <c r="E544" s="7"/>
      <c r="F544" s="15" t="s">
        <v>407</v>
      </c>
      <c r="G544" s="21" t="s">
        <v>647</v>
      </c>
      <c r="H544" s="227"/>
      <c r="I544" s="5"/>
      <c r="J544" s="227"/>
    </row>
    <row r="545" spans="1:10" x14ac:dyDescent="0.25">
      <c r="A545" s="4"/>
      <c r="B545" s="15" t="s">
        <v>158</v>
      </c>
      <c r="C545" s="226"/>
      <c r="D545" s="15"/>
      <c r="E545" s="7"/>
      <c r="F545" s="15"/>
      <c r="G545" s="21" t="s">
        <v>52</v>
      </c>
      <c r="H545" s="227"/>
      <c r="I545" s="5"/>
      <c r="J545" s="227"/>
    </row>
    <row r="546" spans="1:10" x14ac:dyDescent="0.25">
      <c r="A546" s="22" t="s">
        <v>112</v>
      </c>
      <c r="B546" s="14" t="s">
        <v>115</v>
      </c>
      <c r="C546" s="1045" t="s">
        <v>1840</v>
      </c>
      <c r="D546" s="14"/>
      <c r="E546" s="28" t="s">
        <v>405</v>
      </c>
      <c r="F546" s="56" t="s">
        <v>21</v>
      </c>
      <c r="G546" s="24" t="s">
        <v>644</v>
      </c>
      <c r="H546" s="257"/>
      <c r="I546" s="3"/>
      <c r="J546" s="168"/>
    </row>
    <row r="547" spans="1:10" x14ac:dyDescent="0.25">
      <c r="A547" s="4" t="s">
        <v>155</v>
      </c>
      <c r="B547" s="15" t="s">
        <v>157</v>
      </c>
      <c r="C547" s="315" t="s">
        <v>53</v>
      </c>
      <c r="D547" s="15"/>
      <c r="E547" s="7" t="s">
        <v>398</v>
      </c>
      <c r="F547" s="55" t="s">
        <v>22</v>
      </c>
      <c r="G547" s="21" t="s">
        <v>648</v>
      </c>
      <c r="H547" s="308">
        <v>420000</v>
      </c>
      <c r="I547" s="5"/>
      <c r="J547" s="237">
        <f>SUM(H547:I547)</f>
        <v>420000</v>
      </c>
    </row>
    <row r="548" spans="1:10" x14ac:dyDescent="0.25">
      <c r="A548" s="4" t="s">
        <v>156</v>
      </c>
      <c r="B548" s="15" t="s">
        <v>156</v>
      </c>
      <c r="C548" s="315" t="s">
        <v>54</v>
      </c>
      <c r="D548" s="15"/>
      <c r="E548" s="7"/>
      <c r="F548" s="4" t="s">
        <v>407</v>
      </c>
      <c r="G548" s="21" t="s">
        <v>649</v>
      </c>
      <c r="H548" s="228"/>
      <c r="I548" s="5"/>
      <c r="J548" s="227"/>
    </row>
    <row r="549" spans="1:10" x14ac:dyDescent="0.25">
      <c r="A549" s="4"/>
      <c r="B549" s="15"/>
      <c r="C549" s="226"/>
      <c r="D549" s="15"/>
      <c r="E549" s="7"/>
      <c r="F549" s="4" t="s">
        <v>408</v>
      </c>
      <c r="G549" s="21" t="s">
        <v>1640</v>
      </c>
      <c r="H549" s="228"/>
      <c r="I549" s="5"/>
      <c r="J549" s="227"/>
    </row>
    <row r="550" spans="1:10" x14ac:dyDescent="0.25">
      <c r="A550" s="4"/>
      <c r="B550" s="15"/>
      <c r="C550" s="226"/>
      <c r="D550" s="15"/>
      <c r="E550" s="7"/>
      <c r="F550" s="4"/>
      <c r="G550" s="21" t="s">
        <v>1642</v>
      </c>
      <c r="H550" s="228"/>
      <c r="I550" s="5"/>
      <c r="J550" s="227"/>
    </row>
    <row r="551" spans="1:10" x14ac:dyDescent="0.25">
      <c r="A551" s="4"/>
      <c r="B551" s="16" t="s">
        <v>158</v>
      </c>
      <c r="C551" s="260"/>
      <c r="D551" s="16"/>
      <c r="E551" s="10"/>
      <c r="F551" s="8"/>
      <c r="G551" s="25" t="s">
        <v>1641</v>
      </c>
      <c r="H551" s="262"/>
      <c r="I551" s="9"/>
      <c r="J551" s="261"/>
    </row>
    <row r="552" spans="1:10" ht="15.75" x14ac:dyDescent="0.25">
      <c r="A552" s="14" t="s">
        <v>112</v>
      </c>
      <c r="B552" s="15" t="s">
        <v>115</v>
      </c>
      <c r="C552" s="1063" t="s">
        <v>1835</v>
      </c>
      <c r="D552" s="21" t="s">
        <v>412</v>
      </c>
      <c r="E552" s="15"/>
      <c r="F552" s="20"/>
      <c r="G552" s="21" t="s">
        <v>644</v>
      </c>
      <c r="H552" s="227"/>
      <c r="I552" s="5"/>
      <c r="J552" s="227"/>
    </row>
    <row r="553" spans="1:10" ht="15.75" x14ac:dyDescent="0.25">
      <c r="A553" s="15" t="s">
        <v>155</v>
      </c>
      <c r="B553" s="15" t="s">
        <v>157</v>
      </c>
      <c r="C553" s="1063" t="s">
        <v>1836</v>
      </c>
      <c r="D553" s="21" t="s">
        <v>62</v>
      </c>
      <c r="E553" s="15" t="s">
        <v>79</v>
      </c>
      <c r="F553" s="20"/>
      <c r="G553" s="21" t="s">
        <v>650</v>
      </c>
      <c r="H553" s="237">
        <v>8000</v>
      </c>
      <c r="I553" s="5"/>
      <c r="J553" s="237">
        <f>SUM(H553:I553)</f>
        <v>8000</v>
      </c>
    </row>
    <row r="554" spans="1:10" ht="15.75" x14ac:dyDescent="0.25">
      <c r="A554" s="15" t="s">
        <v>156</v>
      </c>
      <c r="B554" s="15" t="s">
        <v>156</v>
      </c>
      <c r="C554" s="1063" t="s">
        <v>1837</v>
      </c>
      <c r="D554" s="21" t="s">
        <v>361</v>
      </c>
      <c r="E554" s="15" t="s">
        <v>1119</v>
      </c>
      <c r="F554" s="15"/>
      <c r="G554" s="21" t="s">
        <v>651</v>
      </c>
      <c r="H554" s="15"/>
      <c r="I554" s="5"/>
      <c r="J554" s="15"/>
    </row>
    <row r="555" spans="1:10" x14ac:dyDescent="0.25">
      <c r="A555" s="15"/>
      <c r="B555" s="15" t="s">
        <v>158</v>
      </c>
      <c r="C555" s="15"/>
      <c r="D555" s="21" t="s">
        <v>437</v>
      </c>
      <c r="E555" s="15" t="s">
        <v>1120</v>
      </c>
      <c r="F555" s="15"/>
      <c r="G555" s="21" t="s">
        <v>652</v>
      </c>
      <c r="H555" s="15"/>
      <c r="I555" s="5"/>
      <c r="J555" s="15"/>
    </row>
    <row r="556" spans="1:10" x14ac:dyDescent="0.25">
      <c r="A556" s="15"/>
      <c r="B556" s="15"/>
      <c r="C556" s="15"/>
      <c r="D556" s="5"/>
      <c r="E556" s="15" t="s">
        <v>1121</v>
      </c>
      <c r="F556" s="15"/>
      <c r="G556" s="21" t="s">
        <v>165</v>
      </c>
      <c r="H556" s="15"/>
      <c r="I556" s="5"/>
      <c r="J556" s="15"/>
    </row>
    <row r="557" spans="1:10" x14ac:dyDescent="0.25">
      <c r="A557" s="16"/>
      <c r="B557" s="19"/>
      <c r="C557" s="19"/>
      <c r="D557" s="30" t="s">
        <v>19</v>
      </c>
      <c r="E557" s="29"/>
      <c r="F557" s="29"/>
      <c r="G557" s="33"/>
      <c r="H557" s="63">
        <f>SUM(H538:H556)</f>
        <v>1174500</v>
      </c>
      <c r="I557" s="31"/>
      <c r="J557" s="63">
        <f>SUM(H557:I557)</f>
        <v>1174500</v>
      </c>
    </row>
    <row r="558" spans="1:10" x14ac:dyDescent="0.25">
      <c r="B558" t="s">
        <v>424</v>
      </c>
    </row>
    <row r="559" spans="1:10" x14ac:dyDescent="0.25">
      <c r="B559" t="s">
        <v>425</v>
      </c>
      <c r="C559" t="s">
        <v>426</v>
      </c>
      <c r="F559" t="s">
        <v>427</v>
      </c>
      <c r="H559" t="s">
        <v>428</v>
      </c>
    </row>
    <row r="560" spans="1:10" ht="15.75" x14ac:dyDescent="0.25">
      <c r="C560" t="s">
        <v>1775</v>
      </c>
      <c r="F560" s="32" t="s">
        <v>1803</v>
      </c>
      <c r="G560" s="32"/>
      <c r="H560" t="s">
        <v>429</v>
      </c>
    </row>
    <row r="561" spans="1:25" ht="15.75" x14ac:dyDescent="0.25">
      <c r="C561" t="s">
        <v>431</v>
      </c>
      <c r="F561" s="32" t="s">
        <v>1591</v>
      </c>
      <c r="G561" s="32"/>
      <c r="H561" t="s">
        <v>430</v>
      </c>
    </row>
    <row r="562" spans="1:25" x14ac:dyDescent="0.25">
      <c r="A562" t="s">
        <v>389</v>
      </c>
      <c r="G562" s="27" t="s">
        <v>433</v>
      </c>
    </row>
    <row r="563" spans="1:25" x14ac:dyDescent="0.25">
      <c r="A563" t="s">
        <v>390</v>
      </c>
      <c r="G563" s="27" t="s">
        <v>2523</v>
      </c>
    </row>
    <row r="564" spans="1:25" x14ac:dyDescent="0.25">
      <c r="A564" t="s">
        <v>45</v>
      </c>
      <c r="G564" s="27" t="s">
        <v>434</v>
      </c>
    </row>
    <row r="565" spans="1:25" x14ac:dyDescent="0.25">
      <c r="A565" t="s">
        <v>46</v>
      </c>
    </row>
    <row r="566" spans="1:25" x14ac:dyDescent="0.25">
      <c r="A566" s="266" t="s">
        <v>653</v>
      </c>
      <c r="B566" s="185"/>
      <c r="C566" s="185"/>
      <c r="D566" s="185"/>
      <c r="E566" s="185"/>
    </row>
    <row r="567" spans="1:25" x14ac:dyDescent="0.25">
      <c r="A567" s="14" t="s">
        <v>108</v>
      </c>
      <c r="B567" s="2" t="s">
        <v>109</v>
      </c>
      <c r="C567" s="14" t="s">
        <v>376</v>
      </c>
      <c r="D567" s="3" t="s">
        <v>377</v>
      </c>
      <c r="E567" s="14" t="s">
        <v>379</v>
      </c>
      <c r="F567" s="14" t="s">
        <v>381</v>
      </c>
      <c r="G567" s="3" t="s">
        <v>384</v>
      </c>
      <c r="H567" s="11" t="s">
        <v>385</v>
      </c>
      <c r="I567" s="12"/>
      <c r="J567" s="13"/>
    </row>
    <row r="568" spans="1:25" x14ac:dyDescent="0.25">
      <c r="A568" s="15"/>
      <c r="B568" s="4" t="s">
        <v>108</v>
      </c>
      <c r="C568" s="15"/>
      <c r="D568" s="5" t="s">
        <v>378</v>
      </c>
      <c r="E568" s="15" t="s">
        <v>380</v>
      </c>
      <c r="F568" s="17" t="s">
        <v>382</v>
      </c>
      <c r="G568" s="5"/>
      <c r="H568" s="14" t="s">
        <v>386</v>
      </c>
      <c r="I568" s="6" t="s">
        <v>387</v>
      </c>
      <c r="J568" s="14" t="s">
        <v>388</v>
      </c>
    </row>
    <row r="569" spans="1:25" x14ac:dyDescent="0.25">
      <c r="A569" s="16"/>
      <c r="B569" s="8"/>
      <c r="C569" s="16"/>
      <c r="D569" s="9"/>
      <c r="E569" s="16"/>
      <c r="F569" s="18" t="s">
        <v>383</v>
      </c>
      <c r="G569" s="9"/>
      <c r="H569" s="16"/>
      <c r="I569" s="9"/>
      <c r="J569" s="16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x14ac:dyDescent="0.25">
      <c r="A570" s="4" t="s">
        <v>782</v>
      </c>
      <c r="B570" s="15" t="s">
        <v>162</v>
      </c>
      <c r="C570" s="315" t="s">
        <v>1854</v>
      </c>
      <c r="D570" s="15" t="s">
        <v>786</v>
      </c>
      <c r="E570" s="7"/>
      <c r="F570" s="20"/>
      <c r="G570" s="21" t="s">
        <v>787</v>
      </c>
      <c r="H570" s="237">
        <v>5000</v>
      </c>
      <c r="I570" s="5"/>
      <c r="J570" s="237">
        <f>SUM(H570:I570)</f>
        <v>5000</v>
      </c>
      <c r="M570" s="5"/>
      <c r="N570" s="5"/>
      <c r="O570" s="5"/>
      <c r="P570" s="5"/>
      <c r="Q570" s="5"/>
      <c r="R570" s="42"/>
      <c r="S570" s="26"/>
      <c r="T570" s="5"/>
      <c r="U570" s="5"/>
      <c r="V570" s="5"/>
      <c r="W570" s="5"/>
      <c r="X570" s="5"/>
      <c r="Y570" s="5"/>
    </row>
    <row r="571" spans="1:25" x14ac:dyDescent="0.25">
      <c r="A571" s="4" t="s">
        <v>259</v>
      </c>
      <c r="B571" s="15" t="s">
        <v>163</v>
      </c>
      <c r="C571" s="315" t="s">
        <v>783</v>
      </c>
      <c r="D571" s="15" t="s">
        <v>785</v>
      </c>
      <c r="E571" s="7"/>
      <c r="F571" s="20"/>
      <c r="G571" s="21" t="s">
        <v>788</v>
      </c>
      <c r="H571" s="237"/>
      <c r="I571" s="77"/>
      <c r="J571" s="237"/>
      <c r="M571" s="5"/>
      <c r="N571" s="5"/>
      <c r="O571" s="5"/>
      <c r="P571" s="5"/>
      <c r="Q571" s="5"/>
      <c r="R571" s="42"/>
      <c r="S571" s="26"/>
      <c r="T571" s="307"/>
      <c r="U571" s="5"/>
      <c r="V571" s="70"/>
      <c r="W571" s="5"/>
      <c r="X571" s="5"/>
      <c r="Y571" s="5"/>
    </row>
    <row r="572" spans="1:25" x14ac:dyDescent="0.25">
      <c r="A572" s="4"/>
      <c r="B572" s="15" t="s">
        <v>164</v>
      </c>
      <c r="C572" s="315" t="s">
        <v>784</v>
      </c>
      <c r="D572" s="15"/>
      <c r="E572" s="7"/>
      <c r="F572" s="20"/>
      <c r="G572" s="21"/>
      <c r="H572" s="227"/>
      <c r="I572" s="5"/>
      <c r="J572" s="227"/>
      <c r="M572" s="5"/>
      <c r="N572" s="5"/>
      <c r="O572" s="5"/>
      <c r="P572" s="5"/>
      <c r="Q572" s="5"/>
      <c r="R572" s="5"/>
      <c r="S572" s="26"/>
      <c r="T572" s="5"/>
      <c r="U572" s="5"/>
      <c r="V572" s="5"/>
      <c r="W572" s="5"/>
      <c r="X572" s="5"/>
      <c r="Y572" s="5"/>
    </row>
    <row r="573" spans="1:25" x14ac:dyDescent="0.25">
      <c r="A573" s="4"/>
      <c r="B573" s="15"/>
      <c r="C573" s="166"/>
      <c r="D573" s="15"/>
      <c r="E573" s="7"/>
      <c r="F573" s="15"/>
      <c r="G573" s="40"/>
      <c r="H573" s="227"/>
      <c r="I573" s="5"/>
      <c r="J573" s="227"/>
      <c r="M573" s="5"/>
      <c r="N573" s="5"/>
      <c r="O573" s="5"/>
      <c r="P573" s="5"/>
      <c r="Q573" s="5"/>
      <c r="R573" s="5"/>
      <c r="S573" s="26"/>
      <c r="T573" s="5"/>
      <c r="U573" s="5"/>
      <c r="V573" s="5"/>
      <c r="W573" s="5"/>
      <c r="X573" s="5"/>
      <c r="Y573" s="5"/>
    </row>
    <row r="574" spans="1:25" x14ac:dyDescent="0.25">
      <c r="A574" s="4"/>
      <c r="B574" s="15"/>
      <c r="C574" s="166"/>
      <c r="D574" s="15"/>
      <c r="E574" s="7"/>
      <c r="F574" s="15"/>
      <c r="G574" s="40"/>
      <c r="H574" s="227"/>
      <c r="I574" s="5"/>
      <c r="J574" s="227"/>
      <c r="M574" s="5"/>
      <c r="N574" s="5"/>
      <c r="O574" s="5"/>
      <c r="P574" s="5"/>
      <c r="Q574" s="5"/>
      <c r="R574" s="5"/>
      <c r="S574" s="26"/>
      <c r="T574" s="5"/>
      <c r="U574" s="5"/>
      <c r="V574" s="5"/>
      <c r="W574" s="5"/>
      <c r="X574" s="5"/>
      <c r="Y574" s="5"/>
    </row>
    <row r="575" spans="1:25" x14ac:dyDescent="0.25">
      <c r="A575" s="8"/>
      <c r="B575" s="16"/>
      <c r="C575" s="262"/>
      <c r="D575" s="9"/>
      <c r="E575" s="16"/>
      <c r="F575" s="16"/>
      <c r="G575" s="25"/>
      <c r="H575" s="261"/>
      <c r="I575" s="9"/>
      <c r="J575" s="261"/>
      <c r="M575" s="5"/>
      <c r="N575" s="5"/>
      <c r="O575" s="5"/>
      <c r="P575" s="5"/>
      <c r="Q575" s="5"/>
      <c r="R575" s="5"/>
      <c r="S575" s="26"/>
      <c r="T575" s="5"/>
      <c r="U575" s="5"/>
      <c r="V575" s="5"/>
      <c r="W575" s="5"/>
      <c r="X575" s="5"/>
      <c r="Y575" s="5"/>
    </row>
    <row r="576" spans="1:25" x14ac:dyDescent="0.25">
      <c r="A576" s="22" t="s">
        <v>159</v>
      </c>
      <c r="B576" s="14" t="s">
        <v>162</v>
      </c>
      <c r="C576" s="1061" t="s">
        <v>2173</v>
      </c>
      <c r="D576" s="14"/>
      <c r="E576" s="14" t="s">
        <v>405</v>
      </c>
      <c r="F576" s="265" t="s">
        <v>21</v>
      </c>
      <c r="G576" s="49" t="s">
        <v>56</v>
      </c>
      <c r="H576" s="168"/>
      <c r="I576" s="3"/>
      <c r="J576" s="168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10" ht="15.75" x14ac:dyDescent="0.25">
      <c r="A577" s="4" t="s">
        <v>160</v>
      </c>
      <c r="B577" s="15" t="s">
        <v>163</v>
      </c>
      <c r="C577" s="314" t="s">
        <v>55</v>
      </c>
      <c r="D577" s="15"/>
      <c r="E577" s="15" t="s">
        <v>398</v>
      </c>
      <c r="F577" s="242" t="s">
        <v>22</v>
      </c>
      <c r="G577" s="48" t="s">
        <v>57</v>
      </c>
      <c r="H577" s="237">
        <v>120000</v>
      </c>
      <c r="I577" s="1095"/>
      <c r="J577" s="237">
        <f>SUM(H577:I577)</f>
        <v>120000</v>
      </c>
    </row>
    <row r="578" spans="1:10" x14ac:dyDescent="0.25">
      <c r="A578" s="4" t="s">
        <v>161</v>
      </c>
      <c r="B578" s="15" t="s">
        <v>164</v>
      </c>
      <c r="C578" s="166"/>
      <c r="D578" s="15"/>
      <c r="E578" s="15"/>
      <c r="F578" s="7" t="s">
        <v>407</v>
      </c>
      <c r="G578" s="48" t="s">
        <v>949</v>
      </c>
      <c r="H578" s="227"/>
      <c r="I578" s="5"/>
      <c r="J578" s="227"/>
    </row>
    <row r="579" spans="1:10" x14ac:dyDescent="0.25">
      <c r="A579" s="4"/>
      <c r="B579" s="15"/>
      <c r="C579" s="166"/>
      <c r="D579" s="15"/>
      <c r="E579" s="15"/>
      <c r="F579" s="7" t="s">
        <v>408</v>
      </c>
      <c r="G579" s="48" t="s">
        <v>950</v>
      </c>
      <c r="H579" s="227"/>
      <c r="I579" s="5"/>
      <c r="J579" s="227"/>
    </row>
    <row r="580" spans="1:10" x14ac:dyDescent="0.25">
      <c r="A580" s="4"/>
      <c r="B580" s="15"/>
      <c r="C580" s="166"/>
      <c r="D580" s="15"/>
      <c r="E580" s="15"/>
      <c r="F580" s="7"/>
      <c r="G580" s="48" t="s">
        <v>952</v>
      </c>
      <c r="H580" s="227"/>
      <c r="I580" s="5"/>
      <c r="J580" s="227"/>
    </row>
    <row r="581" spans="1:10" x14ac:dyDescent="0.25">
      <c r="A581" s="8"/>
      <c r="B581" s="16"/>
      <c r="C581" s="264"/>
      <c r="D581" s="16"/>
      <c r="E581" s="16"/>
      <c r="F581" s="9"/>
      <c r="G581" s="51" t="s">
        <v>951</v>
      </c>
      <c r="H581" s="261"/>
      <c r="I581" s="9"/>
      <c r="J581" s="261"/>
    </row>
    <row r="582" spans="1:10" x14ac:dyDescent="0.25">
      <c r="A582" s="340" t="s">
        <v>159</v>
      </c>
      <c r="B582" s="168" t="s">
        <v>162</v>
      </c>
      <c r="C582" s="1045" t="s">
        <v>1855</v>
      </c>
      <c r="D582" s="168" t="s">
        <v>945</v>
      </c>
      <c r="E582" s="257" t="s">
        <v>1123</v>
      </c>
      <c r="F582" s="258"/>
      <c r="G582" s="923" t="s">
        <v>1122</v>
      </c>
      <c r="H582" s="269"/>
      <c r="I582" s="623"/>
      <c r="J582" s="269"/>
    </row>
    <row r="583" spans="1:10" ht="15.75" x14ac:dyDescent="0.25">
      <c r="A583" s="66" t="s">
        <v>160</v>
      </c>
      <c r="B583" s="227" t="s">
        <v>163</v>
      </c>
      <c r="C583" s="315" t="s">
        <v>1386</v>
      </c>
      <c r="D583" s="227"/>
      <c r="E583" s="228" t="s">
        <v>1124</v>
      </c>
      <c r="F583" s="229"/>
      <c r="G583" s="434" t="s">
        <v>1079</v>
      </c>
      <c r="H583" s="237">
        <v>5000</v>
      </c>
      <c r="I583" s="1096"/>
      <c r="J583" s="237">
        <f>SUM(H583:I583)</f>
        <v>5000</v>
      </c>
    </row>
    <row r="584" spans="1:10" x14ac:dyDescent="0.25">
      <c r="A584" s="66" t="s">
        <v>161</v>
      </c>
      <c r="B584" s="227" t="s">
        <v>164</v>
      </c>
      <c r="C584" s="742"/>
      <c r="D584" s="227"/>
      <c r="E584" s="228" t="s">
        <v>1125</v>
      </c>
      <c r="F584" s="227"/>
      <c r="G584" s="434" t="s">
        <v>1515</v>
      </c>
      <c r="H584" s="128"/>
      <c r="I584" s="623"/>
      <c r="J584" s="319"/>
    </row>
    <row r="585" spans="1:10" x14ac:dyDescent="0.25">
      <c r="A585" s="47"/>
      <c r="B585" s="488"/>
      <c r="C585" s="742"/>
      <c r="D585" s="227"/>
      <c r="E585" s="228"/>
      <c r="F585" s="227"/>
      <c r="G585" s="434" t="s">
        <v>1516</v>
      </c>
      <c r="H585" s="128"/>
      <c r="I585" s="793"/>
      <c r="J585" s="319"/>
    </row>
    <row r="586" spans="1:10" x14ac:dyDescent="0.25">
      <c r="A586" s="47"/>
      <c r="B586" s="488"/>
      <c r="C586" s="742"/>
      <c r="D586" s="227"/>
      <c r="E586" s="228"/>
      <c r="F586" s="227"/>
      <c r="G586" s="924" t="s">
        <v>1517</v>
      </c>
      <c r="H586" s="124"/>
      <c r="I586" s="623"/>
      <c r="J586" s="488"/>
    </row>
    <row r="587" spans="1:10" x14ac:dyDescent="0.25">
      <c r="A587" s="47"/>
      <c r="B587" s="488"/>
      <c r="C587" s="742"/>
      <c r="D587" s="227"/>
      <c r="E587" s="228"/>
      <c r="F587" s="227"/>
      <c r="G587" s="434" t="s">
        <v>831</v>
      </c>
      <c r="H587" s="124"/>
      <c r="I587" s="623"/>
      <c r="J587" s="488"/>
    </row>
    <row r="588" spans="1:10" x14ac:dyDescent="0.25">
      <c r="A588" s="19"/>
      <c r="B588" s="19"/>
      <c r="C588" s="19"/>
      <c r="D588" s="30" t="s">
        <v>19</v>
      </c>
      <c r="E588" s="29"/>
      <c r="F588" s="29"/>
      <c r="G588" s="33"/>
      <c r="H588" s="63">
        <f>SUM(H570:H587)</f>
        <v>130000</v>
      </c>
      <c r="I588" s="31"/>
      <c r="J588" s="63">
        <f>SUM(H588:I588)</f>
        <v>130000</v>
      </c>
    </row>
    <row r="589" spans="1:10" x14ac:dyDescent="0.25">
      <c r="A589" t="s">
        <v>425</v>
      </c>
      <c r="B589" s="5"/>
      <c r="C589" s="5"/>
      <c r="D589" s="73"/>
      <c r="E589" s="5"/>
      <c r="F589" s="5"/>
      <c r="G589" s="26"/>
      <c r="H589" s="88"/>
      <c r="I589" s="73"/>
      <c r="J589" s="88"/>
    </row>
    <row r="590" spans="1:10" x14ac:dyDescent="0.25">
      <c r="A590" t="s">
        <v>1385</v>
      </c>
      <c r="C590" t="s">
        <v>426</v>
      </c>
      <c r="F590" t="s">
        <v>427</v>
      </c>
      <c r="H590" t="s">
        <v>428</v>
      </c>
    </row>
    <row r="591" spans="1:10" ht="15.75" x14ac:dyDescent="0.25">
      <c r="C591" t="s">
        <v>1775</v>
      </c>
      <c r="F591" s="32" t="s">
        <v>1803</v>
      </c>
      <c r="G591" s="32"/>
      <c r="H591" t="s">
        <v>429</v>
      </c>
    </row>
    <row r="592" spans="1:10" ht="15.75" x14ac:dyDescent="0.25">
      <c r="C592" t="s">
        <v>431</v>
      </c>
      <c r="F592" s="32" t="s">
        <v>1591</v>
      </c>
      <c r="G592" s="32"/>
      <c r="H592" t="s">
        <v>430</v>
      </c>
    </row>
    <row r="593" spans="1:10" ht="15.75" x14ac:dyDescent="0.25">
      <c r="F593" s="32"/>
      <c r="G593" s="32"/>
    </row>
    <row r="594" spans="1:10" ht="15.75" x14ac:dyDescent="0.25">
      <c r="F594" s="32"/>
      <c r="G594" s="32"/>
    </row>
    <row r="595" spans="1:10" ht="15.75" x14ac:dyDescent="0.25">
      <c r="F595" s="32"/>
      <c r="G595" s="32"/>
    </row>
    <row r="596" spans="1:10" ht="15.75" x14ac:dyDescent="0.25">
      <c r="F596" s="32"/>
      <c r="G596" s="32"/>
    </row>
    <row r="597" spans="1:10" x14ac:dyDescent="0.25">
      <c r="A597" t="s">
        <v>389</v>
      </c>
      <c r="G597" s="27" t="s">
        <v>433</v>
      </c>
    </row>
    <row r="598" spans="1:10" x14ac:dyDescent="0.25">
      <c r="A598" t="s">
        <v>390</v>
      </c>
      <c r="G598" s="27" t="s">
        <v>2523</v>
      </c>
    </row>
    <row r="599" spans="1:10" x14ac:dyDescent="0.25">
      <c r="A599" t="s">
        <v>45</v>
      </c>
      <c r="G599" s="27" t="s">
        <v>434</v>
      </c>
    </row>
    <row r="600" spans="1:10" x14ac:dyDescent="0.25">
      <c r="A600" t="s">
        <v>46</v>
      </c>
    </row>
    <row r="601" spans="1:10" x14ac:dyDescent="0.25">
      <c r="A601" s="266" t="s">
        <v>653</v>
      </c>
      <c r="B601" s="266"/>
      <c r="C601" s="266"/>
      <c r="D601" s="266"/>
      <c r="E601" s="266"/>
    </row>
    <row r="602" spans="1:10" x14ac:dyDescent="0.25">
      <c r="A602" s="14" t="s">
        <v>110</v>
      </c>
      <c r="B602" s="2" t="s">
        <v>109</v>
      </c>
      <c r="C602" s="14" t="s">
        <v>376</v>
      </c>
      <c r="D602" s="3" t="s">
        <v>377</v>
      </c>
      <c r="E602" s="14" t="s">
        <v>379</v>
      </c>
      <c r="F602" s="14" t="s">
        <v>381</v>
      </c>
      <c r="G602" s="3" t="s">
        <v>384</v>
      </c>
      <c r="H602" s="11" t="s">
        <v>385</v>
      </c>
      <c r="I602" s="12"/>
      <c r="J602" s="13"/>
    </row>
    <row r="603" spans="1:10" x14ac:dyDescent="0.25">
      <c r="A603" s="15"/>
      <c r="B603" s="4" t="s">
        <v>108</v>
      </c>
      <c r="C603" s="15"/>
      <c r="D603" s="5" t="s">
        <v>378</v>
      </c>
      <c r="E603" s="15" t="s">
        <v>380</v>
      </c>
      <c r="F603" s="17" t="s">
        <v>382</v>
      </c>
      <c r="G603" s="5"/>
      <c r="H603" s="14" t="s">
        <v>386</v>
      </c>
      <c r="I603" s="6" t="s">
        <v>387</v>
      </c>
      <c r="J603" s="14" t="s">
        <v>388</v>
      </c>
    </row>
    <row r="604" spans="1:10" x14ac:dyDescent="0.25">
      <c r="A604" s="15"/>
      <c r="B604" s="4"/>
      <c r="C604" s="16"/>
      <c r="D604" s="9"/>
      <c r="E604" s="16"/>
      <c r="F604" s="18" t="s">
        <v>383</v>
      </c>
      <c r="G604" s="9"/>
      <c r="H604" s="16"/>
      <c r="I604" s="9"/>
      <c r="J604" s="16"/>
    </row>
    <row r="605" spans="1:10" x14ac:dyDescent="0.25">
      <c r="A605" s="22" t="s">
        <v>159</v>
      </c>
      <c r="B605" s="14" t="s">
        <v>162</v>
      </c>
      <c r="C605" s="1045" t="s">
        <v>1856</v>
      </c>
      <c r="D605" s="14" t="s">
        <v>2326</v>
      </c>
      <c r="E605" s="28"/>
      <c r="F605" s="23"/>
      <c r="G605" s="24" t="s">
        <v>890</v>
      </c>
      <c r="H605" s="120"/>
      <c r="I605" s="3"/>
      <c r="J605" s="14"/>
    </row>
    <row r="606" spans="1:10" x14ac:dyDescent="0.25">
      <c r="A606" s="4" t="s">
        <v>160</v>
      </c>
      <c r="B606" s="15" t="s">
        <v>163</v>
      </c>
      <c r="C606" s="226"/>
      <c r="D606" s="15" t="s">
        <v>785</v>
      </c>
      <c r="E606" s="7" t="s">
        <v>61</v>
      </c>
      <c r="F606" s="20"/>
      <c r="G606" s="21" t="s">
        <v>895</v>
      </c>
      <c r="H606" s="237">
        <v>50000</v>
      </c>
      <c r="I606" s="775"/>
      <c r="J606" s="237">
        <f>SUM(H606:I606)</f>
        <v>50000</v>
      </c>
    </row>
    <row r="607" spans="1:10" x14ac:dyDescent="0.25">
      <c r="A607" s="4" t="s">
        <v>161</v>
      </c>
      <c r="B607" s="15" t="s">
        <v>164</v>
      </c>
      <c r="C607" s="226"/>
      <c r="D607" s="15"/>
      <c r="E607" s="7" t="s">
        <v>62</v>
      </c>
      <c r="F607" s="20"/>
      <c r="G607" s="21" t="s">
        <v>891</v>
      </c>
      <c r="H607" s="227"/>
      <c r="I607" s="5"/>
      <c r="J607" s="15"/>
    </row>
    <row r="608" spans="1:10" x14ac:dyDescent="0.25">
      <c r="A608" s="15"/>
      <c r="B608" s="15"/>
      <c r="C608" s="226"/>
      <c r="D608" s="15"/>
      <c r="E608" s="7" t="s">
        <v>2327</v>
      </c>
      <c r="F608" s="20"/>
      <c r="G608" s="231" t="s">
        <v>892</v>
      </c>
      <c r="H608" s="227"/>
      <c r="I608" s="5"/>
      <c r="J608" s="15"/>
    </row>
    <row r="609" spans="1:10" x14ac:dyDescent="0.25">
      <c r="A609" s="15"/>
      <c r="B609" s="15"/>
      <c r="C609" s="226"/>
      <c r="D609" s="15"/>
      <c r="E609" s="7" t="s">
        <v>420</v>
      </c>
      <c r="F609" s="15"/>
      <c r="G609" s="231" t="s">
        <v>893</v>
      </c>
      <c r="H609" s="227"/>
      <c r="I609" s="5"/>
      <c r="J609" s="15"/>
    </row>
    <row r="610" spans="1:10" x14ac:dyDescent="0.25">
      <c r="A610" s="15"/>
      <c r="B610" s="15"/>
      <c r="C610" s="226"/>
      <c r="D610" s="15"/>
      <c r="E610" s="7"/>
      <c r="F610" s="15"/>
      <c r="G610" s="21" t="s">
        <v>894</v>
      </c>
      <c r="H610" s="227"/>
      <c r="I610" s="5"/>
      <c r="J610" s="15"/>
    </row>
    <row r="611" spans="1:10" x14ac:dyDescent="0.25">
      <c r="A611" s="16"/>
      <c r="B611" s="16"/>
      <c r="C611" s="260"/>
      <c r="D611" s="16"/>
      <c r="E611" s="10"/>
      <c r="F611" s="16"/>
      <c r="G611" s="25" t="s">
        <v>986</v>
      </c>
      <c r="H611" s="261"/>
      <c r="I611" s="9"/>
      <c r="J611" s="16"/>
    </row>
    <row r="612" spans="1:10" x14ac:dyDescent="0.25">
      <c r="A612" s="22" t="s">
        <v>159</v>
      </c>
      <c r="B612" s="14" t="s">
        <v>654</v>
      </c>
      <c r="C612" s="1061" t="s">
        <v>1857</v>
      </c>
      <c r="D612" s="37" t="s">
        <v>2326</v>
      </c>
      <c r="E612" s="3" t="s">
        <v>1777</v>
      </c>
      <c r="F612" s="23"/>
      <c r="G612" s="1093" t="s">
        <v>2528</v>
      </c>
      <c r="H612" s="168"/>
      <c r="I612" s="3"/>
      <c r="J612" s="14"/>
    </row>
    <row r="613" spans="1:10" x14ac:dyDescent="0.25">
      <c r="A613" s="4" t="s">
        <v>160</v>
      </c>
      <c r="B613" s="15" t="s">
        <v>146</v>
      </c>
      <c r="C613" s="314" t="s">
        <v>1005</v>
      </c>
      <c r="D613" s="15" t="s">
        <v>785</v>
      </c>
      <c r="E613" s="54" t="s">
        <v>2328</v>
      </c>
      <c r="F613" s="20"/>
      <c r="G613" s="58" t="s">
        <v>2529</v>
      </c>
      <c r="H613" s="237">
        <v>20000</v>
      </c>
      <c r="I613" s="5"/>
      <c r="J613" s="237">
        <f>SUM(H613:I613)</f>
        <v>20000</v>
      </c>
    </row>
    <row r="614" spans="1:10" x14ac:dyDescent="0.25">
      <c r="A614" s="4" t="s">
        <v>161</v>
      </c>
      <c r="B614" s="15" t="s">
        <v>1643</v>
      </c>
      <c r="C614" s="5"/>
      <c r="D614" s="15"/>
      <c r="E614" s="5" t="s">
        <v>2328</v>
      </c>
      <c r="F614" s="15"/>
      <c r="G614" s="58" t="s">
        <v>2530</v>
      </c>
      <c r="H614" s="227"/>
      <c r="I614" s="5"/>
      <c r="J614" s="15"/>
    </row>
    <row r="615" spans="1:10" x14ac:dyDescent="0.25">
      <c r="A615" s="4"/>
      <c r="B615" s="15" t="s">
        <v>1646</v>
      </c>
      <c r="C615" s="5"/>
      <c r="D615" s="15"/>
      <c r="E615" s="5"/>
      <c r="F615" s="15"/>
      <c r="G615" s="58" t="s">
        <v>2531</v>
      </c>
      <c r="H615" s="15"/>
      <c r="I615" s="5"/>
      <c r="J615" s="15"/>
    </row>
    <row r="616" spans="1:10" x14ac:dyDescent="0.25">
      <c r="A616" s="4"/>
      <c r="B616" s="15" t="s">
        <v>1644</v>
      </c>
      <c r="C616" s="5"/>
      <c r="D616" s="15"/>
      <c r="E616" s="5"/>
      <c r="F616" s="15"/>
      <c r="G616" s="58" t="s">
        <v>2532</v>
      </c>
      <c r="H616" s="15"/>
      <c r="I616" s="5"/>
      <c r="J616" s="15"/>
    </row>
    <row r="617" spans="1:10" x14ac:dyDescent="0.25">
      <c r="A617" s="4"/>
      <c r="B617" s="15" t="s">
        <v>1645</v>
      </c>
      <c r="C617" s="5"/>
      <c r="D617" s="15"/>
      <c r="E617" s="5"/>
      <c r="F617" s="15"/>
      <c r="G617" s="26" t="s">
        <v>2533</v>
      </c>
      <c r="H617" s="15"/>
      <c r="I617" s="5"/>
      <c r="J617" s="15"/>
    </row>
    <row r="618" spans="1:10" x14ac:dyDescent="0.25">
      <c r="A618" s="8"/>
      <c r="B618" s="16"/>
      <c r="C618" s="798"/>
      <c r="D618" s="1094"/>
      <c r="E618" s="9"/>
      <c r="F618" s="59"/>
      <c r="G618" s="75" t="s">
        <v>2534</v>
      </c>
      <c r="H618" s="16"/>
      <c r="I618" s="9"/>
      <c r="J618" s="16"/>
    </row>
    <row r="619" spans="1:10" x14ac:dyDescent="0.25">
      <c r="A619" s="4"/>
      <c r="B619" s="14"/>
      <c r="C619" s="623"/>
      <c r="D619" s="14"/>
      <c r="E619" s="54"/>
      <c r="F619" s="23"/>
      <c r="G619" s="58"/>
      <c r="H619" s="68"/>
      <c r="I619" s="5"/>
      <c r="J619" s="595"/>
    </row>
    <row r="620" spans="1:10" x14ac:dyDescent="0.25">
      <c r="A620" s="4"/>
      <c r="B620" s="15"/>
      <c r="C620" s="5"/>
      <c r="D620" s="15"/>
      <c r="E620" s="5"/>
      <c r="F620" s="15"/>
      <c r="G620" s="58"/>
      <c r="H620" s="15"/>
      <c r="I620" s="5"/>
      <c r="J620" s="15"/>
    </row>
    <row r="621" spans="1:10" x14ac:dyDescent="0.25">
      <c r="A621" s="4"/>
      <c r="B621" s="15"/>
      <c r="C621" s="5"/>
      <c r="D621" s="15"/>
      <c r="E621" s="5"/>
      <c r="F621" s="15"/>
      <c r="G621" s="58"/>
      <c r="H621" s="15"/>
      <c r="I621" s="5"/>
      <c r="J621" s="15"/>
    </row>
    <row r="622" spans="1:10" x14ac:dyDescent="0.25">
      <c r="A622" s="5"/>
      <c r="B622" s="15"/>
      <c r="C622" s="5"/>
      <c r="D622" s="15"/>
      <c r="E622" s="5"/>
      <c r="F622" s="15"/>
      <c r="G622" s="58"/>
      <c r="H622" s="15"/>
      <c r="I622" s="5"/>
      <c r="J622" s="15"/>
    </row>
    <row r="623" spans="1:10" x14ac:dyDescent="0.25">
      <c r="A623" s="4"/>
      <c r="B623" s="15"/>
      <c r="C623" s="5"/>
      <c r="D623" s="15"/>
      <c r="E623" s="5"/>
      <c r="F623" s="15"/>
      <c r="G623" s="142"/>
      <c r="H623" s="217"/>
      <c r="I623" s="140"/>
      <c r="J623" s="217"/>
    </row>
    <row r="624" spans="1:10" x14ac:dyDescent="0.25">
      <c r="A624" s="4"/>
      <c r="B624" s="15"/>
      <c r="C624" s="5"/>
      <c r="D624" s="995"/>
      <c r="E624" s="5"/>
      <c r="F624" s="15"/>
      <c r="G624" s="142"/>
      <c r="H624" s="967"/>
      <c r="I624" s="993"/>
      <c r="J624" s="967"/>
    </row>
    <row r="625" spans="1:11" x14ac:dyDescent="0.25">
      <c r="A625" s="4"/>
      <c r="B625" s="15"/>
      <c r="C625" s="5"/>
      <c r="D625" s="995"/>
      <c r="E625" s="5"/>
      <c r="F625" s="15"/>
      <c r="G625" s="987"/>
      <c r="H625" s="967"/>
      <c r="I625" s="994"/>
      <c r="J625" s="967"/>
    </row>
    <row r="626" spans="1:11" x14ac:dyDescent="0.25">
      <c r="A626" s="8"/>
      <c r="B626" s="16"/>
      <c r="C626" s="9"/>
      <c r="D626" s="267"/>
      <c r="E626" s="9"/>
      <c r="F626" s="16"/>
      <c r="G626" s="880"/>
      <c r="H626" s="102"/>
      <c r="I626" s="499"/>
      <c r="J626" s="102"/>
    </row>
    <row r="627" spans="1:11" x14ac:dyDescent="0.25">
      <c r="A627" s="16"/>
      <c r="B627" s="16"/>
      <c r="C627" s="16"/>
      <c r="D627" s="103" t="s">
        <v>2175</v>
      </c>
      <c r="E627" s="9"/>
      <c r="F627" s="9"/>
      <c r="G627" s="51"/>
      <c r="H627" s="874">
        <f>SUM(H606:H626)</f>
        <v>70000</v>
      </c>
      <c r="I627" s="874"/>
      <c r="J627" s="102">
        <f>SUM(H627:I627)</f>
        <v>70000</v>
      </c>
    </row>
    <row r="628" spans="1:11" x14ac:dyDescent="0.25">
      <c r="B628" t="s">
        <v>424</v>
      </c>
    </row>
    <row r="629" spans="1:11" x14ac:dyDescent="0.25">
      <c r="B629" t="s">
        <v>425</v>
      </c>
      <c r="C629" t="s">
        <v>426</v>
      </c>
      <c r="F629" t="s">
        <v>427</v>
      </c>
      <c r="H629" t="s">
        <v>428</v>
      </c>
    </row>
    <row r="630" spans="1:11" ht="15.75" x14ac:dyDescent="0.25">
      <c r="C630" t="s">
        <v>1775</v>
      </c>
      <c r="F630" s="32" t="s">
        <v>1803</v>
      </c>
      <c r="G630" s="32"/>
      <c r="H630" t="s">
        <v>429</v>
      </c>
      <c r="K630" s="238"/>
    </row>
    <row r="631" spans="1:11" ht="15.75" x14ac:dyDescent="0.25">
      <c r="C631" t="s">
        <v>431</v>
      </c>
      <c r="F631" s="32" t="s">
        <v>1591</v>
      </c>
      <c r="G631" s="32"/>
      <c r="H631" t="s">
        <v>430</v>
      </c>
    </row>
    <row r="632" spans="1:11" x14ac:dyDescent="0.25">
      <c r="A632" t="s">
        <v>389</v>
      </c>
      <c r="G632" s="27" t="s">
        <v>433</v>
      </c>
    </row>
    <row r="633" spans="1:11" x14ac:dyDescent="0.25">
      <c r="A633" t="s">
        <v>390</v>
      </c>
      <c r="G633" s="27" t="s">
        <v>2523</v>
      </c>
    </row>
    <row r="634" spans="1:11" x14ac:dyDescent="0.25">
      <c r="A634" t="s">
        <v>45</v>
      </c>
      <c r="G634" s="27" t="s">
        <v>434</v>
      </c>
    </row>
    <row r="635" spans="1:11" x14ac:dyDescent="0.25">
      <c r="A635" t="s">
        <v>46</v>
      </c>
    </row>
    <row r="636" spans="1:11" x14ac:dyDescent="0.25">
      <c r="A636" s="266" t="s">
        <v>1858</v>
      </c>
      <c r="B636" s="266"/>
      <c r="C636" s="266"/>
      <c r="D636" s="266"/>
      <c r="E636" s="266"/>
    </row>
    <row r="637" spans="1:11" x14ac:dyDescent="0.25">
      <c r="A637" s="14" t="s">
        <v>110</v>
      </c>
      <c r="B637" s="2" t="s">
        <v>109</v>
      </c>
      <c r="C637" s="14" t="s">
        <v>376</v>
      </c>
      <c r="D637" s="3" t="s">
        <v>377</v>
      </c>
      <c r="E637" s="14" t="s">
        <v>379</v>
      </c>
      <c r="F637" s="14" t="s">
        <v>381</v>
      </c>
      <c r="G637" s="3" t="s">
        <v>384</v>
      </c>
      <c r="H637" s="11" t="s">
        <v>385</v>
      </c>
      <c r="I637" s="12"/>
      <c r="J637" s="13"/>
    </row>
    <row r="638" spans="1:11" x14ac:dyDescent="0.25">
      <c r="A638" s="15"/>
      <c r="B638" s="4" t="s">
        <v>108</v>
      </c>
      <c r="C638" s="15"/>
      <c r="D638" s="5" t="s">
        <v>378</v>
      </c>
      <c r="E638" s="15" t="s">
        <v>380</v>
      </c>
      <c r="F638" s="17" t="s">
        <v>382</v>
      </c>
      <c r="G638" s="5"/>
      <c r="H638" s="14" t="s">
        <v>386</v>
      </c>
      <c r="I638" s="6" t="s">
        <v>387</v>
      </c>
      <c r="J638" s="14" t="s">
        <v>388</v>
      </c>
    </row>
    <row r="639" spans="1:11" x14ac:dyDescent="0.25">
      <c r="A639" s="15"/>
      <c r="B639" s="4"/>
      <c r="C639" s="16"/>
      <c r="D639" s="9"/>
      <c r="E639" s="16"/>
      <c r="F639" s="18" t="s">
        <v>383</v>
      </c>
      <c r="G639" s="9"/>
      <c r="H639" s="16"/>
      <c r="I639" s="9"/>
      <c r="J639" s="16"/>
    </row>
    <row r="640" spans="1:11" x14ac:dyDescent="0.25">
      <c r="A640" s="22" t="s">
        <v>1859</v>
      </c>
      <c r="B640" s="14" t="s">
        <v>1862</v>
      </c>
      <c r="C640" s="1045" t="s">
        <v>1864</v>
      </c>
      <c r="D640" s="14" t="s">
        <v>1866</v>
      </c>
      <c r="E640" s="28" t="s">
        <v>2329</v>
      </c>
      <c r="F640" s="23"/>
      <c r="G640" s="24" t="s">
        <v>1868</v>
      </c>
      <c r="H640" s="120"/>
      <c r="I640" s="3"/>
      <c r="J640" s="14"/>
    </row>
    <row r="641" spans="1:10" x14ac:dyDescent="0.25">
      <c r="A641" s="4" t="s">
        <v>1860</v>
      </c>
      <c r="B641" s="15" t="s">
        <v>146</v>
      </c>
      <c r="C641" s="315" t="s">
        <v>1865</v>
      </c>
      <c r="D641" s="15" t="s">
        <v>1867</v>
      </c>
      <c r="E641" s="7" t="s">
        <v>2330</v>
      </c>
      <c r="F641" s="20"/>
      <c r="G641" s="21" t="s">
        <v>1869</v>
      </c>
      <c r="H641" s="237">
        <v>30000</v>
      </c>
      <c r="I641" s="775"/>
      <c r="J641" s="237">
        <f>SUM(H641:I641)</f>
        <v>30000</v>
      </c>
    </row>
    <row r="642" spans="1:10" x14ac:dyDescent="0.25">
      <c r="A642" s="4" t="s">
        <v>1861</v>
      </c>
      <c r="B642" s="15" t="s">
        <v>1863</v>
      </c>
      <c r="C642" s="315"/>
      <c r="D642" s="15"/>
      <c r="E642" s="7"/>
      <c r="F642" s="20"/>
      <c r="G642" s="21" t="s">
        <v>1870</v>
      </c>
      <c r="H642" s="15"/>
      <c r="I642" s="5"/>
      <c r="J642" s="15"/>
    </row>
    <row r="643" spans="1:10" x14ac:dyDescent="0.25">
      <c r="A643" s="15"/>
      <c r="B643" s="15"/>
      <c r="C643" s="4"/>
      <c r="D643" s="15"/>
      <c r="E643" s="7"/>
      <c r="F643" s="20"/>
      <c r="G643" s="231" t="s">
        <v>1871</v>
      </c>
      <c r="H643" s="15"/>
      <c r="I643" s="5"/>
      <c r="J643" s="15"/>
    </row>
    <row r="644" spans="1:10" x14ac:dyDescent="0.25">
      <c r="A644" s="15"/>
      <c r="B644" s="15"/>
      <c r="C644" s="4"/>
      <c r="D644" s="15"/>
      <c r="E644" s="7"/>
      <c r="F644" s="15"/>
      <c r="G644" s="231"/>
      <c r="H644" s="15"/>
      <c r="I644" s="5"/>
      <c r="J644" s="15"/>
    </row>
    <row r="645" spans="1:10" x14ac:dyDescent="0.25">
      <c r="A645" s="15"/>
      <c r="B645" s="15"/>
      <c r="C645" s="4"/>
      <c r="D645" s="15"/>
      <c r="E645" s="7"/>
      <c r="F645" s="15"/>
      <c r="G645" s="21"/>
      <c r="H645" s="15"/>
      <c r="I645" s="5"/>
      <c r="J645" s="15"/>
    </row>
    <row r="646" spans="1:10" x14ac:dyDescent="0.25">
      <c r="A646" s="16"/>
      <c r="B646" s="16"/>
      <c r="C646" s="8"/>
      <c r="D646" s="16"/>
      <c r="E646" s="10"/>
      <c r="F646" s="16"/>
      <c r="G646" s="25"/>
      <c r="H646" s="16"/>
      <c r="I646" s="9"/>
      <c r="J646" s="16"/>
    </row>
    <row r="647" spans="1:10" x14ac:dyDescent="0.25">
      <c r="A647" s="22"/>
      <c r="B647" s="14"/>
      <c r="C647" s="207"/>
      <c r="D647" s="37"/>
      <c r="E647" s="28"/>
      <c r="F647" s="23"/>
      <c r="G647" s="39"/>
      <c r="H647" s="14"/>
      <c r="I647" s="3"/>
      <c r="J647" s="14"/>
    </row>
    <row r="648" spans="1:10" x14ac:dyDescent="0.25">
      <c r="A648" s="4"/>
      <c r="B648" s="15"/>
      <c r="C648" s="121"/>
      <c r="D648" s="15"/>
      <c r="E648" s="36"/>
      <c r="F648" s="20"/>
      <c r="G648" s="40"/>
      <c r="H648" s="128"/>
      <c r="I648" s="5"/>
      <c r="J648" s="319"/>
    </row>
    <row r="649" spans="1:10" x14ac:dyDescent="0.25">
      <c r="A649" s="4"/>
      <c r="B649" s="15"/>
      <c r="C649" s="5"/>
      <c r="D649" s="15"/>
      <c r="E649" s="7"/>
      <c r="F649" s="15"/>
      <c r="G649" s="40"/>
      <c r="H649" s="15"/>
      <c r="I649" s="5"/>
      <c r="J649" s="15"/>
    </row>
    <row r="650" spans="1:10" x14ac:dyDescent="0.25">
      <c r="A650" s="4"/>
      <c r="B650" s="15"/>
      <c r="C650" s="5"/>
      <c r="D650" s="15"/>
      <c r="E650" s="7"/>
      <c r="F650" s="15"/>
      <c r="G650" s="40"/>
      <c r="H650" s="15"/>
      <c r="I650" s="5"/>
      <c r="J650" s="15"/>
    </row>
    <row r="651" spans="1:10" x14ac:dyDescent="0.25">
      <c r="A651" s="4"/>
      <c r="B651" s="15"/>
      <c r="C651" s="5"/>
      <c r="D651" s="15"/>
      <c r="E651" s="7"/>
      <c r="F651" s="15"/>
      <c r="G651" s="40"/>
      <c r="H651" s="15"/>
      <c r="I651" s="5"/>
      <c r="J651" s="15"/>
    </row>
    <row r="652" spans="1:10" x14ac:dyDescent="0.25">
      <c r="A652" s="8"/>
      <c r="B652" s="16"/>
      <c r="C652" s="10"/>
      <c r="D652" s="9"/>
      <c r="E652" s="16"/>
      <c r="F652" s="16"/>
      <c r="G652" s="25"/>
      <c r="H652" s="16"/>
      <c r="I652" s="9"/>
      <c r="J652" s="16"/>
    </row>
    <row r="653" spans="1:10" x14ac:dyDescent="0.25">
      <c r="A653" s="22"/>
      <c r="B653" s="14"/>
      <c r="C653" s="836"/>
      <c r="D653" s="37"/>
      <c r="E653" s="28"/>
      <c r="F653" s="23"/>
      <c r="G653" s="39"/>
      <c r="H653" s="14"/>
      <c r="I653" s="3"/>
      <c r="J653" s="14"/>
    </row>
    <row r="654" spans="1:10" x14ac:dyDescent="0.25">
      <c r="A654" s="4"/>
      <c r="B654" s="15"/>
      <c r="C654" s="623"/>
      <c r="D654" s="15"/>
      <c r="E654" s="36"/>
      <c r="F654" s="20"/>
      <c r="G654" s="40"/>
      <c r="H654" s="61"/>
      <c r="I654" s="5"/>
      <c r="J654" s="319"/>
    </row>
    <row r="655" spans="1:10" x14ac:dyDescent="0.25">
      <c r="A655" s="4"/>
      <c r="B655" s="15"/>
      <c r="C655" s="5"/>
      <c r="D655" s="15"/>
      <c r="E655" s="7"/>
      <c r="F655" s="15"/>
      <c r="G655" s="40"/>
      <c r="H655" s="15"/>
      <c r="I655" s="5"/>
      <c r="J655" s="15"/>
    </row>
    <row r="656" spans="1:10" x14ac:dyDescent="0.25">
      <c r="A656" s="4"/>
      <c r="B656" s="15"/>
      <c r="C656" s="5"/>
      <c r="D656" s="15"/>
      <c r="E656" s="7"/>
      <c r="F656" s="15"/>
      <c r="G656" s="40"/>
      <c r="H656" s="15"/>
      <c r="I656" s="5"/>
      <c r="J656" s="15"/>
    </row>
    <row r="657" spans="1:10" x14ac:dyDescent="0.25">
      <c r="A657" s="8"/>
      <c r="B657" s="16"/>
      <c r="C657" s="10"/>
      <c r="D657" s="9"/>
      <c r="E657" s="16"/>
      <c r="F657" s="16"/>
      <c r="G657" s="25"/>
      <c r="H657" s="16"/>
      <c r="I657" s="9"/>
      <c r="J657" s="16"/>
    </row>
    <row r="658" spans="1:10" x14ac:dyDescent="0.25">
      <c r="A658" s="16"/>
      <c r="B658" s="15"/>
      <c r="C658" s="15"/>
      <c r="D658" s="103"/>
      <c r="E658" s="9"/>
      <c r="F658" s="9"/>
      <c r="G658" s="295" t="s">
        <v>343</v>
      </c>
      <c r="H658" s="874">
        <f>SUM(H641:H657)</f>
        <v>30000</v>
      </c>
      <c r="I658" s="875"/>
      <c r="J658" s="102">
        <f>SUM(H658:I658)</f>
        <v>30000</v>
      </c>
    </row>
    <row r="659" spans="1:10" x14ac:dyDescent="0.25">
      <c r="A659" s="16"/>
      <c r="B659" s="15"/>
      <c r="C659" s="15"/>
      <c r="D659" s="103"/>
      <c r="E659" s="9"/>
      <c r="F659" s="9"/>
      <c r="G659" s="295" t="s">
        <v>386</v>
      </c>
      <c r="H659" s="874">
        <f>(H557+H588+H627+H658)</f>
        <v>1404500</v>
      </c>
      <c r="I659" s="874">
        <f t="shared" ref="I659:J659" si="1">(I557+I588+I627+I658)</f>
        <v>0</v>
      </c>
      <c r="J659" s="874">
        <f t="shared" si="1"/>
        <v>1404500</v>
      </c>
    </row>
    <row r="660" spans="1:10" x14ac:dyDescent="0.25">
      <c r="A660" s="16"/>
      <c r="B660" s="15"/>
      <c r="C660" s="15"/>
      <c r="D660" s="30"/>
      <c r="E660" s="29"/>
      <c r="F660" s="29"/>
      <c r="G660" s="877" t="s">
        <v>351</v>
      </c>
      <c r="H660" s="69"/>
      <c r="I660" s="878"/>
      <c r="J660" s="63"/>
    </row>
    <row r="661" spans="1:10" x14ac:dyDescent="0.25">
      <c r="A661" s="16"/>
      <c r="B661" s="15"/>
      <c r="C661" s="15"/>
      <c r="D661" s="30"/>
      <c r="E661" s="29"/>
      <c r="F661" s="29"/>
      <c r="G661" s="876" t="s">
        <v>350</v>
      </c>
      <c r="H661" s="69"/>
      <c r="I661" s="873"/>
      <c r="J661" s="63"/>
    </row>
    <row r="662" spans="1:10" x14ac:dyDescent="0.25">
      <c r="A662" s="16"/>
      <c r="B662" s="19"/>
      <c r="C662" s="19"/>
      <c r="D662" s="1164" t="s">
        <v>1765</v>
      </c>
      <c r="E662" s="496"/>
      <c r="F662" s="496"/>
      <c r="G662" s="1162"/>
      <c r="H662" s="1165">
        <f>SUM(H659:H661)</f>
        <v>1404500</v>
      </c>
      <c r="I662" s="1165">
        <f>SUM(I659:I661)</f>
        <v>0</v>
      </c>
      <c r="J662" s="253">
        <f>SUM(J659:J661)</f>
        <v>1404500</v>
      </c>
    </row>
    <row r="663" spans="1:10" x14ac:dyDescent="0.25">
      <c r="B663" t="s">
        <v>424</v>
      </c>
    </row>
    <row r="664" spans="1:10" x14ac:dyDescent="0.25">
      <c r="B664" t="s">
        <v>425</v>
      </c>
      <c r="C664" t="s">
        <v>426</v>
      </c>
      <c r="F664" t="s">
        <v>427</v>
      </c>
      <c r="H664" t="s">
        <v>428</v>
      </c>
    </row>
    <row r="665" spans="1:10" ht="15.75" x14ac:dyDescent="0.25">
      <c r="C665" t="s">
        <v>1775</v>
      </c>
      <c r="F665" s="32" t="s">
        <v>1803</v>
      </c>
      <c r="G665" s="32"/>
      <c r="H665" t="s">
        <v>429</v>
      </c>
    </row>
    <row r="666" spans="1:10" ht="15.75" x14ac:dyDescent="0.25">
      <c r="C666" t="s">
        <v>431</v>
      </c>
      <c r="F666" s="32" t="s">
        <v>1591</v>
      </c>
      <c r="G666" s="32"/>
      <c r="H666" t="s">
        <v>430</v>
      </c>
    </row>
    <row r="667" spans="1:10" x14ac:dyDescent="0.25">
      <c r="A667" t="s">
        <v>389</v>
      </c>
      <c r="G667" s="27" t="s">
        <v>433</v>
      </c>
    </row>
    <row r="668" spans="1:10" x14ac:dyDescent="0.25">
      <c r="A668" t="s">
        <v>390</v>
      </c>
      <c r="G668" s="27" t="s">
        <v>1778</v>
      </c>
    </row>
    <row r="669" spans="1:10" x14ac:dyDescent="0.25">
      <c r="A669" t="s">
        <v>45</v>
      </c>
      <c r="G669" s="27" t="s">
        <v>434</v>
      </c>
    </row>
    <row r="670" spans="1:10" ht="15.75" x14ac:dyDescent="0.25">
      <c r="A670" t="s">
        <v>1872</v>
      </c>
      <c r="F670" s="32"/>
      <c r="G670" s="32"/>
    </row>
    <row r="671" spans="1:10" ht="15.75" x14ac:dyDescent="0.25">
      <c r="A671" s="266" t="s">
        <v>656</v>
      </c>
      <c r="B671" s="266"/>
      <c r="C671" s="266"/>
      <c r="F671" s="32"/>
      <c r="G671" s="32"/>
    </row>
    <row r="674" spans="1:10" x14ac:dyDescent="0.25">
      <c r="A674" s="14" t="s">
        <v>108</v>
      </c>
      <c r="B674" s="2" t="s">
        <v>109</v>
      </c>
      <c r="C674" s="14" t="s">
        <v>376</v>
      </c>
      <c r="D674" s="3" t="s">
        <v>377</v>
      </c>
      <c r="E674" s="14" t="s">
        <v>379</v>
      </c>
      <c r="F674" s="14" t="s">
        <v>381</v>
      </c>
      <c r="G674" s="3" t="s">
        <v>384</v>
      </c>
      <c r="H674" s="11" t="s">
        <v>385</v>
      </c>
      <c r="I674" s="12"/>
      <c r="J674" s="13"/>
    </row>
    <row r="675" spans="1:10" x14ac:dyDescent="0.25">
      <c r="A675" s="15"/>
      <c r="B675" s="4" t="s">
        <v>108</v>
      </c>
      <c r="C675" s="15"/>
      <c r="D675" s="5" t="s">
        <v>378</v>
      </c>
      <c r="E675" s="15" t="s">
        <v>380</v>
      </c>
      <c r="F675" s="17" t="s">
        <v>382</v>
      </c>
      <c r="G675" s="5"/>
      <c r="H675" s="14" t="s">
        <v>386</v>
      </c>
      <c r="I675" s="6" t="s">
        <v>387</v>
      </c>
      <c r="J675" s="14" t="s">
        <v>388</v>
      </c>
    </row>
    <row r="676" spans="1:10" x14ac:dyDescent="0.25">
      <c r="A676" s="15"/>
      <c r="B676" s="4"/>
      <c r="C676" s="16"/>
      <c r="D676" s="9"/>
      <c r="E676" s="16"/>
      <c r="F676" s="18" t="s">
        <v>383</v>
      </c>
      <c r="G676" s="9"/>
      <c r="H676" s="16"/>
      <c r="I676" s="9"/>
      <c r="J676" s="16"/>
    </row>
    <row r="677" spans="1:10" x14ac:dyDescent="0.25">
      <c r="A677" s="22" t="s">
        <v>166</v>
      </c>
      <c r="B677" s="14" t="s">
        <v>169</v>
      </c>
      <c r="C677" s="1061" t="s">
        <v>2331</v>
      </c>
      <c r="D677" s="14"/>
      <c r="E677" s="3" t="s">
        <v>2336</v>
      </c>
      <c r="F677" s="23"/>
      <c r="G677" s="52" t="s">
        <v>789</v>
      </c>
      <c r="H677" s="14"/>
      <c r="I677" s="3"/>
      <c r="J677" s="14"/>
    </row>
    <row r="678" spans="1:10" x14ac:dyDescent="0.25">
      <c r="A678" s="4" t="s">
        <v>167</v>
      </c>
      <c r="B678" s="15" t="s">
        <v>170</v>
      </c>
      <c r="C678" s="314" t="s">
        <v>1127</v>
      </c>
      <c r="D678" s="15" t="s">
        <v>2332</v>
      </c>
      <c r="E678" s="21" t="s">
        <v>2337</v>
      </c>
      <c r="F678" s="20"/>
      <c r="G678" s="26" t="s">
        <v>790</v>
      </c>
      <c r="H678" s="237">
        <v>5000</v>
      </c>
      <c r="I678" s="5"/>
      <c r="J678" s="237">
        <f>SUM(H678:I678)</f>
        <v>5000</v>
      </c>
    </row>
    <row r="679" spans="1:10" x14ac:dyDescent="0.25">
      <c r="A679" s="45" t="s">
        <v>168</v>
      </c>
      <c r="B679" s="15" t="s">
        <v>171</v>
      </c>
      <c r="C679" s="314" t="s">
        <v>1128</v>
      </c>
      <c r="D679" s="15" t="s">
        <v>2333</v>
      </c>
      <c r="E679" s="21" t="s">
        <v>2338</v>
      </c>
      <c r="F679" s="15"/>
      <c r="G679" s="26" t="s">
        <v>791</v>
      </c>
      <c r="H679" s="15"/>
      <c r="I679" s="5"/>
      <c r="J679" s="15"/>
    </row>
    <row r="680" spans="1:10" x14ac:dyDescent="0.25">
      <c r="A680" s="4"/>
      <c r="B680" s="15" t="s">
        <v>172</v>
      </c>
      <c r="C680" s="314" t="s">
        <v>1129</v>
      </c>
      <c r="D680" s="15"/>
      <c r="E680" s="5"/>
      <c r="F680" s="15"/>
      <c r="G680" s="26" t="s">
        <v>2335</v>
      </c>
      <c r="H680" s="15"/>
      <c r="I680" s="5"/>
      <c r="J680" s="15"/>
    </row>
    <row r="681" spans="1:10" x14ac:dyDescent="0.25">
      <c r="A681" s="4"/>
      <c r="B681" s="15" t="s">
        <v>173</v>
      </c>
      <c r="C681" s="314" t="s">
        <v>1130</v>
      </c>
      <c r="D681" s="15"/>
      <c r="E681" s="5"/>
      <c r="F681" s="15"/>
      <c r="G681" s="26" t="s">
        <v>2334</v>
      </c>
      <c r="H681" s="15"/>
      <c r="I681" s="5"/>
      <c r="J681" s="15"/>
    </row>
    <row r="682" spans="1:10" x14ac:dyDescent="0.25">
      <c r="A682" s="4"/>
      <c r="B682" s="15"/>
      <c r="C682" s="314"/>
      <c r="D682" s="15"/>
      <c r="E682" s="5"/>
      <c r="F682" s="15"/>
      <c r="G682" s="26" t="s">
        <v>1131</v>
      </c>
      <c r="H682" s="15"/>
      <c r="I682" s="5"/>
      <c r="J682" s="15"/>
    </row>
    <row r="683" spans="1:10" x14ac:dyDescent="0.25">
      <c r="A683" s="4"/>
      <c r="B683" s="15"/>
      <c r="C683" s="5"/>
      <c r="D683" s="15"/>
      <c r="E683" s="5"/>
      <c r="F683" s="15"/>
      <c r="G683" s="26" t="s">
        <v>1132</v>
      </c>
      <c r="H683" s="15"/>
      <c r="I683" s="5"/>
      <c r="J683" s="15"/>
    </row>
    <row r="684" spans="1:10" x14ac:dyDescent="0.25">
      <c r="A684" s="4"/>
      <c r="B684" s="15"/>
      <c r="C684" s="166"/>
      <c r="D684" s="349"/>
      <c r="E684" s="121"/>
      <c r="F684" s="123"/>
      <c r="G684" s="368" t="s">
        <v>1133</v>
      </c>
      <c r="H684" s="237"/>
      <c r="I684" s="166"/>
      <c r="J684" s="237"/>
    </row>
    <row r="685" spans="1:10" x14ac:dyDescent="0.25">
      <c r="A685" s="8"/>
      <c r="B685" s="16"/>
      <c r="C685" s="264"/>
      <c r="D685" s="127"/>
      <c r="E685" s="210"/>
      <c r="F685" s="375"/>
      <c r="G685" s="378" t="s">
        <v>1134</v>
      </c>
      <c r="H685" s="376"/>
      <c r="I685" s="377"/>
      <c r="J685" s="376"/>
    </row>
    <row r="686" spans="1:10" x14ac:dyDescent="0.25">
      <c r="A686" s="43"/>
      <c r="B686" s="15"/>
      <c r="C686" s="121"/>
      <c r="D686" s="124"/>
      <c r="E686" s="122"/>
      <c r="F686" s="124"/>
      <c r="G686" s="236"/>
      <c r="H686" s="227"/>
      <c r="I686" s="166"/>
      <c r="J686" s="227"/>
    </row>
    <row r="687" spans="1:10" x14ac:dyDescent="0.25">
      <c r="A687" s="15"/>
      <c r="B687" s="15"/>
      <c r="C687" s="121"/>
      <c r="D687" s="124"/>
      <c r="E687" s="122"/>
      <c r="F687" s="124"/>
      <c r="G687" s="236"/>
      <c r="H687" s="227"/>
      <c r="I687" s="166"/>
      <c r="J687" s="227"/>
    </row>
    <row r="688" spans="1:10" x14ac:dyDescent="0.25">
      <c r="A688" s="15"/>
      <c r="B688" s="15"/>
      <c r="C688" s="121"/>
      <c r="D688" s="124"/>
      <c r="E688" s="122"/>
      <c r="F688" s="123"/>
      <c r="G688" s="236"/>
      <c r="H688" s="227"/>
      <c r="I688" s="166"/>
      <c r="J688" s="227"/>
    </row>
    <row r="689" spans="1:10" x14ac:dyDescent="0.25">
      <c r="A689" s="15"/>
      <c r="B689" s="124"/>
      <c r="C689" s="121"/>
      <c r="D689" s="124"/>
      <c r="E689" s="122"/>
      <c r="F689" s="124"/>
      <c r="G689" s="236"/>
      <c r="H689" s="227"/>
      <c r="I689" s="166"/>
      <c r="J689" s="227"/>
    </row>
    <row r="690" spans="1:10" x14ac:dyDescent="0.25">
      <c r="A690" s="16"/>
      <c r="B690" s="127"/>
      <c r="C690" s="210"/>
      <c r="D690" s="127"/>
      <c r="E690" s="208"/>
      <c r="F690" s="127"/>
      <c r="G690" s="209"/>
      <c r="H690" s="127"/>
      <c r="I690" s="210"/>
      <c r="J690" s="127"/>
    </row>
    <row r="691" spans="1:10" x14ac:dyDescent="0.25">
      <c r="A691" s="15"/>
      <c r="B691" s="15"/>
      <c r="C691" s="5"/>
      <c r="D691" s="15"/>
      <c r="E691" s="7"/>
      <c r="F691" s="15"/>
      <c r="G691" s="21"/>
      <c r="H691" s="15"/>
      <c r="I691" s="5"/>
      <c r="J691" s="15"/>
    </row>
    <row r="692" spans="1:10" x14ac:dyDescent="0.25">
      <c r="A692" s="16"/>
      <c r="B692" s="16"/>
      <c r="C692" s="5"/>
      <c r="D692" s="16"/>
      <c r="E692" s="7"/>
      <c r="F692" s="15"/>
      <c r="G692" s="21"/>
      <c r="H692" s="15"/>
      <c r="I692" s="5"/>
      <c r="J692" s="15"/>
    </row>
    <row r="693" spans="1:10" ht="15.75" thickBot="1" x14ac:dyDescent="0.3">
      <c r="A693" s="14"/>
      <c r="B693" s="14"/>
      <c r="C693" s="14"/>
      <c r="D693" s="91" t="s">
        <v>19</v>
      </c>
      <c r="E693" s="3"/>
      <c r="F693" s="3"/>
      <c r="G693" s="52"/>
      <c r="H693" s="100">
        <f>SUM(H678:H692)</f>
        <v>5000</v>
      </c>
      <c r="I693" s="118">
        <f>SUM(I677:I692)</f>
        <v>0</v>
      </c>
      <c r="J693" s="100">
        <f>SUM(H693:I693)</f>
        <v>5000</v>
      </c>
    </row>
    <row r="694" spans="1:10" ht="15.75" thickBot="1" x14ac:dyDescent="0.3">
      <c r="A694" s="80"/>
      <c r="B694" s="81"/>
      <c r="C694" s="143" t="s">
        <v>1387</v>
      </c>
      <c r="D694" s="87"/>
      <c r="E694" s="143"/>
      <c r="F694" s="143"/>
      <c r="G694" s="147"/>
      <c r="H694" s="86">
        <f>(H693)</f>
        <v>5000</v>
      </c>
      <c r="I694" s="86">
        <f t="shared" ref="I694:J694" si="2">(I693)</f>
        <v>0</v>
      </c>
      <c r="J694" s="86">
        <f t="shared" si="2"/>
        <v>5000</v>
      </c>
    </row>
    <row r="695" spans="1:10" x14ac:dyDescent="0.25">
      <c r="B695" t="s">
        <v>424</v>
      </c>
    </row>
    <row r="696" spans="1:10" x14ac:dyDescent="0.25">
      <c r="B696" t="s">
        <v>425</v>
      </c>
      <c r="C696" t="s">
        <v>426</v>
      </c>
      <c r="F696" t="s">
        <v>427</v>
      </c>
      <c r="H696" t="s">
        <v>428</v>
      </c>
    </row>
    <row r="697" spans="1:10" ht="15.75" x14ac:dyDescent="0.25">
      <c r="C697" t="s">
        <v>1775</v>
      </c>
      <c r="F697" s="32" t="s">
        <v>1803</v>
      </c>
      <c r="G697" s="32"/>
      <c r="H697" t="s">
        <v>429</v>
      </c>
    </row>
    <row r="698" spans="1:10" ht="15.75" x14ac:dyDescent="0.25">
      <c r="C698" t="s">
        <v>431</v>
      </c>
      <c r="F698" s="32" t="s">
        <v>1591</v>
      </c>
      <c r="G698" s="32"/>
      <c r="H698" t="s">
        <v>430</v>
      </c>
    </row>
    <row r="702" spans="1:10" x14ac:dyDescent="0.25">
      <c r="A702" t="s">
        <v>389</v>
      </c>
      <c r="G702" s="27" t="s">
        <v>433</v>
      </c>
    </row>
    <row r="703" spans="1:10" x14ac:dyDescent="0.25">
      <c r="A703" t="s">
        <v>390</v>
      </c>
      <c r="G703" s="27" t="s">
        <v>2523</v>
      </c>
    </row>
    <row r="704" spans="1:10" x14ac:dyDescent="0.25">
      <c r="A704" t="s">
        <v>66</v>
      </c>
      <c r="G704" s="27" t="s">
        <v>434</v>
      </c>
    </row>
    <row r="705" spans="1:10" x14ac:dyDescent="0.25">
      <c r="A705" t="s">
        <v>67</v>
      </c>
    </row>
    <row r="706" spans="1:10" x14ac:dyDescent="0.25">
      <c r="A706" t="s">
        <v>1135</v>
      </c>
    </row>
    <row r="709" spans="1:10" x14ac:dyDescent="0.25">
      <c r="A709" s="14" t="s">
        <v>108</v>
      </c>
      <c r="B709" s="38" t="s">
        <v>109</v>
      </c>
      <c r="C709" s="14" t="s">
        <v>376</v>
      </c>
      <c r="D709" s="3" t="s">
        <v>377</v>
      </c>
      <c r="E709" s="14" t="s">
        <v>379</v>
      </c>
      <c r="F709" s="14" t="s">
        <v>381</v>
      </c>
      <c r="G709" s="3" t="s">
        <v>384</v>
      </c>
      <c r="H709" s="11" t="s">
        <v>385</v>
      </c>
      <c r="I709" s="12"/>
      <c r="J709" s="13"/>
    </row>
    <row r="710" spans="1:10" x14ac:dyDescent="0.25">
      <c r="A710" s="15"/>
      <c r="B710" s="15" t="s">
        <v>108</v>
      </c>
      <c r="C710" s="15"/>
      <c r="D710" s="5" t="s">
        <v>378</v>
      </c>
      <c r="E710" s="15" t="s">
        <v>380</v>
      </c>
      <c r="F710" s="17" t="s">
        <v>382</v>
      </c>
      <c r="G710" s="5"/>
      <c r="H710" s="14" t="s">
        <v>386</v>
      </c>
      <c r="I710" s="6" t="s">
        <v>387</v>
      </c>
      <c r="J710" s="14" t="s">
        <v>388</v>
      </c>
    </row>
    <row r="711" spans="1:10" x14ac:dyDescent="0.25">
      <c r="A711" s="15"/>
      <c r="B711" s="16"/>
      <c r="C711" s="16"/>
      <c r="D711" s="9"/>
      <c r="E711" s="16"/>
      <c r="F711" s="18" t="s">
        <v>383</v>
      </c>
      <c r="G711" s="9"/>
      <c r="H711" s="16"/>
      <c r="I711" s="9"/>
      <c r="J711" s="16"/>
    </row>
    <row r="712" spans="1:10" x14ac:dyDescent="0.25">
      <c r="A712" s="14" t="s">
        <v>112</v>
      </c>
      <c r="B712" s="15" t="s">
        <v>115</v>
      </c>
      <c r="C712" s="256" t="s">
        <v>1845</v>
      </c>
      <c r="D712" s="14"/>
      <c r="E712" s="28" t="s">
        <v>405</v>
      </c>
      <c r="F712" s="23"/>
      <c r="G712" s="24" t="s">
        <v>657</v>
      </c>
      <c r="H712" s="14"/>
      <c r="I712" s="3"/>
      <c r="J712" s="14"/>
    </row>
    <row r="713" spans="1:10" x14ac:dyDescent="0.25">
      <c r="A713" s="15" t="s">
        <v>155</v>
      </c>
      <c r="B713" s="15" t="s">
        <v>157</v>
      </c>
      <c r="C713" s="226" t="s">
        <v>68</v>
      </c>
      <c r="D713" s="15"/>
      <c r="E713" s="7" t="s">
        <v>398</v>
      </c>
      <c r="F713" s="20"/>
      <c r="G713" s="21" t="s">
        <v>658</v>
      </c>
      <c r="H713" s="237">
        <v>2000000</v>
      </c>
      <c r="I713" s="5"/>
      <c r="J713" s="237">
        <f>SUM(H713:I713)</f>
        <v>2000000</v>
      </c>
    </row>
    <row r="714" spans="1:10" x14ac:dyDescent="0.25">
      <c r="A714" s="15" t="s">
        <v>156</v>
      </c>
      <c r="B714" s="15" t="s">
        <v>156</v>
      </c>
      <c r="C714" s="226" t="s">
        <v>69</v>
      </c>
      <c r="D714" s="15"/>
      <c r="E714" s="7"/>
      <c r="F714" s="15"/>
      <c r="G714" s="21" t="s">
        <v>659</v>
      </c>
      <c r="H714" s="227"/>
      <c r="I714" s="5"/>
      <c r="J714" s="227"/>
    </row>
    <row r="715" spans="1:10" x14ac:dyDescent="0.25">
      <c r="A715" s="15"/>
      <c r="B715" s="15" t="s">
        <v>158</v>
      </c>
      <c r="C715" s="226" t="s">
        <v>70</v>
      </c>
      <c r="D715" s="15"/>
      <c r="E715" s="7"/>
      <c r="F715" s="15"/>
      <c r="G715" s="21" t="s">
        <v>16</v>
      </c>
      <c r="H715" s="227"/>
      <c r="I715" s="5"/>
      <c r="J715" s="227"/>
    </row>
    <row r="716" spans="1:10" x14ac:dyDescent="0.25">
      <c r="A716" s="16"/>
      <c r="B716" s="16"/>
      <c r="C716" s="260"/>
      <c r="D716" s="16"/>
      <c r="E716" s="10"/>
      <c r="F716" s="16"/>
      <c r="G716" s="25"/>
      <c r="H716" s="261"/>
      <c r="I716" s="9"/>
      <c r="J716" s="261"/>
    </row>
    <row r="717" spans="1:10" x14ac:dyDescent="0.25">
      <c r="A717" s="14" t="s">
        <v>112</v>
      </c>
      <c r="B717" s="15" t="s">
        <v>115</v>
      </c>
      <c r="C717" s="256" t="s">
        <v>1846</v>
      </c>
      <c r="D717" s="14"/>
      <c r="E717" s="28" t="s">
        <v>405</v>
      </c>
      <c r="F717" s="23"/>
      <c r="G717" s="39" t="s">
        <v>411</v>
      </c>
      <c r="H717" s="168"/>
      <c r="I717" s="3"/>
      <c r="J717" s="168"/>
    </row>
    <row r="718" spans="1:10" x14ac:dyDescent="0.25">
      <c r="A718" s="15" t="s">
        <v>155</v>
      </c>
      <c r="B718" s="15" t="s">
        <v>157</v>
      </c>
      <c r="C718" s="226" t="s">
        <v>71</v>
      </c>
      <c r="D718" s="15"/>
      <c r="E718" s="7" t="s">
        <v>398</v>
      </c>
      <c r="F718" s="20"/>
      <c r="G718" s="40" t="s">
        <v>2535</v>
      </c>
      <c r="H718" s="237">
        <v>350000</v>
      </c>
      <c r="I718" s="5"/>
      <c r="J718" s="237">
        <f>SUM(H718:I718)</f>
        <v>350000</v>
      </c>
    </row>
    <row r="719" spans="1:10" x14ac:dyDescent="0.25">
      <c r="A719" s="15" t="s">
        <v>156</v>
      </c>
      <c r="B719" s="15" t="s">
        <v>156</v>
      </c>
      <c r="C719" s="226"/>
      <c r="D719" s="15"/>
      <c r="E719" s="7"/>
      <c r="F719" s="20"/>
      <c r="G719" s="40" t="s">
        <v>2536</v>
      </c>
      <c r="H719" s="227"/>
      <c r="I719" s="5"/>
      <c r="J719" s="227"/>
    </row>
    <row r="720" spans="1:10" x14ac:dyDescent="0.25">
      <c r="A720" s="15"/>
      <c r="B720" s="15" t="s">
        <v>158</v>
      </c>
      <c r="C720" s="226"/>
      <c r="D720" s="15"/>
      <c r="E720" s="7"/>
      <c r="F720" s="20"/>
      <c r="G720" s="21" t="s">
        <v>2537</v>
      </c>
      <c r="H720" s="227"/>
      <c r="I720" s="5"/>
      <c r="J720" s="227"/>
    </row>
    <row r="721" spans="1:10" x14ac:dyDescent="0.25">
      <c r="A721" s="15"/>
      <c r="B721" s="15"/>
      <c r="C721" s="226"/>
      <c r="D721" s="15"/>
      <c r="E721" s="7"/>
      <c r="F721" s="15"/>
      <c r="G721" s="21" t="s">
        <v>2538</v>
      </c>
      <c r="H721" s="227"/>
      <c r="I721" s="5"/>
      <c r="J721" s="227"/>
    </row>
    <row r="722" spans="1:10" x14ac:dyDescent="0.25">
      <c r="A722" s="15"/>
      <c r="B722" s="15"/>
      <c r="C722" s="260"/>
      <c r="D722" s="16"/>
      <c r="E722" s="10"/>
      <c r="F722" s="16"/>
      <c r="G722" s="25" t="s">
        <v>18</v>
      </c>
      <c r="H722" s="261"/>
      <c r="I722" s="9"/>
      <c r="J722" s="261"/>
    </row>
    <row r="723" spans="1:10" x14ac:dyDescent="0.25">
      <c r="A723" s="14" t="s">
        <v>112</v>
      </c>
      <c r="B723" s="14" t="s">
        <v>115</v>
      </c>
      <c r="C723" s="226" t="s">
        <v>1847</v>
      </c>
      <c r="D723" s="15"/>
      <c r="E723" s="7" t="s">
        <v>405</v>
      </c>
      <c r="F723" s="20"/>
      <c r="G723" s="21" t="s">
        <v>1602</v>
      </c>
      <c r="H723" s="227"/>
      <c r="I723" s="5"/>
      <c r="J723" s="227"/>
    </row>
    <row r="724" spans="1:10" x14ac:dyDescent="0.25">
      <c r="A724" s="15" t="s">
        <v>155</v>
      </c>
      <c r="B724" s="15" t="s">
        <v>157</v>
      </c>
      <c r="C724" s="226" t="s">
        <v>72</v>
      </c>
      <c r="D724" s="15"/>
      <c r="E724" s="7" t="s">
        <v>398</v>
      </c>
      <c r="F724" s="20"/>
      <c r="G724" s="40" t="s">
        <v>1603</v>
      </c>
      <c r="H724" s="237">
        <v>800000</v>
      </c>
      <c r="I724" s="5"/>
      <c r="J724" s="237">
        <f>SUM(H724:I724)</f>
        <v>800000</v>
      </c>
    </row>
    <row r="725" spans="1:10" x14ac:dyDescent="0.25">
      <c r="A725" s="15" t="s">
        <v>156</v>
      </c>
      <c r="B725" s="15" t="s">
        <v>156</v>
      </c>
      <c r="C725" s="226" t="s">
        <v>73</v>
      </c>
      <c r="D725" s="15"/>
      <c r="E725" s="7"/>
      <c r="F725" s="15"/>
      <c r="G725" s="40" t="s">
        <v>1604</v>
      </c>
      <c r="H725" s="227"/>
      <c r="I725" s="5"/>
      <c r="J725" s="227"/>
    </row>
    <row r="726" spans="1:10" x14ac:dyDescent="0.25">
      <c r="A726" s="15"/>
      <c r="B726" s="15" t="s">
        <v>158</v>
      </c>
      <c r="C726" s="226"/>
      <c r="D726" s="15"/>
      <c r="E726" s="7"/>
      <c r="F726" s="15"/>
      <c r="G726" s="21" t="s">
        <v>1605</v>
      </c>
      <c r="H726" s="227"/>
      <c r="I726" s="5"/>
      <c r="J726" s="227"/>
    </row>
    <row r="727" spans="1:10" x14ac:dyDescent="0.25">
      <c r="A727" s="16"/>
      <c r="B727" s="16"/>
      <c r="C727" s="226"/>
      <c r="D727" s="16"/>
      <c r="E727" s="7"/>
      <c r="F727" s="15"/>
      <c r="G727" s="21" t="s">
        <v>18</v>
      </c>
      <c r="H727" s="227"/>
      <c r="I727" s="5"/>
      <c r="J727" s="227"/>
    </row>
    <row r="728" spans="1:10" ht="15.75" x14ac:dyDescent="0.25">
      <c r="A728" s="14" t="s">
        <v>112</v>
      </c>
      <c r="B728" s="14" t="s">
        <v>115</v>
      </c>
      <c r="C728" s="1106" t="s">
        <v>1841</v>
      </c>
      <c r="D728" s="3"/>
      <c r="E728" s="14" t="s">
        <v>79</v>
      </c>
      <c r="F728" s="23"/>
      <c r="G728" s="24" t="s">
        <v>1844</v>
      </c>
      <c r="H728" s="168"/>
      <c r="I728" s="3"/>
      <c r="J728" s="168"/>
    </row>
    <row r="729" spans="1:10" ht="15.75" x14ac:dyDescent="0.25">
      <c r="A729" s="15" t="s">
        <v>155</v>
      </c>
      <c r="B729" s="15" t="s">
        <v>157</v>
      </c>
      <c r="C729" s="1107" t="s">
        <v>1808</v>
      </c>
      <c r="D729" s="5"/>
      <c r="E729" s="15" t="s">
        <v>80</v>
      </c>
      <c r="F729" s="20"/>
      <c r="G729" s="21" t="s">
        <v>1843</v>
      </c>
      <c r="H729" s="237">
        <v>8000</v>
      </c>
      <c r="I729" s="70"/>
      <c r="J729" s="237">
        <f>SUM(H729:I729)</f>
        <v>8000</v>
      </c>
    </row>
    <row r="730" spans="1:10" ht="15.75" x14ac:dyDescent="0.25">
      <c r="A730" s="15" t="s">
        <v>156</v>
      </c>
      <c r="B730" s="15" t="s">
        <v>156</v>
      </c>
      <c r="C730" s="1107" t="s">
        <v>1842</v>
      </c>
      <c r="D730" s="5"/>
      <c r="E730" s="15"/>
      <c r="F730" s="15"/>
      <c r="G730" s="21"/>
      <c r="H730" s="15"/>
      <c r="I730" s="5"/>
      <c r="J730" s="15"/>
    </row>
    <row r="731" spans="1:10" x14ac:dyDescent="0.25">
      <c r="A731" s="15"/>
      <c r="B731" s="15"/>
      <c r="C731" s="4"/>
      <c r="D731" s="15"/>
      <c r="E731" s="7"/>
      <c r="F731" s="15"/>
      <c r="G731" s="21"/>
      <c r="H731" s="15"/>
      <c r="I731" s="5"/>
      <c r="J731" s="15"/>
    </row>
    <row r="732" spans="1:10" x14ac:dyDescent="0.25">
      <c r="A732" s="19"/>
      <c r="B732" s="19"/>
      <c r="C732" s="19"/>
      <c r="D732" s="30" t="s">
        <v>19</v>
      </c>
      <c r="E732" s="29"/>
      <c r="F732" s="29"/>
      <c r="G732" s="33"/>
      <c r="H732" s="71">
        <f>SUM(H713:H731)</f>
        <v>3158000</v>
      </c>
      <c r="I732" s="203"/>
      <c r="J732" s="71">
        <f>SUM(H732:I732)</f>
        <v>3158000</v>
      </c>
    </row>
    <row r="733" spans="1:10" x14ac:dyDescent="0.25">
      <c r="A733" t="s">
        <v>424</v>
      </c>
    </row>
    <row r="734" spans="1:10" x14ac:dyDescent="0.25">
      <c r="A734" t="s">
        <v>425</v>
      </c>
      <c r="C734" t="s">
        <v>426</v>
      </c>
      <c r="F734" t="s">
        <v>427</v>
      </c>
      <c r="H734" t="s">
        <v>428</v>
      </c>
    </row>
    <row r="735" spans="1:10" ht="15.75" x14ac:dyDescent="0.25">
      <c r="C735" t="s">
        <v>1775</v>
      </c>
      <c r="F735" s="32" t="s">
        <v>1803</v>
      </c>
      <c r="G735" s="32"/>
      <c r="H735" t="s">
        <v>429</v>
      </c>
    </row>
    <row r="736" spans="1:10" ht="15.75" x14ac:dyDescent="0.25">
      <c r="C736" t="s">
        <v>431</v>
      </c>
      <c r="F736" s="32" t="s">
        <v>1591</v>
      </c>
      <c r="G736" s="32"/>
      <c r="H736" t="s">
        <v>430</v>
      </c>
    </row>
    <row r="737" spans="1:10" x14ac:dyDescent="0.25">
      <c r="A737" t="s">
        <v>389</v>
      </c>
      <c r="G737" s="27" t="s">
        <v>433</v>
      </c>
    </row>
    <row r="738" spans="1:10" x14ac:dyDescent="0.25">
      <c r="A738" t="s">
        <v>390</v>
      </c>
      <c r="G738" s="27" t="s">
        <v>2523</v>
      </c>
    </row>
    <row r="739" spans="1:10" x14ac:dyDescent="0.25">
      <c r="A739" t="s">
        <v>66</v>
      </c>
      <c r="G739" s="27" t="s">
        <v>434</v>
      </c>
    </row>
    <row r="740" spans="1:10" x14ac:dyDescent="0.25">
      <c r="A740" t="s">
        <v>67</v>
      </c>
    </row>
    <row r="741" spans="1:10" x14ac:dyDescent="0.25">
      <c r="A741" t="s">
        <v>1135</v>
      </c>
    </row>
    <row r="744" spans="1:10" x14ac:dyDescent="0.25">
      <c r="A744" s="14" t="s">
        <v>108</v>
      </c>
      <c r="B744" s="38" t="s">
        <v>109</v>
      </c>
      <c r="C744" s="14" t="s">
        <v>376</v>
      </c>
      <c r="D744" s="3" t="s">
        <v>377</v>
      </c>
      <c r="E744" s="14" t="s">
        <v>379</v>
      </c>
      <c r="F744" s="14" t="s">
        <v>381</v>
      </c>
      <c r="G744" s="3" t="s">
        <v>384</v>
      </c>
      <c r="H744" s="11" t="s">
        <v>385</v>
      </c>
      <c r="I744" s="12"/>
      <c r="J744" s="13"/>
    </row>
    <row r="745" spans="1:10" x14ac:dyDescent="0.25">
      <c r="A745" s="15"/>
      <c r="B745" s="15" t="s">
        <v>108</v>
      </c>
      <c r="C745" s="15"/>
      <c r="D745" s="5" t="s">
        <v>378</v>
      </c>
      <c r="E745" s="15" t="s">
        <v>380</v>
      </c>
      <c r="F745" s="17" t="s">
        <v>382</v>
      </c>
      <c r="G745" s="5"/>
      <c r="H745" s="14" t="s">
        <v>386</v>
      </c>
      <c r="I745" s="6" t="s">
        <v>387</v>
      </c>
      <c r="J745" s="14" t="s">
        <v>388</v>
      </c>
    </row>
    <row r="746" spans="1:10" x14ac:dyDescent="0.25">
      <c r="A746" s="15"/>
      <c r="B746" s="16"/>
      <c r="C746" s="16"/>
      <c r="D746" s="9"/>
      <c r="E746" s="16"/>
      <c r="F746" s="18" t="s">
        <v>383</v>
      </c>
      <c r="G746" s="9"/>
      <c r="H746" s="16"/>
      <c r="I746" s="9"/>
      <c r="J746" s="16"/>
    </row>
    <row r="747" spans="1:10" x14ac:dyDescent="0.25">
      <c r="A747" s="14" t="s">
        <v>112</v>
      </c>
      <c r="B747" s="15" t="s">
        <v>115</v>
      </c>
      <c r="C747" s="256" t="s">
        <v>2146</v>
      </c>
      <c r="D747" s="14" t="s">
        <v>2339</v>
      </c>
      <c r="E747" s="28" t="s">
        <v>2341</v>
      </c>
      <c r="F747" s="23"/>
      <c r="G747" s="24" t="s">
        <v>2344</v>
      </c>
      <c r="H747" s="14"/>
      <c r="I747" s="3"/>
      <c r="J747" s="14"/>
    </row>
    <row r="748" spans="1:10" x14ac:dyDescent="0.25">
      <c r="A748" s="15" t="s">
        <v>155</v>
      </c>
      <c r="B748" s="15" t="s">
        <v>157</v>
      </c>
      <c r="C748" s="226" t="s">
        <v>1799</v>
      </c>
      <c r="D748" s="15" t="s">
        <v>2340</v>
      </c>
      <c r="E748" s="7" t="s">
        <v>2342</v>
      </c>
      <c r="F748" s="20"/>
      <c r="G748" s="21" t="s">
        <v>2345</v>
      </c>
      <c r="H748" s="237">
        <v>200000</v>
      </c>
      <c r="I748" s="166"/>
      <c r="J748" s="237">
        <f>SUM(H748:I748)</f>
        <v>200000</v>
      </c>
    </row>
    <row r="749" spans="1:10" x14ac:dyDescent="0.25">
      <c r="A749" s="15" t="s">
        <v>156</v>
      </c>
      <c r="B749" s="15" t="s">
        <v>156</v>
      </c>
      <c r="C749" s="226" t="s">
        <v>2147</v>
      </c>
      <c r="D749" s="15"/>
      <c r="E749" s="7" t="s">
        <v>2343</v>
      </c>
      <c r="F749" s="15"/>
      <c r="G749" s="21" t="s">
        <v>2346</v>
      </c>
      <c r="H749" s="227"/>
      <c r="I749" s="5"/>
      <c r="J749" s="15"/>
    </row>
    <row r="750" spans="1:10" x14ac:dyDescent="0.25">
      <c r="A750" s="15"/>
      <c r="B750" s="15" t="s">
        <v>158</v>
      </c>
      <c r="C750" s="226" t="s">
        <v>1116</v>
      </c>
      <c r="D750" s="15"/>
      <c r="E750" s="7" t="s">
        <v>420</v>
      </c>
      <c r="F750" s="15"/>
      <c r="G750" s="21"/>
      <c r="H750" s="227"/>
      <c r="I750" s="5"/>
      <c r="J750" s="15"/>
    </row>
    <row r="751" spans="1:10" x14ac:dyDescent="0.25">
      <c r="A751" s="16"/>
      <c r="B751" s="16"/>
      <c r="C751" s="260"/>
      <c r="D751" s="16"/>
      <c r="E751" s="10"/>
      <c r="F751" s="16"/>
      <c r="G751" s="25"/>
      <c r="H751" s="261"/>
      <c r="I751" s="9"/>
      <c r="J751" s="16"/>
    </row>
    <row r="752" spans="1:10" x14ac:dyDescent="0.25">
      <c r="A752" s="14"/>
      <c r="B752" s="15"/>
      <c r="C752" s="174"/>
      <c r="D752" s="14"/>
      <c r="E752" s="28"/>
      <c r="F752" s="23"/>
      <c r="G752" s="39"/>
      <c r="H752" s="168"/>
      <c r="I752" s="3"/>
      <c r="J752" s="14"/>
    </row>
    <row r="753" spans="1:10" x14ac:dyDescent="0.25">
      <c r="A753" s="15"/>
      <c r="B753" s="15"/>
      <c r="C753" s="175"/>
      <c r="D753" s="15"/>
      <c r="E753" s="7"/>
      <c r="F753" s="20"/>
      <c r="G753" s="40"/>
      <c r="H753" s="128"/>
      <c r="I753" s="5"/>
      <c r="J753" s="319"/>
    </row>
    <row r="754" spans="1:10" x14ac:dyDescent="0.25">
      <c r="A754" s="15"/>
      <c r="B754" s="15"/>
      <c r="C754" s="226"/>
      <c r="D754" s="15"/>
      <c r="E754" s="7"/>
      <c r="F754" s="20"/>
      <c r="G754" s="40"/>
      <c r="H754" s="227"/>
      <c r="I754" s="5"/>
      <c r="J754" s="15"/>
    </row>
    <row r="755" spans="1:10" x14ac:dyDescent="0.25">
      <c r="A755" s="15"/>
      <c r="B755" s="15"/>
      <c r="C755" s="226"/>
      <c r="D755" s="15"/>
      <c r="E755" s="7"/>
      <c r="F755" s="20"/>
      <c r="G755" s="21"/>
      <c r="H755" s="227"/>
      <c r="I755" s="5"/>
      <c r="J755" s="15"/>
    </row>
    <row r="756" spans="1:10" x14ac:dyDescent="0.25">
      <c r="A756" s="15"/>
      <c r="B756" s="15"/>
      <c r="C756" s="226"/>
      <c r="D756" s="15"/>
      <c r="E756" s="7"/>
      <c r="F756" s="15"/>
      <c r="G756" s="21"/>
      <c r="H756" s="227"/>
      <c r="I756" s="5"/>
      <c r="J756" s="15"/>
    </row>
    <row r="757" spans="1:10" x14ac:dyDescent="0.25">
      <c r="A757" s="15"/>
      <c r="B757" s="15"/>
      <c r="C757" s="260"/>
      <c r="D757" s="16"/>
      <c r="E757" s="10"/>
      <c r="F757" s="16"/>
      <c r="G757" s="25"/>
      <c r="H757" s="261"/>
      <c r="I757" s="9"/>
      <c r="J757" s="16"/>
    </row>
    <row r="758" spans="1:10" x14ac:dyDescent="0.25">
      <c r="A758" s="14"/>
      <c r="B758" s="14"/>
      <c r="C758" s="175"/>
      <c r="D758" s="15"/>
      <c r="E758" s="7"/>
      <c r="F758" s="20"/>
      <c r="G758" s="21"/>
      <c r="H758" s="227"/>
      <c r="I758" s="5"/>
      <c r="J758" s="15"/>
    </row>
    <row r="759" spans="1:10" x14ac:dyDescent="0.25">
      <c r="A759" s="15"/>
      <c r="B759" s="15"/>
      <c r="C759" s="175"/>
      <c r="D759" s="15"/>
      <c r="E759" s="7"/>
      <c r="F759" s="20"/>
      <c r="G759" s="40"/>
      <c r="H759" s="128"/>
      <c r="I759" s="5"/>
      <c r="J759" s="319"/>
    </row>
    <row r="760" spans="1:10" x14ac:dyDescent="0.25">
      <c r="A760" s="15"/>
      <c r="B760" s="15"/>
      <c r="C760" s="175"/>
      <c r="D760" s="15"/>
      <c r="E760" s="7"/>
      <c r="F760" s="15"/>
      <c r="G760" s="40"/>
      <c r="H760" s="15"/>
      <c r="I760" s="5"/>
      <c r="J760" s="15"/>
    </row>
    <row r="761" spans="1:10" x14ac:dyDescent="0.25">
      <c r="A761" s="15"/>
      <c r="B761" s="15"/>
      <c r="C761" s="4"/>
      <c r="D761" s="15"/>
      <c r="E761" s="7"/>
      <c r="F761" s="15"/>
      <c r="G761" s="21"/>
      <c r="H761" s="15"/>
      <c r="I761" s="5"/>
      <c r="J761" s="15"/>
    </row>
    <row r="762" spans="1:10" x14ac:dyDescent="0.25">
      <c r="A762" s="16"/>
      <c r="B762" s="16"/>
      <c r="C762" s="4"/>
      <c r="D762" s="16"/>
      <c r="E762" s="7"/>
      <c r="F762" s="15"/>
      <c r="G762" s="21"/>
      <c r="H762" s="15"/>
      <c r="I762" s="5"/>
      <c r="J762" s="15"/>
    </row>
    <row r="763" spans="1:10" ht="15.75" x14ac:dyDescent="0.25">
      <c r="A763" s="14"/>
      <c r="B763" s="14"/>
      <c r="C763" s="922"/>
      <c r="D763" s="3"/>
      <c r="E763" s="14"/>
      <c r="F763" s="23"/>
      <c r="G763" s="24"/>
      <c r="H763" s="14"/>
      <c r="I763" s="3"/>
      <c r="J763" s="14"/>
    </row>
    <row r="764" spans="1:10" ht="15.75" x14ac:dyDescent="0.25">
      <c r="A764" s="15"/>
      <c r="B764" s="15"/>
      <c r="C764" s="921"/>
      <c r="D764" s="5"/>
      <c r="E764" s="15"/>
      <c r="F764" s="20"/>
      <c r="G764" s="21"/>
      <c r="H764" s="128"/>
      <c r="I764" s="70"/>
      <c r="J764" s="319"/>
    </row>
    <row r="765" spans="1:10" ht="15.75" x14ac:dyDescent="0.25">
      <c r="A765" s="15"/>
      <c r="B765" s="15"/>
      <c r="C765" s="921"/>
      <c r="D765" s="5"/>
      <c r="E765" s="15"/>
      <c r="F765" s="15"/>
      <c r="G765" s="21"/>
      <c r="H765" s="15"/>
      <c r="I765" s="5"/>
      <c r="J765" s="15"/>
    </row>
    <row r="766" spans="1:10" x14ac:dyDescent="0.25">
      <c r="A766" s="15"/>
      <c r="B766" s="15"/>
      <c r="C766" s="4"/>
      <c r="D766" s="15"/>
      <c r="E766" s="7"/>
      <c r="F766" s="15"/>
      <c r="G766" s="21"/>
      <c r="H766" s="15"/>
      <c r="I766" s="5"/>
      <c r="J766" s="15"/>
    </row>
    <row r="767" spans="1:10" x14ac:dyDescent="0.25">
      <c r="A767" s="19"/>
      <c r="B767" s="19"/>
      <c r="C767" s="19"/>
      <c r="D767" s="30" t="s">
        <v>19</v>
      </c>
      <c r="E767" s="29"/>
      <c r="F767" s="29"/>
      <c r="G767" s="33"/>
      <c r="H767" s="71">
        <f>SUM(H748:H766)</f>
        <v>200000</v>
      </c>
      <c r="I767" s="203"/>
      <c r="J767" s="71">
        <f>SUM(H767:I767)</f>
        <v>200000</v>
      </c>
    </row>
    <row r="768" spans="1:10" x14ac:dyDescent="0.25">
      <c r="A768" t="s">
        <v>424</v>
      </c>
    </row>
    <row r="769" spans="1:10" x14ac:dyDescent="0.25">
      <c r="A769" t="s">
        <v>425</v>
      </c>
      <c r="C769" t="s">
        <v>426</v>
      </c>
      <c r="F769" t="s">
        <v>427</v>
      </c>
      <c r="H769" t="s">
        <v>428</v>
      </c>
    </row>
    <row r="770" spans="1:10" ht="15.75" x14ac:dyDescent="0.25">
      <c r="C770" t="s">
        <v>1775</v>
      </c>
      <c r="F770" s="32" t="s">
        <v>1803</v>
      </c>
      <c r="G770" s="32"/>
      <c r="H770" t="s">
        <v>429</v>
      </c>
    </row>
    <row r="771" spans="1:10" ht="15.75" x14ac:dyDescent="0.25">
      <c r="C771" t="s">
        <v>431</v>
      </c>
      <c r="F771" s="32" t="s">
        <v>1802</v>
      </c>
      <c r="G771" s="32"/>
      <c r="H771" t="s">
        <v>430</v>
      </c>
    </row>
    <row r="772" spans="1:10" x14ac:dyDescent="0.25">
      <c r="A772" t="s">
        <v>389</v>
      </c>
    </row>
    <row r="773" spans="1:10" x14ac:dyDescent="0.25">
      <c r="A773" t="s">
        <v>390</v>
      </c>
      <c r="G773" s="27" t="s">
        <v>1136</v>
      </c>
    </row>
    <row r="774" spans="1:10" x14ac:dyDescent="0.25">
      <c r="A774" t="s">
        <v>66</v>
      </c>
      <c r="G774" s="27" t="s">
        <v>2539</v>
      </c>
    </row>
    <row r="775" spans="1:10" x14ac:dyDescent="0.25">
      <c r="A775" t="s">
        <v>67</v>
      </c>
      <c r="G775" s="27" t="s">
        <v>1137</v>
      </c>
    </row>
    <row r="776" spans="1:10" x14ac:dyDescent="0.25">
      <c r="A776" s="185" t="s">
        <v>614</v>
      </c>
      <c r="B776" s="185"/>
      <c r="C776" s="185"/>
    </row>
    <row r="779" spans="1:10" x14ac:dyDescent="0.25">
      <c r="A779" s="14" t="s">
        <v>108</v>
      </c>
      <c r="B779" s="38" t="s">
        <v>109</v>
      </c>
      <c r="C779" s="14" t="s">
        <v>376</v>
      </c>
      <c r="D779" s="3" t="s">
        <v>377</v>
      </c>
      <c r="E779" s="14" t="s">
        <v>379</v>
      </c>
      <c r="F779" s="14" t="s">
        <v>381</v>
      </c>
      <c r="G779" s="3" t="s">
        <v>384</v>
      </c>
      <c r="H779" s="11" t="s">
        <v>385</v>
      </c>
      <c r="I779" s="12"/>
      <c r="J779" s="13"/>
    </row>
    <row r="780" spans="1:10" x14ac:dyDescent="0.25">
      <c r="A780" s="15"/>
      <c r="B780" s="15" t="s">
        <v>108</v>
      </c>
      <c r="C780" s="15"/>
      <c r="D780" s="5" t="s">
        <v>378</v>
      </c>
      <c r="E780" s="15" t="s">
        <v>380</v>
      </c>
      <c r="F780" s="17" t="s">
        <v>382</v>
      </c>
      <c r="G780" s="5"/>
      <c r="H780" s="14" t="s">
        <v>386</v>
      </c>
      <c r="I780" s="6" t="s">
        <v>387</v>
      </c>
      <c r="J780" s="14" t="s">
        <v>388</v>
      </c>
    </row>
    <row r="781" spans="1:10" x14ac:dyDescent="0.25">
      <c r="A781" s="15"/>
      <c r="B781" s="16"/>
      <c r="C781" s="16"/>
      <c r="D781" s="9"/>
      <c r="E781" s="16"/>
      <c r="F781" s="18" t="s">
        <v>383</v>
      </c>
      <c r="G781" s="9"/>
      <c r="H781" s="16"/>
      <c r="I781" s="9"/>
      <c r="J781" s="16"/>
    </row>
    <row r="782" spans="1:10" x14ac:dyDescent="0.25">
      <c r="A782" s="168" t="s">
        <v>179</v>
      </c>
      <c r="B782" s="168" t="s">
        <v>182</v>
      </c>
      <c r="C782" s="256" t="s">
        <v>1764</v>
      </c>
      <c r="D782" s="168"/>
      <c r="E782" s="257" t="s">
        <v>61</v>
      </c>
      <c r="F782" s="258"/>
      <c r="G782" s="776" t="s">
        <v>2347</v>
      </c>
      <c r="H782" s="257"/>
      <c r="I782" s="239"/>
      <c r="J782" s="168"/>
    </row>
    <row r="783" spans="1:10" x14ac:dyDescent="0.25">
      <c r="A783" s="370" t="s">
        <v>674</v>
      </c>
      <c r="B783" s="227" t="s">
        <v>687</v>
      </c>
      <c r="C783" s="226" t="s">
        <v>2148</v>
      </c>
      <c r="D783" s="227" t="s">
        <v>412</v>
      </c>
      <c r="E783" s="228" t="s">
        <v>367</v>
      </c>
      <c r="F783" s="229"/>
      <c r="G783" s="424" t="s">
        <v>2348</v>
      </c>
      <c r="H783" s="228"/>
      <c r="I783" s="166"/>
      <c r="J783" s="227"/>
    </row>
    <row r="784" spans="1:10" x14ac:dyDescent="0.25">
      <c r="A784" s="227"/>
      <c r="B784" s="227" t="s">
        <v>675</v>
      </c>
      <c r="C784" s="226" t="s">
        <v>2149</v>
      </c>
      <c r="D784" s="227"/>
      <c r="E784" s="228" t="s">
        <v>368</v>
      </c>
      <c r="F784" s="227"/>
      <c r="G784" s="424" t="s">
        <v>2349</v>
      </c>
      <c r="H784" s="308">
        <v>150000</v>
      </c>
      <c r="I784" s="754"/>
      <c r="J784" s="237">
        <f>SUM(H784:I784)</f>
        <v>150000</v>
      </c>
    </row>
    <row r="785" spans="1:10" x14ac:dyDescent="0.25">
      <c r="A785" s="227"/>
      <c r="B785" s="227"/>
      <c r="C785" s="226"/>
      <c r="D785" s="227"/>
      <c r="E785" s="228" t="s">
        <v>366</v>
      </c>
      <c r="F785" s="227"/>
      <c r="G785" s="424"/>
      <c r="H785" s="228"/>
      <c r="I785" s="307"/>
      <c r="J785" s="237"/>
    </row>
    <row r="786" spans="1:10" x14ac:dyDescent="0.25">
      <c r="A786" s="227"/>
      <c r="B786" s="227"/>
      <c r="C786" s="226"/>
      <c r="D786" s="227"/>
      <c r="E786" s="228"/>
      <c r="F786" s="227"/>
      <c r="G786" s="424"/>
      <c r="H786" s="228"/>
      <c r="I786" s="166"/>
      <c r="J786" s="227"/>
    </row>
    <row r="787" spans="1:10" x14ac:dyDescent="0.25">
      <c r="A787" s="227"/>
      <c r="B787" s="227"/>
      <c r="C787" s="226"/>
      <c r="D787" s="227"/>
      <c r="E787" s="228"/>
      <c r="F787" s="227"/>
      <c r="G787" s="424"/>
      <c r="H787" s="228"/>
      <c r="I787" s="166"/>
      <c r="J787" s="227"/>
    </row>
    <row r="788" spans="1:10" x14ac:dyDescent="0.25">
      <c r="A788" s="227"/>
      <c r="B788" s="227"/>
      <c r="C788" s="226"/>
      <c r="D788" s="227"/>
      <c r="E788" s="228"/>
      <c r="F788" s="227"/>
      <c r="G788" s="424"/>
      <c r="H788" s="228"/>
      <c r="I788" s="166"/>
      <c r="J788" s="227"/>
    </row>
    <row r="789" spans="1:10" x14ac:dyDescent="0.25">
      <c r="A789" s="124"/>
      <c r="B789" s="124"/>
      <c r="C789" s="226"/>
      <c r="D789" s="124"/>
      <c r="E789" s="122"/>
      <c r="F789" s="127"/>
      <c r="G789" s="185"/>
      <c r="H789" s="228"/>
      <c r="I789" s="121"/>
      <c r="J789" s="261"/>
    </row>
    <row r="790" spans="1:10" x14ac:dyDescent="0.25">
      <c r="A790" s="14" t="s">
        <v>191</v>
      </c>
      <c r="B790" s="14" t="s">
        <v>688</v>
      </c>
      <c r="C790" s="256" t="s">
        <v>2150</v>
      </c>
      <c r="D790" s="14"/>
      <c r="E790" s="28"/>
      <c r="F790" s="23"/>
      <c r="G790" s="24" t="s">
        <v>1647</v>
      </c>
      <c r="H790" s="168"/>
      <c r="I790" s="3"/>
      <c r="J790" s="168"/>
    </row>
    <row r="791" spans="1:10" x14ac:dyDescent="0.25">
      <c r="A791" s="211" t="s">
        <v>676</v>
      </c>
      <c r="B791" s="15" t="s">
        <v>689</v>
      </c>
      <c r="C791" s="226" t="s">
        <v>1391</v>
      </c>
      <c r="D791" s="15"/>
      <c r="E791" s="7"/>
      <c r="F791" s="20"/>
      <c r="G791" s="21" t="s">
        <v>1648</v>
      </c>
      <c r="H791" s="237">
        <v>30000</v>
      </c>
      <c r="I791" s="5"/>
      <c r="J791" s="237">
        <f>SUM(H791:I791)</f>
        <v>30000</v>
      </c>
    </row>
    <row r="792" spans="1:10" x14ac:dyDescent="0.25">
      <c r="A792" s="15"/>
      <c r="B792" s="15" t="s">
        <v>690</v>
      </c>
      <c r="C792" s="226" t="s">
        <v>1392</v>
      </c>
      <c r="D792" s="15"/>
      <c r="E792" s="7"/>
      <c r="F792" s="20"/>
      <c r="G792" s="40"/>
      <c r="H792" s="237"/>
      <c r="I792" s="5"/>
      <c r="J792" s="61"/>
    </row>
    <row r="793" spans="1:10" x14ac:dyDescent="0.25">
      <c r="A793" s="15"/>
      <c r="B793" s="15"/>
      <c r="C793" s="226"/>
      <c r="D793" s="15"/>
      <c r="E793" s="7"/>
      <c r="F793" s="15"/>
      <c r="G793" s="21"/>
      <c r="H793" s="15"/>
      <c r="I793" s="5"/>
      <c r="J793" s="15"/>
    </row>
    <row r="794" spans="1:10" x14ac:dyDescent="0.25">
      <c r="A794" s="256"/>
      <c r="B794" s="168"/>
      <c r="C794" s="168"/>
      <c r="D794" s="239"/>
      <c r="E794" s="348"/>
      <c r="F794" s="168"/>
      <c r="G794" s="235"/>
      <c r="H794" s="311"/>
      <c r="I794" s="168"/>
      <c r="J794" s="472"/>
    </row>
    <row r="795" spans="1:10" x14ac:dyDescent="0.25">
      <c r="A795" s="777"/>
      <c r="B795" s="227"/>
      <c r="C795" s="227"/>
      <c r="D795" s="166"/>
      <c r="E795" s="227"/>
      <c r="F795" s="227"/>
      <c r="G795" s="236"/>
      <c r="H795" s="166"/>
      <c r="I795" s="227"/>
      <c r="J795" s="228"/>
    </row>
    <row r="796" spans="1:10" x14ac:dyDescent="0.25">
      <c r="A796" s="226"/>
      <c r="B796" s="227"/>
      <c r="C796" s="227"/>
      <c r="D796" s="166"/>
      <c r="E796" s="227"/>
      <c r="F796" s="227"/>
      <c r="G796" s="236"/>
      <c r="H796" s="166"/>
      <c r="I796" s="227"/>
      <c r="J796" s="228"/>
    </row>
    <row r="797" spans="1:10" x14ac:dyDescent="0.25">
      <c r="A797" s="226"/>
      <c r="B797" s="227"/>
      <c r="C797" s="227"/>
      <c r="D797" s="166"/>
      <c r="E797" s="227"/>
      <c r="F797" s="227"/>
      <c r="G797" s="236"/>
      <c r="H797" s="166"/>
      <c r="I797" s="227"/>
      <c r="J797" s="228"/>
    </row>
    <row r="798" spans="1:10" x14ac:dyDescent="0.25">
      <c r="A798" s="226"/>
      <c r="B798" s="227"/>
      <c r="C798" s="227"/>
      <c r="D798" s="166"/>
      <c r="E798" s="227"/>
      <c r="F798" s="227"/>
      <c r="G798" s="236"/>
      <c r="H798" s="166"/>
      <c r="I798" s="227"/>
      <c r="J798" s="228"/>
    </row>
    <row r="799" spans="1:10" x14ac:dyDescent="0.25">
      <c r="A799" s="226"/>
      <c r="B799" s="227"/>
      <c r="C799" s="227"/>
      <c r="D799" s="166"/>
      <c r="E799" s="227"/>
      <c r="F799" s="227"/>
      <c r="G799" s="236"/>
      <c r="H799" s="166"/>
      <c r="I799" s="227"/>
      <c r="J799" s="228"/>
    </row>
    <row r="800" spans="1:10" x14ac:dyDescent="0.25">
      <c r="A800" s="8"/>
      <c r="B800" s="16"/>
      <c r="C800" s="16"/>
      <c r="D800" s="9"/>
      <c r="E800" s="16"/>
      <c r="F800" s="16"/>
      <c r="G800" s="25"/>
      <c r="H800" s="9"/>
      <c r="I800" s="16"/>
      <c r="J800" s="10"/>
    </row>
    <row r="801" spans="1:10" x14ac:dyDescent="0.25">
      <c r="A801" s="8"/>
      <c r="B801" s="16"/>
      <c r="C801" s="16"/>
      <c r="D801" s="9"/>
      <c r="E801" s="9"/>
      <c r="F801" s="9"/>
      <c r="G801" s="51"/>
      <c r="H801" s="9"/>
      <c r="I801" s="9"/>
      <c r="J801" s="10"/>
    </row>
    <row r="802" spans="1:10" x14ac:dyDescent="0.25">
      <c r="A802" s="16"/>
      <c r="B802" s="16"/>
      <c r="C802" s="16"/>
      <c r="D802" s="103" t="s">
        <v>19</v>
      </c>
      <c r="E802" s="9"/>
      <c r="F802" s="9"/>
      <c r="G802" s="51"/>
      <c r="H802" s="379">
        <f>SUM(H783:H801)</f>
        <v>180000</v>
      </c>
      <c r="I802" s="380">
        <f>SUM(I782:I793)</f>
        <v>0</v>
      </c>
      <c r="J802" s="379">
        <f>SUM(H802:I802)</f>
        <v>180000</v>
      </c>
    </row>
    <row r="803" spans="1:10" x14ac:dyDescent="0.25">
      <c r="A803" t="s">
        <v>424</v>
      </c>
    </row>
    <row r="804" spans="1:10" x14ac:dyDescent="0.25">
      <c r="A804" t="s">
        <v>425</v>
      </c>
      <c r="C804" t="s">
        <v>426</v>
      </c>
      <c r="F804" t="s">
        <v>427</v>
      </c>
      <c r="H804" t="s">
        <v>428</v>
      </c>
    </row>
    <row r="805" spans="1:10" ht="15.75" x14ac:dyDescent="0.25">
      <c r="C805" t="s">
        <v>1775</v>
      </c>
      <c r="F805" s="32" t="s">
        <v>1803</v>
      </c>
      <c r="G805" s="32"/>
      <c r="H805" t="s">
        <v>429</v>
      </c>
    </row>
    <row r="806" spans="1:10" ht="15.75" x14ac:dyDescent="0.25">
      <c r="C806" t="s">
        <v>431</v>
      </c>
      <c r="F806" s="32" t="s">
        <v>1591</v>
      </c>
      <c r="G806" s="32"/>
      <c r="H806" t="s">
        <v>430</v>
      </c>
    </row>
    <row r="807" spans="1:10" x14ac:dyDescent="0.25">
      <c r="B807" t="s">
        <v>389</v>
      </c>
      <c r="G807" s="27" t="s">
        <v>433</v>
      </c>
    </row>
    <row r="808" spans="1:10" x14ac:dyDescent="0.25">
      <c r="B808" t="s">
        <v>390</v>
      </c>
      <c r="G808" s="27" t="s">
        <v>1778</v>
      </c>
    </row>
    <row r="809" spans="1:10" x14ac:dyDescent="0.25">
      <c r="B809" t="s">
        <v>66</v>
      </c>
      <c r="G809" s="27" t="s">
        <v>434</v>
      </c>
    </row>
    <row r="810" spans="1:10" x14ac:dyDescent="0.25">
      <c r="B810" t="s">
        <v>67</v>
      </c>
    </row>
    <row r="811" spans="1:10" x14ac:dyDescent="0.25">
      <c r="B811" s="266" t="s">
        <v>691</v>
      </c>
      <c r="C811" s="266"/>
      <c r="D811" s="266"/>
    </row>
    <row r="814" spans="1:10" x14ac:dyDescent="0.25">
      <c r="A814" s="14" t="s">
        <v>108</v>
      </c>
      <c r="B814" s="2" t="s">
        <v>109</v>
      </c>
      <c r="C814" s="14" t="s">
        <v>376</v>
      </c>
      <c r="D814" s="3" t="s">
        <v>377</v>
      </c>
      <c r="E814" s="14" t="s">
        <v>379</v>
      </c>
      <c r="F814" s="14" t="s">
        <v>381</v>
      </c>
      <c r="G814" s="3" t="s">
        <v>384</v>
      </c>
      <c r="H814" s="11" t="s">
        <v>385</v>
      </c>
      <c r="I814" s="12"/>
      <c r="J814" s="13"/>
    </row>
    <row r="815" spans="1:10" x14ac:dyDescent="0.25">
      <c r="A815" s="15"/>
      <c r="B815" s="4" t="s">
        <v>108</v>
      </c>
      <c r="C815" s="15"/>
      <c r="D815" s="5" t="s">
        <v>378</v>
      </c>
      <c r="E815" s="15" t="s">
        <v>380</v>
      </c>
      <c r="F815" s="17" t="s">
        <v>382</v>
      </c>
      <c r="G815" s="5"/>
      <c r="H815" s="14" t="s">
        <v>386</v>
      </c>
      <c r="I815" s="6" t="s">
        <v>387</v>
      </c>
      <c r="J815" s="14" t="s">
        <v>388</v>
      </c>
    </row>
    <row r="816" spans="1:10" x14ac:dyDescent="0.25">
      <c r="A816" s="15"/>
      <c r="B816" s="4"/>
      <c r="C816" s="16"/>
      <c r="D816" s="9"/>
      <c r="E816" s="16"/>
      <c r="F816" s="18" t="s">
        <v>383</v>
      </c>
      <c r="G816" s="9"/>
      <c r="H816" s="16"/>
      <c r="I816" s="9"/>
      <c r="J816" s="16"/>
    </row>
    <row r="817" spans="1:10" x14ac:dyDescent="0.25">
      <c r="A817" s="14" t="s">
        <v>201</v>
      </c>
      <c r="B817" s="14" t="s">
        <v>205</v>
      </c>
      <c r="C817" s="256" t="s">
        <v>1393</v>
      </c>
      <c r="D817" s="1030" t="s">
        <v>412</v>
      </c>
      <c r="E817" s="28" t="s">
        <v>405</v>
      </c>
      <c r="F817" s="23"/>
      <c r="G817" s="24" t="s">
        <v>1152</v>
      </c>
      <c r="H817" s="14"/>
      <c r="I817" s="3"/>
      <c r="J817" s="14"/>
    </row>
    <row r="818" spans="1:10" x14ac:dyDescent="0.25">
      <c r="A818" s="15" t="s">
        <v>202</v>
      </c>
      <c r="B818" s="15" t="s">
        <v>202</v>
      </c>
      <c r="C818" s="226" t="s">
        <v>570</v>
      </c>
      <c r="D818" s="15"/>
      <c r="E818" s="7" t="s">
        <v>398</v>
      </c>
      <c r="F818" s="20"/>
      <c r="G818" s="21" t="s">
        <v>1151</v>
      </c>
      <c r="H818" s="237">
        <v>25000</v>
      </c>
      <c r="I818" s="5"/>
      <c r="J818" s="237">
        <f>SUM(H818:I818)</f>
        <v>25000</v>
      </c>
    </row>
    <row r="819" spans="1:10" x14ac:dyDescent="0.25">
      <c r="A819" s="15" t="s">
        <v>203</v>
      </c>
      <c r="B819" s="43" t="s">
        <v>206</v>
      </c>
      <c r="C819" s="226" t="s">
        <v>571</v>
      </c>
      <c r="D819" s="15"/>
      <c r="E819" s="7"/>
      <c r="F819" s="15"/>
      <c r="G819" s="21" t="s">
        <v>65</v>
      </c>
      <c r="H819" s="15"/>
      <c r="I819" s="5"/>
      <c r="J819" s="15"/>
    </row>
    <row r="820" spans="1:10" x14ac:dyDescent="0.25">
      <c r="A820" s="43" t="s">
        <v>204</v>
      </c>
      <c r="B820" s="15" t="s">
        <v>207</v>
      </c>
      <c r="C820" s="226" t="s">
        <v>90</v>
      </c>
      <c r="D820" s="15"/>
      <c r="E820" s="7"/>
      <c r="F820" s="15"/>
      <c r="G820" s="21"/>
      <c r="H820" s="15"/>
      <c r="I820" s="5"/>
      <c r="J820" s="15"/>
    </row>
    <row r="821" spans="1:10" x14ac:dyDescent="0.25">
      <c r="A821" s="15"/>
      <c r="B821" s="15" t="s">
        <v>208</v>
      </c>
      <c r="C821" s="4"/>
      <c r="D821" s="15"/>
      <c r="E821" s="7"/>
      <c r="F821" s="15"/>
      <c r="G821" s="21"/>
      <c r="H821" s="15"/>
      <c r="I821" s="5"/>
      <c r="J821" s="15"/>
    </row>
    <row r="822" spans="1:10" x14ac:dyDescent="0.25">
      <c r="A822" s="16"/>
      <c r="B822" s="16"/>
      <c r="C822" s="8"/>
      <c r="D822" s="16"/>
      <c r="E822" s="10"/>
      <c r="F822" s="16"/>
      <c r="G822" s="25"/>
      <c r="H822" s="16"/>
      <c r="I822" s="9"/>
      <c r="J822" s="16"/>
    </row>
    <row r="823" spans="1:10" x14ac:dyDescent="0.25">
      <c r="A823" s="227"/>
      <c r="B823" s="227"/>
      <c r="C823" s="174"/>
      <c r="D823" s="168"/>
      <c r="E823" s="257"/>
      <c r="F823" s="258"/>
      <c r="G823" s="235"/>
      <c r="H823" s="168"/>
      <c r="I823" s="239"/>
      <c r="J823" s="168"/>
    </row>
    <row r="824" spans="1:10" x14ac:dyDescent="0.25">
      <c r="A824" s="227"/>
      <c r="B824" s="227"/>
      <c r="C824" s="175"/>
      <c r="D824" s="227"/>
      <c r="E824" s="228"/>
      <c r="F824" s="259"/>
      <c r="G824" s="236"/>
      <c r="H824" s="128"/>
      <c r="I824" s="166"/>
      <c r="J824" s="237"/>
    </row>
    <row r="825" spans="1:10" x14ac:dyDescent="0.25">
      <c r="A825" s="227"/>
      <c r="B825" s="227"/>
      <c r="C825" s="226"/>
      <c r="D825" s="227"/>
      <c r="E825" s="228"/>
      <c r="F825" s="229"/>
      <c r="G825" s="236"/>
      <c r="H825" s="227"/>
      <c r="I825" s="166"/>
      <c r="J825" s="227"/>
    </row>
    <row r="826" spans="1:10" x14ac:dyDescent="0.25">
      <c r="A826" s="227"/>
      <c r="B826" s="227"/>
      <c r="C826" s="226"/>
      <c r="D826" s="227"/>
      <c r="E826" s="228"/>
      <c r="F826" s="227"/>
      <c r="G826" s="236"/>
      <c r="H826" s="227"/>
      <c r="I826" s="166"/>
      <c r="J826" s="227"/>
    </row>
    <row r="827" spans="1:10" x14ac:dyDescent="0.25">
      <c r="A827" s="227"/>
      <c r="B827" s="227"/>
      <c r="C827" s="260"/>
      <c r="D827" s="261"/>
      <c r="E827" s="262"/>
      <c r="F827" s="261"/>
      <c r="G827" s="263"/>
      <c r="H827" s="261"/>
      <c r="I827" s="264"/>
      <c r="J827" s="261"/>
    </row>
    <row r="828" spans="1:10" x14ac:dyDescent="0.25">
      <c r="A828" s="14"/>
      <c r="B828" s="14"/>
      <c r="C828" s="4"/>
      <c r="D828" s="15"/>
      <c r="E828" s="7"/>
      <c r="F828" s="20"/>
      <c r="G828" s="21"/>
      <c r="H828" s="15"/>
      <c r="I828" s="5"/>
      <c r="J828" s="15"/>
    </row>
    <row r="829" spans="1:10" x14ac:dyDescent="0.25">
      <c r="A829" s="15"/>
      <c r="B829" s="15"/>
      <c r="C829" s="4"/>
      <c r="D829" s="15"/>
      <c r="E829" s="7"/>
      <c r="F829" s="20"/>
      <c r="G829" s="21"/>
      <c r="H829" s="15"/>
      <c r="I829" s="5"/>
      <c r="J829" s="15"/>
    </row>
    <row r="830" spans="1:10" x14ac:dyDescent="0.25">
      <c r="A830" s="15"/>
      <c r="B830" s="15"/>
      <c r="C830" s="4"/>
      <c r="D830" s="15"/>
      <c r="E830" s="7"/>
      <c r="F830" s="15"/>
      <c r="G830" s="21"/>
      <c r="H830" s="15"/>
      <c r="I830" s="5"/>
      <c r="J830" s="15"/>
    </row>
    <row r="831" spans="1:10" x14ac:dyDescent="0.25">
      <c r="A831" s="15"/>
      <c r="B831" s="15"/>
      <c r="C831" s="4"/>
      <c r="D831" s="15"/>
      <c r="E831" s="7"/>
      <c r="F831" s="15"/>
      <c r="G831" s="21"/>
      <c r="H831" s="15"/>
      <c r="I831" s="5"/>
      <c r="J831" s="15"/>
    </row>
    <row r="832" spans="1:10" x14ac:dyDescent="0.25">
      <c r="A832" s="16"/>
      <c r="B832" s="16"/>
      <c r="C832" s="4"/>
      <c r="D832" s="16"/>
      <c r="E832" s="7"/>
      <c r="F832" s="15"/>
      <c r="G832" s="21"/>
      <c r="H832" s="15"/>
      <c r="I832" s="5"/>
      <c r="J832" s="15"/>
    </row>
    <row r="833" spans="1:10" x14ac:dyDescent="0.25">
      <c r="A833" s="15"/>
      <c r="B833" s="15"/>
      <c r="C833" s="14"/>
      <c r="D833" s="3"/>
      <c r="E833" s="14"/>
      <c r="F833" s="23"/>
      <c r="G833" s="24"/>
      <c r="H833" s="14"/>
      <c r="I833" s="3"/>
      <c r="J833" s="14"/>
    </row>
    <row r="834" spans="1:10" x14ac:dyDescent="0.25">
      <c r="A834" s="15"/>
      <c r="B834" s="15"/>
      <c r="C834" s="15"/>
      <c r="D834" s="5"/>
      <c r="E834" s="15"/>
      <c r="F834" s="20"/>
      <c r="G834" s="21"/>
      <c r="H834" s="15"/>
      <c r="I834" s="5"/>
      <c r="J834" s="15"/>
    </row>
    <row r="835" spans="1:10" x14ac:dyDescent="0.25">
      <c r="A835" s="15"/>
      <c r="B835" s="15"/>
      <c r="C835" s="15"/>
      <c r="D835" s="30" t="s">
        <v>19</v>
      </c>
      <c r="E835" s="29"/>
      <c r="F835" s="29"/>
      <c r="G835" s="33"/>
      <c r="H835" s="63">
        <f>SUM(H817:H834)</f>
        <v>25000</v>
      </c>
      <c r="I835" s="64"/>
      <c r="J835" s="65">
        <f>SUM(H835:I835)</f>
        <v>25000</v>
      </c>
    </row>
    <row r="836" spans="1:10" x14ac:dyDescent="0.25">
      <c r="A836" s="19"/>
      <c r="B836" s="19"/>
      <c r="C836" s="19"/>
      <c r="D836" s="30"/>
      <c r="E836" s="29"/>
      <c r="F836" s="29"/>
      <c r="G836" s="33"/>
      <c r="H836" s="71"/>
      <c r="I836" s="71"/>
      <c r="J836" s="71"/>
    </row>
    <row r="837" spans="1:10" x14ac:dyDescent="0.25">
      <c r="B837" t="s">
        <v>424</v>
      </c>
    </row>
    <row r="838" spans="1:10" x14ac:dyDescent="0.25">
      <c r="B838" t="s">
        <v>425</v>
      </c>
      <c r="C838" t="s">
        <v>426</v>
      </c>
      <c r="F838" t="s">
        <v>427</v>
      </c>
      <c r="H838" t="s">
        <v>428</v>
      </c>
    </row>
    <row r="839" spans="1:10" ht="15.75" x14ac:dyDescent="0.25">
      <c r="C839" t="s">
        <v>1775</v>
      </c>
      <c r="F839" s="32" t="s">
        <v>1803</v>
      </c>
      <c r="G839" s="32"/>
      <c r="H839" t="s">
        <v>429</v>
      </c>
    </row>
    <row r="840" spans="1:10" ht="15.75" x14ac:dyDescent="0.25">
      <c r="C840" t="s">
        <v>431</v>
      </c>
      <c r="F840" s="32" t="s">
        <v>1591</v>
      </c>
      <c r="G840" s="32"/>
      <c r="H840" t="s">
        <v>430</v>
      </c>
    </row>
    <row r="841" spans="1:10" ht="15.75" x14ac:dyDescent="0.25">
      <c r="F841" s="32"/>
      <c r="G841" s="32"/>
    </row>
    <row r="842" spans="1:10" x14ac:dyDescent="0.25">
      <c r="A842" t="s">
        <v>389</v>
      </c>
      <c r="G842" s="27" t="s">
        <v>433</v>
      </c>
    </row>
    <row r="843" spans="1:10" x14ac:dyDescent="0.25">
      <c r="A843" t="s">
        <v>390</v>
      </c>
      <c r="G843" s="27" t="s">
        <v>2523</v>
      </c>
    </row>
    <row r="844" spans="1:10" x14ac:dyDescent="0.25">
      <c r="A844" t="s">
        <v>66</v>
      </c>
      <c r="G844" s="27" t="s">
        <v>434</v>
      </c>
    </row>
    <row r="845" spans="1:10" x14ac:dyDescent="0.25">
      <c r="A845" t="s">
        <v>67</v>
      </c>
    </row>
    <row r="846" spans="1:10" x14ac:dyDescent="0.25">
      <c r="A846" s="266" t="s">
        <v>661</v>
      </c>
    </row>
    <row r="849" spans="1:10" x14ac:dyDescent="0.25">
      <c r="A849" s="14" t="s">
        <v>108</v>
      </c>
      <c r="B849" s="2" t="s">
        <v>109</v>
      </c>
      <c r="C849" s="14" t="s">
        <v>376</v>
      </c>
      <c r="D849" s="3" t="s">
        <v>377</v>
      </c>
      <c r="E849" s="14" t="s">
        <v>379</v>
      </c>
      <c r="F849" s="14" t="s">
        <v>381</v>
      </c>
      <c r="G849" s="3" t="s">
        <v>384</v>
      </c>
      <c r="H849" s="11" t="s">
        <v>385</v>
      </c>
      <c r="I849" s="12"/>
      <c r="J849" s="13"/>
    </row>
    <row r="850" spans="1:10" x14ac:dyDescent="0.25">
      <c r="A850" s="15"/>
      <c r="B850" s="4" t="s">
        <v>108</v>
      </c>
      <c r="C850" s="15"/>
      <c r="D850" s="5" t="s">
        <v>378</v>
      </c>
      <c r="E850" s="15" t="s">
        <v>380</v>
      </c>
      <c r="F850" s="17" t="s">
        <v>382</v>
      </c>
      <c r="G850" s="5"/>
      <c r="H850" s="14" t="s">
        <v>386</v>
      </c>
      <c r="I850" s="6" t="s">
        <v>387</v>
      </c>
      <c r="J850" s="14" t="s">
        <v>388</v>
      </c>
    </row>
    <row r="851" spans="1:10" x14ac:dyDescent="0.25">
      <c r="A851" s="15"/>
      <c r="B851" s="4"/>
      <c r="C851" s="16"/>
      <c r="D851" s="9"/>
      <c r="E851" s="16"/>
      <c r="F851" s="18" t="s">
        <v>383</v>
      </c>
      <c r="G851" s="9"/>
      <c r="H851" s="16"/>
      <c r="I851" s="9"/>
      <c r="J851" s="16"/>
    </row>
    <row r="852" spans="1:10" x14ac:dyDescent="0.25">
      <c r="A852" s="14" t="s">
        <v>186</v>
      </c>
      <c r="B852" s="14" t="s">
        <v>187</v>
      </c>
      <c r="C852" s="256" t="s">
        <v>1395</v>
      </c>
      <c r="D852" s="1030" t="s">
        <v>412</v>
      </c>
      <c r="E852" s="28"/>
      <c r="F852" s="23"/>
      <c r="G852" s="24" t="s">
        <v>1656</v>
      </c>
      <c r="H852" s="14"/>
      <c r="I852" s="3"/>
      <c r="J852" s="14"/>
    </row>
    <row r="853" spans="1:10" x14ac:dyDescent="0.25">
      <c r="A853" s="15" t="s">
        <v>188</v>
      </c>
      <c r="B853" s="15" t="s">
        <v>189</v>
      </c>
      <c r="C853" s="226" t="s">
        <v>2350</v>
      </c>
      <c r="D853" s="1031"/>
      <c r="E853" s="7" t="s">
        <v>405</v>
      </c>
      <c r="F853" s="20"/>
      <c r="G853" s="21" t="s">
        <v>1657</v>
      </c>
      <c r="H853" s="237">
        <v>160000</v>
      </c>
      <c r="I853" s="126">
        <v>24000</v>
      </c>
      <c r="J853" s="237">
        <f>SUM(H853:I853)</f>
        <v>184000</v>
      </c>
    </row>
    <row r="854" spans="1:10" x14ac:dyDescent="0.25">
      <c r="A854" s="15"/>
      <c r="B854" s="15" t="s">
        <v>190</v>
      </c>
      <c r="C854" s="226" t="s">
        <v>2351</v>
      </c>
      <c r="D854" s="1031"/>
      <c r="E854" s="7" t="s">
        <v>370</v>
      </c>
      <c r="F854" s="20"/>
      <c r="G854" s="21" t="s">
        <v>968</v>
      </c>
      <c r="H854" s="227"/>
      <c r="I854" s="121"/>
      <c r="J854" s="227"/>
    </row>
    <row r="855" spans="1:10" x14ac:dyDescent="0.25">
      <c r="A855" s="15"/>
      <c r="B855" s="15" t="s">
        <v>188</v>
      </c>
      <c r="C855" s="226"/>
      <c r="D855" s="1031"/>
      <c r="E855" s="7"/>
      <c r="F855" s="20"/>
      <c r="G855" s="21" t="s">
        <v>1658</v>
      </c>
      <c r="H855" s="227"/>
      <c r="I855" s="121"/>
      <c r="J855" s="227"/>
    </row>
    <row r="856" spans="1:10" x14ac:dyDescent="0.25">
      <c r="A856" s="16"/>
      <c r="B856" s="16"/>
      <c r="C856" s="260"/>
      <c r="D856" s="1032"/>
      <c r="E856" s="10"/>
      <c r="F856" s="16"/>
      <c r="G856" s="25" t="s">
        <v>1659</v>
      </c>
      <c r="H856" s="261"/>
      <c r="I856" s="210"/>
      <c r="J856" s="261"/>
    </row>
    <row r="857" spans="1:10" x14ac:dyDescent="0.25">
      <c r="A857" s="168" t="s">
        <v>186</v>
      </c>
      <c r="B857" s="168" t="s">
        <v>187</v>
      </c>
      <c r="C857" s="256" t="s">
        <v>1873</v>
      </c>
      <c r="D857" s="1029"/>
      <c r="E857" s="257" t="s">
        <v>363</v>
      </c>
      <c r="F857" s="258"/>
      <c r="G857" s="235" t="s">
        <v>671</v>
      </c>
      <c r="H857" s="168"/>
      <c r="I857" s="207"/>
      <c r="J857" s="168"/>
    </row>
    <row r="858" spans="1:10" x14ac:dyDescent="0.25">
      <c r="A858" s="227" t="s">
        <v>188</v>
      </c>
      <c r="B858" s="227" t="s">
        <v>189</v>
      </c>
      <c r="C858" s="226" t="s">
        <v>82</v>
      </c>
      <c r="D858" s="1033"/>
      <c r="E858" s="228" t="s">
        <v>364</v>
      </c>
      <c r="F858" s="229"/>
      <c r="G858" s="236" t="s">
        <v>672</v>
      </c>
      <c r="H858" s="237">
        <v>30000</v>
      </c>
      <c r="I858" s="126"/>
      <c r="J858" s="237">
        <f>SUM(H858:I858)</f>
        <v>30000</v>
      </c>
    </row>
    <row r="859" spans="1:10" x14ac:dyDescent="0.25">
      <c r="A859" s="227"/>
      <c r="B859" s="227" t="s">
        <v>190</v>
      </c>
      <c r="C859" s="226" t="s">
        <v>1009</v>
      </c>
      <c r="D859" s="1033" t="s">
        <v>412</v>
      </c>
      <c r="E859" s="228"/>
      <c r="F859" s="229"/>
      <c r="G859" s="236" t="s">
        <v>673</v>
      </c>
      <c r="H859" s="227"/>
      <c r="I859" s="121"/>
      <c r="J859" s="227"/>
    </row>
    <row r="860" spans="1:10" x14ac:dyDescent="0.25">
      <c r="A860" s="227"/>
      <c r="B860" s="227" t="s">
        <v>188</v>
      </c>
      <c r="C860" s="226"/>
      <c r="D860" s="1033"/>
      <c r="E860" s="228"/>
      <c r="F860" s="229"/>
      <c r="G860" s="236" t="s">
        <v>1011</v>
      </c>
      <c r="H860" s="227"/>
      <c r="I860" s="121"/>
      <c r="J860" s="227"/>
    </row>
    <row r="861" spans="1:10" x14ac:dyDescent="0.25">
      <c r="A861" s="261"/>
      <c r="B861" s="261"/>
      <c r="C861" s="260"/>
      <c r="D861" s="1034"/>
      <c r="E861" s="262"/>
      <c r="F861" s="261"/>
      <c r="G861" s="263"/>
      <c r="H861" s="261"/>
      <c r="I861" s="210"/>
      <c r="J861" s="261"/>
    </row>
    <row r="862" spans="1:10" x14ac:dyDescent="0.25">
      <c r="A862" s="168" t="s">
        <v>191</v>
      </c>
      <c r="B862" s="168" t="s">
        <v>192</v>
      </c>
      <c r="C862" s="256" t="s">
        <v>1874</v>
      </c>
      <c r="D862" s="1029"/>
      <c r="E862" s="257" t="s">
        <v>83</v>
      </c>
      <c r="F862" s="258"/>
      <c r="G862" s="235" t="s">
        <v>1006</v>
      </c>
      <c r="H862" s="168"/>
      <c r="I862" s="207"/>
      <c r="J862" s="168"/>
    </row>
    <row r="863" spans="1:10" ht="15.75" x14ac:dyDescent="0.25">
      <c r="A863" s="227" t="s">
        <v>193</v>
      </c>
      <c r="B863" s="227" t="s">
        <v>195</v>
      </c>
      <c r="C863" s="226" t="s">
        <v>1661</v>
      </c>
      <c r="D863" s="1033"/>
      <c r="E863" s="228" t="s">
        <v>1080</v>
      </c>
      <c r="F863" s="229"/>
      <c r="G863" s="236" t="s">
        <v>1007</v>
      </c>
      <c r="H863" s="381">
        <v>30000</v>
      </c>
      <c r="I863" s="1097">
        <v>600000</v>
      </c>
      <c r="J863" s="381">
        <f>SUM(H863:I863)</f>
        <v>630000</v>
      </c>
    </row>
    <row r="864" spans="1:10" x14ac:dyDescent="0.25">
      <c r="A864" s="227" t="s">
        <v>194</v>
      </c>
      <c r="B864" s="227" t="s">
        <v>196</v>
      </c>
      <c r="C864" s="226" t="s">
        <v>1660</v>
      </c>
      <c r="D864" s="1033" t="s">
        <v>2352</v>
      </c>
      <c r="E864" s="228"/>
      <c r="F864" s="229"/>
      <c r="G864" s="236" t="s">
        <v>1008</v>
      </c>
      <c r="H864" s="227"/>
      <c r="I864" s="404"/>
      <c r="J864" s="365"/>
    </row>
    <row r="865" spans="1:10" ht="15.75" x14ac:dyDescent="0.25">
      <c r="A865" s="227"/>
      <c r="B865" s="227" t="s">
        <v>197</v>
      </c>
      <c r="C865" s="226"/>
      <c r="D865" s="1033"/>
      <c r="E865" s="228"/>
      <c r="F865" s="227"/>
      <c r="G865" s="236" t="s">
        <v>1010</v>
      </c>
      <c r="H865" s="227"/>
      <c r="I865" s="1098"/>
      <c r="J865" s="365"/>
    </row>
    <row r="866" spans="1:10" x14ac:dyDescent="0.25">
      <c r="A866" s="227"/>
      <c r="B866" s="227"/>
      <c r="C866" s="226"/>
      <c r="D866" s="1033"/>
      <c r="E866" s="228"/>
      <c r="F866" s="227"/>
      <c r="G866" s="119"/>
      <c r="H866" s="227"/>
      <c r="I866" s="166"/>
      <c r="J866" s="227"/>
    </row>
    <row r="867" spans="1:10" x14ac:dyDescent="0.25">
      <c r="A867" s="152" t="s">
        <v>191</v>
      </c>
      <c r="B867" s="152" t="s">
        <v>192</v>
      </c>
      <c r="C867" s="256" t="s">
        <v>1875</v>
      </c>
      <c r="D867" s="1030" t="s">
        <v>412</v>
      </c>
      <c r="E867" s="341"/>
      <c r="F867" s="342"/>
      <c r="G867" s="24" t="s">
        <v>1140</v>
      </c>
      <c r="H867" s="168"/>
      <c r="I867" s="239"/>
      <c r="J867" s="168"/>
    </row>
    <row r="868" spans="1:10" x14ac:dyDescent="0.25">
      <c r="A868" s="47" t="s">
        <v>1059</v>
      </c>
      <c r="B868" s="47" t="s">
        <v>1060</v>
      </c>
      <c r="C868" s="226" t="s">
        <v>1396</v>
      </c>
      <c r="D868" s="47"/>
      <c r="E868" s="344"/>
      <c r="F868" s="20" t="s">
        <v>104</v>
      </c>
      <c r="G868" s="21" t="s">
        <v>1398</v>
      </c>
      <c r="H868" s="237">
        <v>16000</v>
      </c>
      <c r="I868" s="983"/>
      <c r="J868" s="237">
        <f>SUM(H868:I868)</f>
        <v>16000</v>
      </c>
    </row>
    <row r="869" spans="1:10" x14ac:dyDescent="0.25">
      <c r="A869" s="47" t="s">
        <v>194</v>
      </c>
      <c r="B869" s="47" t="s">
        <v>196</v>
      </c>
      <c r="C869" s="226" t="s">
        <v>1397</v>
      </c>
      <c r="D869" s="47"/>
      <c r="E869" s="344"/>
      <c r="F869" s="20" t="s">
        <v>105</v>
      </c>
      <c r="G869" s="21" t="s">
        <v>1399</v>
      </c>
      <c r="H869" s="1099"/>
      <c r="I869" s="110"/>
      <c r="J869" s="47"/>
    </row>
    <row r="870" spans="1:10" ht="15.75" x14ac:dyDescent="0.25">
      <c r="A870" s="151"/>
      <c r="B870" s="151" t="s">
        <v>197</v>
      </c>
      <c r="C870" s="315"/>
      <c r="D870" s="47"/>
      <c r="E870" s="344"/>
      <c r="F870" s="47"/>
      <c r="G870" s="21" t="s">
        <v>1400</v>
      </c>
      <c r="H870" s="47"/>
      <c r="I870" s="639"/>
      <c r="J870" s="47"/>
    </row>
    <row r="871" spans="1:10" x14ac:dyDescent="0.25">
      <c r="A871" s="16"/>
      <c r="B871" s="16"/>
      <c r="C871" s="19"/>
      <c r="D871" s="30" t="s">
        <v>19</v>
      </c>
      <c r="E871" s="29"/>
      <c r="F871" s="29"/>
      <c r="G871" s="33"/>
      <c r="H871" s="63">
        <f>SUM(H853:H870)</f>
        <v>236000</v>
      </c>
      <c r="I871" s="253">
        <f>SUM(I853:I870)</f>
        <v>624000</v>
      </c>
      <c r="J871" s="65">
        <f>SUM(H871:I871)</f>
        <v>860000</v>
      </c>
    </row>
    <row r="872" spans="1:10" x14ac:dyDescent="0.25">
      <c r="B872" t="s">
        <v>424</v>
      </c>
      <c r="G872" s="212" t="s">
        <v>1519</v>
      </c>
      <c r="H872" s="185"/>
    </row>
    <row r="873" spans="1:10" x14ac:dyDescent="0.25">
      <c r="B873" t="s">
        <v>425</v>
      </c>
      <c r="C873" t="s">
        <v>426</v>
      </c>
      <c r="F873" t="s">
        <v>427</v>
      </c>
      <c r="H873" t="s">
        <v>428</v>
      </c>
    </row>
    <row r="874" spans="1:10" ht="15.75" x14ac:dyDescent="0.25">
      <c r="C874" t="s">
        <v>1876</v>
      </c>
      <c r="F874" s="32" t="s">
        <v>1803</v>
      </c>
      <c r="G874" s="32"/>
      <c r="H874" t="s">
        <v>429</v>
      </c>
    </row>
    <row r="875" spans="1:10" ht="15.75" x14ac:dyDescent="0.25">
      <c r="C875" t="s">
        <v>431</v>
      </c>
      <c r="F875" s="32" t="s">
        <v>1591</v>
      </c>
      <c r="G875" s="32"/>
      <c r="H875" t="s">
        <v>430</v>
      </c>
    </row>
    <row r="876" spans="1:10" ht="15.75" x14ac:dyDescent="0.25">
      <c r="F876" s="32"/>
      <c r="G876" s="32"/>
    </row>
    <row r="877" spans="1:10" x14ac:dyDescent="0.25">
      <c r="A877" t="s">
        <v>389</v>
      </c>
      <c r="G877" s="27" t="s">
        <v>433</v>
      </c>
    </row>
    <row r="878" spans="1:10" x14ac:dyDescent="0.25">
      <c r="A878" t="s">
        <v>390</v>
      </c>
      <c r="G878" s="27" t="s">
        <v>2523</v>
      </c>
    </row>
    <row r="879" spans="1:10" x14ac:dyDescent="0.25">
      <c r="A879" t="s">
        <v>66</v>
      </c>
      <c r="G879" s="27" t="s">
        <v>434</v>
      </c>
    </row>
    <row r="880" spans="1:10" x14ac:dyDescent="0.25">
      <c r="A880" t="s">
        <v>67</v>
      </c>
    </row>
    <row r="881" spans="1:10" x14ac:dyDescent="0.25">
      <c r="A881" t="s">
        <v>661</v>
      </c>
    </row>
    <row r="884" spans="1:10" x14ac:dyDescent="0.25">
      <c r="A884" s="22" t="s">
        <v>110</v>
      </c>
      <c r="B884" s="38" t="s">
        <v>109</v>
      </c>
      <c r="C884" s="14" t="s">
        <v>376</v>
      </c>
      <c r="D884" s="3" t="s">
        <v>377</v>
      </c>
      <c r="E884" s="14" t="s">
        <v>379</v>
      </c>
      <c r="F884" s="14" t="s">
        <v>381</v>
      </c>
      <c r="G884" s="3" t="s">
        <v>384</v>
      </c>
      <c r="H884" s="11" t="s">
        <v>385</v>
      </c>
      <c r="I884" s="12"/>
      <c r="J884" s="13"/>
    </row>
    <row r="885" spans="1:10" x14ac:dyDescent="0.25">
      <c r="A885" s="4"/>
      <c r="B885" s="15" t="s">
        <v>108</v>
      </c>
      <c r="C885" s="15"/>
      <c r="D885" s="5" t="s">
        <v>378</v>
      </c>
      <c r="E885" s="15" t="s">
        <v>380</v>
      </c>
      <c r="F885" s="17" t="s">
        <v>382</v>
      </c>
      <c r="G885" s="5"/>
      <c r="H885" s="14" t="s">
        <v>386</v>
      </c>
      <c r="I885" s="6" t="s">
        <v>387</v>
      </c>
      <c r="J885" s="14" t="s">
        <v>388</v>
      </c>
    </row>
    <row r="886" spans="1:10" x14ac:dyDescent="0.25">
      <c r="A886" s="4"/>
      <c r="B886" s="16"/>
      <c r="C886" s="16"/>
      <c r="D886" s="9"/>
      <c r="E886" s="16"/>
      <c r="F886" s="18" t="s">
        <v>383</v>
      </c>
      <c r="G886" s="9"/>
      <c r="H886" s="16"/>
      <c r="I886" s="9"/>
      <c r="J886" s="16"/>
    </row>
    <row r="887" spans="1:10" x14ac:dyDescent="0.25">
      <c r="A887" s="14" t="s">
        <v>198</v>
      </c>
      <c r="B887" s="168" t="s">
        <v>174</v>
      </c>
      <c r="C887" s="256" t="s">
        <v>2540</v>
      </c>
      <c r="D887" s="1029" t="s">
        <v>412</v>
      </c>
      <c r="E887" s="257"/>
      <c r="F887" s="258"/>
      <c r="G887" s="235" t="s">
        <v>1662</v>
      </c>
      <c r="H887" s="168"/>
      <c r="I887" s="239"/>
      <c r="J887" s="168"/>
    </row>
    <row r="888" spans="1:10" x14ac:dyDescent="0.25">
      <c r="A888" s="4" t="s">
        <v>175</v>
      </c>
      <c r="B888" s="227" t="s">
        <v>175</v>
      </c>
      <c r="C888" s="226" t="s">
        <v>2541</v>
      </c>
      <c r="D888" s="227"/>
      <c r="E888" s="228" t="s">
        <v>2353</v>
      </c>
      <c r="F888" s="229"/>
      <c r="G888" s="236" t="s">
        <v>1663</v>
      </c>
      <c r="H888" s="237">
        <v>90000</v>
      </c>
      <c r="I888" s="166"/>
      <c r="J888" s="237">
        <f>SUM(H888:I888)</f>
        <v>90000</v>
      </c>
    </row>
    <row r="889" spans="1:10" x14ac:dyDescent="0.25">
      <c r="A889" s="4" t="s">
        <v>176</v>
      </c>
      <c r="B889" s="227" t="s">
        <v>199</v>
      </c>
      <c r="C889" s="226"/>
      <c r="D889" s="227"/>
      <c r="E889" s="228" t="s">
        <v>83</v>
      </c>
      <c r="F889" s="227"/>
      <c r="G889" s="236" t="s">
        <v>1664</v>
      </c>
      <c r="H889" s="227"/>
      <c r="I889" s="166"/>
      <c r="J889" s="227"/>
    </row>
    <row r="890" spans="1:10" x14ac:dyDescent="0.25">
      <c r="A890" s="4"/>
      <c r="B890" s="227" t="s">
        <v>177</v>
      </c>
      <c r="C890" s="226"/>
      <c r="D890" s="227"/>
      <c r="E890" s="228"/>
      <c r="F890" s="227"/>
      <c r="G890" s="236"/>
      <c r="H890" s="227"/>
      <c r="I890" s="166"/>
      <c r="J890" s="227"/>
    </row>
    <row r="891" spans="1:10" x14ac:dyDescent="0.25">
      <c r="A891" s="8"/>
      <c r="B891" s="261" t="s">
        <v>178</v>
      </c>
      <c r="C891" s="260"/>
      <c r="D891" s="261"/>
      <c r="E891" s="262"/>
      <c r="F891" s="261"/>
      <c r="G891" s="263"/>
      <c r="H891" s="261"/>
      <c r="I891" s="264"/>
      <c r="J891" s="261"/>
    </row>
    <row r="892" spans="1:10" x14ac:dyDescent="0.25">
      <c r="A892" s="14" t="s">
        <v>179</v>
      </c>
      <c r="B892" s="14" t="s">
        <v>1142</v>
      </c>
      <c r="C892" s="256" t="s">
        <v>2543</v>
      </c>
      <c r="D892" s="14"/>
      <c r="E892" s="28"/>
      <c r="F892" s="23"/>
      <c r="G892" s="24" t="s">
        <v>1148</v>
      </c>
      <c r="H892" s="269"/>
      <c r="I892" s="3"/>
      <c r="J892" s="68"/>
    </row>
    <row r="893" spans="1:10" x14ac:dyDescent="0.25">
      <c r="A893" s="15" t="s">
        <v>1141</v>
      </c>
      <c r="B893" s="15" t="s">
        <v>1143</v>
      </c>
      <c r="C893" s="226" t="s">
        <v>2542</v>
      </c>
      <c r="D893" s="15"/>
      <c r="E893" s="7" t="s">
        <v>1146</v>
      </c>
      <c r="F893" s="20"/>
      <c r="G893" s="21" t="s">
        <v>1149</v>
      </c>
      <c r="H893" s="237">
        <v>5000</v>
      </c>
      <c r="I893" s="5"/>
      <c r="J893" s="237">
        <f>SUM(H893:I893)</f>
        <v>5000</v>
      </c>
    </row>
    <row r="894" spans="1:10" x14ac:dyDescent="0.25">
      <c r="A894" s="15" t="s">
        <v>181</v>
      </c>
      <c r="B894" s="15" t="s">
        <v>1144</v>
      </c>
      <c r="C894" s="226"/>
      <c r="D894" s="15"/>
      <c r="E894" s="7" t="s">
        <v>1147</v>
      </c>
      <c r="F894" s="15"/>
      <c r="G894" s="21"/>
      <c r="H894" s="227"/>
      <c r="I894" s="5"/>
      <c r="J894" s="227"/>
    </row>
    <row r="895" spans="1:10" x14ac:dyDescent="0.25">
      <c r="A895" s="15"/>
      <c r="B895" s="15" t="s">
        <v>1145</v>
      </c>
      <c r="C895" s="226"/>
      <c r="D895" s="15"/>
      <c r="E895" s="7"/>
      <c r="F895" s="15"/>
      <c r="G895" s="21"/>
      <c r="H895" s="227"/>
      <c r="I895" s="5"/>
      <c r="J895" s="227"/>
    </row>
    <row r="896" spans="1:10" x14ac:dyDescent="0.25">
      <c r="A896" s="16"/>
      <c r="B896" s="16"/>
      <c r="C896" s="260"/>
      <c r="D896" s="16"/>
      <c r="E896" s="10"/>
      <c r="F896" s="16"/>
      <c r="G896" s="25"/>
      <c r="H896" s="261"/>
      <c r="I896" s="9"/>
      <c r="J896" s="261"/>
    </row>
    <row r="897" spans="1:10" x14ac:dyDescent="0.25">
      <c r="A897" s="631" t="s">
        <v>191</v>
      </c>
      <c r="B897" s="438" t="s">
        <v>1880</v>
      </c>
      <c r="C897" s="1102" t="s">
        <v>1885</v>
      </c>
      <c r="D897" s="383"/>
      <c r="E897" s="220" t="s">
        <v>35</v>
      </c>
      <c r="F897" s="636"/>
      <c r="G897" s="984" t="s">
        <v>1887</v>
      </c>
      <c r="H897" s="269"/>
      <c r="I897" s="207"/>
      <c r="J897" s="269"/>
    </row>
    <row r="898" spans="1:10" x14ac:dyDescent="0.25">
      <c r="A898" s="511" t="s">
        <v>1878</v>
      </c>
      <c r="B898" s="494" t="s">
        <v>1881</v>
      </c>
      <c r="C898" s="1103" t="s">
        <v>1886</v>
      </c>
      <c r="D898" s="159" t="s">
        <v>2352</v>
      </c>
      <c r="E898" s="164" t="s">
        <v>2354</v>
      </c>
      <c r="F898" s="637" t="s">
        <v>2355</v>
      </c>
      <c r="G898" s="985" t="s">
        <v>1888</v>
      </c>
      <c r="H898" s="237">
        <v>30000</v>
      </c>
      <c r="I898" s="128"/>
      <c r="J898" s="237">
        <f>SUM(H898:I898)</f>
        <v>30000</v>
      </c>
    </row>
    <row r="899" spans="1:10" x14ac:dyDescent="0.25">
      <c r="A899" s="511" t="s">
        <v>1879</v>
      </c>
      <c r="B899" s="925" t="s">
        <v>1882</v>
      </c>
      <c r="C899" s="1103" t="s">
        <v>1884</v>
      </c>
      <c r="D899" s="159"/>
      <c r="E899" s="164"/>
      <c r="F899" s="637" t="s">
        <v>2356</v>
      </c>
      <c r="G899" s="985" t="s">
        <v>1889</v>
      </c>
      <c r="H899" s="237"/>
      <c r="I899" s="121"/>
      <c r="J899" s="237"/>
    </row>
    <row r="900" spans="1:10" x14ac:dyDescent="0.25">
      <c r="A900" s="165"/>
      <c r="B900" s="494" t="s">
        <v>1883</v>
      </c>
      <c r="C900" s="633"/>
      <c r="D900" s="159"/>
      <c r="E900" s="164"/>
      <c r="F900" s="164"/>
      <c r="G900" s="985" t="s">
        <v>1890</v>
      </c>
      <c r="H900" s="227"/>
      <c r="I900" s="121"/>
      <c r="J900" s="227"/>
    </row>
    <row r="901" spans="1:10" x14ac:dyDescent="0.25">
      <c r="A901" s="221"/>
      <c r="B901" s="616"/>
      <c r="C901" s="165"/>
      <c r="D901" s="616"/>
      <c r="E901" s="222"/>
      <c r="F901" s="164"/>
      <c r="G901" s="236" t="s">
        <v>1891</v>
      </c>
      <c r="H901" s="227"/>
      <c r="I901" s="121"/>
      <c r="J901" s="227"/>
    </row>
    <row r="902" spans="1:10" x14ac:dyDescent="0.25">
      <c r="A902" s="631"/>
      <c r="B902" s="438"/>
      <c r="C902" s="1104"/>
      <c r="D902" s="986"/>
      <c r="E902" s="120"/>
      <c r="F902" s="493"/>
      <c r="G902" s="984"/>
      <c r="H902" s="269"/>
      <c r="I902" s="207"/>
      <c r="J902" s="269"/>
    </row>
    <row r="903" spans="1:10" ht="15.75" x14ac:dyDescent="0.25">
      <c r="A903" s="511"/>
      <c r="B903" s="494"/>
      <c r="C903" s="1105"/>
      <c r="D903" s="121"/>
      <c r="E903" s="124"/>
      <c r="F903" s="123"/>
      <c r="G903" s="985"/>
      <c r="H903" s="1100"/>
      <c r="I903" s="128"/>
      <c r="J903" s="237"/>
    </row>
    <row r="904" spans="1:10" x14ac:dyDescent="0.25">
      <c r="A904" s="511"/>
      <c r="B904" s="925"/>
      <c r="C904" s="1105"/>
      <c r="D904" s="121"/>
      <c r="E904" s="124"/>
      <c r="F904" s="123"/>
      <c r="G904" s="985"/>
      <c r="H904" s="128"/>
      <c r="I904" s="121"/>
      <c r="J904" s="128"/>
    </row>
    <row r="905" spans="1:10" x14ac:dyDescent="0.25">
      <c r="A905" s="165"/>
      <c r="B905" s="494"/>
      <c r="C905" s="227"/>
      <c r="D905" s="166"/>
      <c r="E905" s="227"/>
      <c r="F905" s="227"/>
      <c r="G905" s="985"/>
      <c r="H905" s="227"/>
      <c r="I905" s="166"/>
      <c r="J905" s="227"/>
    </row>
    <row r="906" spans="1:10" x14ac:dyDescent="0.25">
      <c r="A906" s="19"/>
      <c r="B906" s="19"/>
      <c r="C906" s="19"/>
      <c r="D906" s="30" t="s">
        <v>19</v>
      </c>
      <c r="E906" s="29"/>
      <c r="F906" s="29"/>
      <c r="G906" s="33"/>
      <c r="H906" s="63">
        <f>SUM(H888:H905)</f>
        <v>125000</v>
      </c>
      <c r="I906" s="79">
        <f>SUM(I888:I905)</f>
        <v>0</v>
      </c>
      <c r="J906" s="65">
        <f>SUM(H906:I906)</f>
        <v>125000</v>
      </c>
    </row>
    <row r="907" spans="1:10" x14ac:dyDescent="0.25">
      <c r="B907" t="s">
        <v>424</v>
      </c>
    </row>
    <row r="908" spans="1:10" x14ac:dyDescent="0.25">
      <c r="B908" t="s">
        <v>425</v>
      </c>
      <c r="C908" t="s">
        <v>426</v>
      </c>
      <c r="F908" t="s">
        <v>427</v>
      </c>
      <c r="H908" t="s">
        <v>428</v>
      </c>
    </row>
    <row r="909" spans="1:10" ht="15.75" x14ac:dyDescent="0.25">
      <c r="C909" t="s">
        <v>1775</v>
      </c>
      <c r="F909" s="32" t="s">
        <v>1803</v>
      </c>
      <c r="G909" s="32"/>
      <c r="H909" t="s">
        <v>429</v>
      </c>
    </row>
    <row r="910" spans="1:10" ht="15.75" x14ac:dyDescent="0.25">
      <c r="C910" t="s">
        <v>431</v>
      </c>
      <c r="F910" s="32" t="s">
        <v>1591</v>
      </c>
      <c r="G910" s="32"/>
      <c r="H910" t="s">
        <v>430</v>
      </c>
    </row>
    <row r="912" spans="1:10" x14ac:dyDescent="0.25">
      <c r="A912" t="s">
        <v>389</v>
      </c>
      <c r="G912" s="27" t="s">
        <v>433</v>
      </c>
    </row>
    <row r="913" spans="1:10" x14ac:dyDescent="0.25">
      <c r="A913" t="s">
        <v>390</v>
      </c>
      <c r="G913" s="27" t="s">
        <v>2523</v>
      </c>
    </row>
    <row r="914" spans="1:10" x14ac:dyDescent="0.25">
      <c r="A914" t="s">
        <v>66</v>
      </c>
      <c r="G914" s="27" t="s">
        <v>434</v>
      </c>
    </row>
    <row r="915" spans="1:10" x14ac:dyDescent="0.25">
      <c r="A915" t="s">
        <v>67</v>
      </c>
    </row>
    <row r="916" spans="1:10" x14ac:dyDescent="0.25">
      <c r="A916" t="s">
        <v>661</v>
      </c>
    </row>
    <row r="919" spans="1:10" x14ac:dyDescent="0.25">
      <c r="A919" s="22" t="s">
        <v>110</v>
      </c>
      <c r="B919" s="38" t="s">
        <v>109</v>
      </c>
      <c r="C919" s="14" t="s">
        <v>376</v>
      </c>
      <c r="D919" s="3" t="s">
        <v>377</v>
      </c>
      <c r="E919" s="14" t="s">
        <v>379</v>
      </c>
      <c r="F919" s="14" t="s">
        <v>381</v>
      </c>
      <c r="G919" s="3" t="s">
        <v>384</v>
      </c>
      <c r="H919" s="11" t="s">
        <v>385</v>
      </c>
      <c r="I919" s="12"/>
      <c r="J919" s="13"/>
    </row>
    <row r="920" spans="1:10" x14ac:dyDescent="0.25">
      <c r="A920" s="4"/>
      <c r="B920" s="15" t="s">
        <v>108</v>
      </c>
      <c r="C920" s="15"/>
      <c r="D920" s="5" t="s">
        <v>378</v>
      </c>
      <c r="E920" s="15" t="s">
        <v>380</v>
      </c>
      <c r="F920" s="17" t="s">
        <v>382</v>
      </c>
      <c r="G920" s="5"/>
      <c r="H920" s="14" t="s">
        <v>386</v>
      </c>
      <c r="I920" s="6" t="s">
        <v>387</v>
      </c>
      <c r="J920" s="14" t="s">
        <v>388</v>
      </c>
    </row>
    <row r="921" spans="1:10" x14ac:dyDescent="0.25">
      <c r="A921" s="4"/>
      <c r="B921" s="16"/>
      <c r="C921" s="16"/>
      <c r="D921" s="9"/>
      <c r="E921" s="16"/>
      <c r="F921" s="18" t="s">
        <v>383</v>
      </c>
      <c r="G921" s="9"/>
      <c r="H921" s="16"/>
      <c r="I921" s="9"/>
      <c r="J921" s="16"/>
    </row>
    <row r="922" spans="1:10" x14ac:dyDescent="0.25">
      <c r="A922" s="22" t="s">
        <v>191</v>
      </c>
      <c r="B922" s="168" t="s">
        <v>192</v>
      </c>
      <c r="C922" s="836" t="s">
        <v>1896</v>
      </c>
      <c r="D922" s="168"/>
      <c r="E922" s="239">
        <v>1</v>
      </c>
      <c r="F922" s="258" t="s">
        <v>104</v>
      </c>
      <c r="G922" s="374" t="s">
        <v>1898</v>
      </c>
      <c r="H922" s="168"/>
      <c r="I922" s="239"/>
      <c r="J922" s="168"/>
    </row>
    <row r="923" spans="1:10" x14ac:dyDescent="0.25">
      <c r="A923" s="4" t="s">
        <v>1895</v>
      </c>
      <c r="B923" s="227"/>
      <c r="C923" s="623" t="s">
        <v>1894</v>
      </c>
      <c r="D923" s="227"/>
      <c r="E923" s="166" t="s">
        <v>1897</v>
      </c>
      <c r="F923" s="229" t="s">
        <v>105</v>
      </c>
      <c r="G923" s="368" t="s">
        <v>1899</v>
      </c>
      <c r="H923" s="237">
        <v>100000</v>
      </c>
      <c r="I923" s="1013"/>
      <c r="J923" s="237">
        <f>SUM(H923:I923)</f>
        <v>100000</v>
      </c>
    </row>
    <row r="924" spans="1:10" x14ac:dyDescent="0.25">
      <c r="A924" s="4" t="s">
        <v>194</v>
      </c>
      <c r="B924" s="227"/>
      <c r="C924" s="166"/>
      <c r="D924" s="227"/>
      <c r="E924" s="166"/>
      <c r="F924" s="227"/>
      <c r="G924" s="368" t="s">
        <v>2683</v>
      </c>
      <c r="H924" s="227"/>
      <c r="I924" s="1092"/>
      <c r="J924" s="227"/>
    </row>
    <row r="925" spans="1:10" x14ac:dyDescent="0.25">
      <c r="A925" s="4"/>
      <c r="B925" s="227"/>
      <c r="C925" s="166"/>
      <c r="D925" s="227"/>
      <c r="E925" s="166"/>
      <c r="F925" s="227"/>
      <c r="G925" s="368" t="s">
        <v>2684</v>
      </c>
      <c r="H925" s="227"/>
      <c r="I925" s="166"/>
      <c r="J925" s="227"/>
    </row>
    <row r="926" spans="1:10" x14ac:dyDescent="0.25">
      <c r="A926" s="5"/>
      <c r="B926" s="227"/>
      <c r="C926" s="166"/>
      <c r="D926" s="227"/>
      <c r="E926" s="166"/>
      <c r="F926" s="227"/>
      <c r="G926" s="368" t="s">
        <v>2685</v>
      </c>
      <c r="H926" s="227"/>
      <c r="I926" s="166"/>
      <c r="J926" s="227"/>
    </row>
    <row r="927" spans="1:10" x14ac:dyDescent="0.25">
      <c r="A927" s="4"/>
      <c r="B927" s="261"/>
      <c r="C927" s="166"/>
      <c r="D927" s="261"/>
      <c r="E927" s="166"/>
      <c r="F927" s="261"/>
      <c r="G927" s="368" t="s">
        <v>2686</v>
      </c>
      <c r="H927" s="261"/>
      <c r="I927" s="166"/>
      <c r="J927" s="261"/>
    </row>
    <row r="928" spans="1:10" x14ac:dyDescent="0.25">
      <c r="A928" s="14" t="s">
        <v>191</v>
      </c>
      <c r="B928" s="168" t="s">
        <v>192</v>
      </c>
      <c r="C928" s="737" t="s">
        <v>1900</v>
      </c>
      <c r="D928" s="14"/>
      <c r="E928" s="28"/>
      <c r="F928" s="23" t="s">
        <v>104</v>
      </c>
      <c r="G928" s="24" t="s">
        <v>1902</v>
      </c>
      <c r="H928" s="269"/>
      <c r="I928" s="3"/>
      <c r="J928" s="68"/>
    </row>
    <row r="929" spans="1:10" x14ac:dyDescent="0.25">
      <c r="A929" s="4" t="s">
        <v>1895</v>
      </c>
      <c r="B929" s="227"/>
      <c r="C929" s="742" t="s">
        <v>81</v>
      </c>
      <c r="D929" s="15"/>
      <c r="E929" s="7" t="s">
        <v>1901</v>
      </c>
      <c r="F929" s="20" t="s">
        <v>105</v>
      </c>
      <c r="G929" s="21" t="s">
        <v>1903</v>
      </c>
      <c r="H929" s="237">
        <v>400000</v>
      </c>
      <c r="I929" s="5"/>
      <c r="J929" s="237">
        <f>SUM(H929:I929)</f>
        <v>400000</v>
      </c>
    </row>
    <row r="930" spans="1:10" x14ac:dyDescent="0.25">
      <c r="A930" s="4" t="s">
        <v>194</v>
      </c>
      <c r="B930" s="227"/>
      <c r="C930" s="226"/>
      <c r="D930" s="15"/>
      <c r="E930" s="7"/>
      <c r="F930" s="15"/>
      <c r="G930" s="21" t="s">
        <v>1904</v>
      </c>
      <c r="H930" s="227"/>
      <c r="I930" s="5"/>
      <c r="J930" s="227"/>
    </row>
    <row r="931" spans="1:10" x14ac:dyDescent="0.25">
      <c r="A931" s="15"/>
      <c r="B931" s="15"/>
      <c r="C931" s="226"/>
      <c r="D931" s="15"/>
      <c r="E931" s="7"/>
      <c r="F931" s="15"/>
      <c r="G931" s="21" t="s">
        <v>341</v>
      </c>
      <c r="H931" s="15"/>
      <c r="I931" s="5"/>
      <c r="J931" s="227"/>
    </row>
    <row r="932" spans="1:10" x14ac:dyDescent="0.25">
      <c r="A932" s="16"/>
      <c r="B932" s="16"/>
      <c r="C932" s="260"/>
      <c r="D932" s="16"/>
      <c r="E932" s="10"/>
      <c r="F932" s="16"/>
      <c r="G932" s="25"/>
      <c r="H932" s="16"/>
      <c r="I932" s="9"/>
      <c r="J932" s="261"/>
    </row>
    <row r="933" spans="1:10" x14ac:dyDescent="0.25">
      <c r="A933" s="174" t="s">
        <v>191</v>
      </c>
      <c r="B933" s="120">
        <v>451</v>
      </c>
      <c r="C933" s="1085" t="s">
        <v>2478</v>
      </c>
      <c r="D933" s="986"/>
      <c r="E933" s="120" t="s">
        <v>2480</v>
      </c>
      <c r="F933" s="493" t="s">
        <v>2481</v>
      </c>
      <c r="G933" s="1086" t="s">
        <v>2483</v>
      </c>
      <c r="H933" s="225"/>
      <c r="I933" s="336"/>
      <c r="J933" s="900"/>
    </row>
    <row r="934" spans="1:10" x14ac:dyDescent="0.25">
      <c r="A934" s="175" t="s">
        <v>1895</v>
      </c>
      <c r="B934" s="124"/>
      <c r="C934" s="1087" t="s">
        <v>2479</v>
      </c>
      <c r="D934" s="121"/>
      <c r="E934" s="124" t="s">
        <v>2479</v>
      </c>
      <c r="F934" s="123" t="s">
        <v>2482</v>
      </c>
      <c r="G934" s="1088" t="s">
        <v>2484</v>
      </c>
      <c r="H934" s="163">
        <v>500</v>
      </c>
      <c r="I934" s="163">
        <v>487900</v>
      </c>
      <c r="J934" s="163">
        <f>SUM(H934:I934)</f>
        <v>488400</v>
      </c>
    </row>
    <row r="935" spans="1:10" x14ac:dyDescent="0.25">
      <c r="A935" s="175" t="s">
        <v>194</v>
      </c>
      <c r="B935" s="1089"/>
      <c r="C935" s="1087"/>
      <c r="D935" s="121"/>
      <c r="E935" s="124"/>
      <c r="F935" s="123"/>
      <c r="G935" s="1088" t="s">
        <v>2485</v>
      </c>
      <c r="H935" s="163"/>
      <c r="I935" s="159"/>
      <c r="J935" s="365"/>
    </row>
    <row r="936" spans="1:10" x14ac:dyDescent="0.25">
      <c r="A936" s="121"/>
      <c r="B936" s="124"/>
      <c r="C936" s="122"/>
      <c r="D936" s="121"/>
      <c r="E936" s="124"/>
      <c r="F936" s="124"/>
      <c r="G936" s="1088" t="s">
        <v>2486</v>
      </c>
      <c r="H936" s="164"/>
      <c r="I936" s="159" t="s">
        <v>2669</v>
      </c>
      <c r="J936" s="494"/>
    </row>
    <row r="937" spans="1:10" x14ac:dyDescent="0.25">
      <c r="A937" s="221"/>
      <c r="B937" s="616"/>
      <c r="C937" s="159"/>
      <c r="D937" s="616"/>
      <c r="E937" s="222"/>
      <c r="F937" s="164"/>
      <c r="G937" s="634"/>
      <c r="H937" s="164"/>
      <c r="I937" s="159" t="s">
        <v>2670</v>
      </c>
      <c r="J937" s="494"/>
    </row>
    <row r="938" spans="1:10" x14ac:dyDescent="0.25">
      <c r="A938" s="631"/>
      <c r="B938" s="438"/>
      <c r="C938" s="641"/>
      <c r="D938" s="383"/>
      <c r="E938" s="220"/>
      <c r="F938" s="636"/>
      <c r="G938" s="926"/>
      <c r="H938" s="225"/>
      <c r="I938" s="336"/>
      <c r="J938" s="900"/>
    </row>
    <row r="939" spans="1:10" x14ac:dyDescent="0.25">
      <c r="A939" s="511"/>
      <c r="B939" s="494"/>
      <c r="C939" s="642"/>
      <c r="D939" s="159"/>
      <c r="E939" s="164"/>
      <c r="F939" s="637"/>
      <c r="G939" s="755"/>
      <c r="H939" s="163"/>
      <c r="I939" s="163"/>
      <c r="J939" s="365"/>
    </row>
    <row r="940" spans="1:10" x14ac:dyDescent="0.25">
      <c r="A940" s="511"/>
      <c r="B940" s="925"/>
      <c r="C940" s="642"/>
      <c r="D940" s="159"/>
      <c r="E940" s="164"/>
      <c r="F940" s="637"/>
      <c r="G940" s="755"/>
      <c r="H940" s="163"/>
      <c r="I940" s="159"/>
      <c r="J940" s="163"/>
    </row>
    <row r="941" spans="1:10" x14ac:dyDescent="0.25">
      <c r="A941" s="165"/>
      <c r="B941" s="494"/>
      <c r="C941" s="494"/>
      <c r="D941" s="165"/>
      <c r="E941" s="494"/>
      <c r="F941" s="494"/>
      <c r="G941" s="755"/>
      <c r="H941" s="494"/>
      <c r="I941" s="165"/>
      <c r="J941" s="494"/>
    </row>
    <row r="942" spans="1:10" x14ac:dyDescent="0.25">
      <c r="A942" s="19"/>
      <c r="B942" s="19"/>
      <c r="C942" s="19"/>
      <c r="D942" s="30" t="s">
        <v>19</v>
      </c>
      <c r="E942" s="29"/>
      <c r="F942" s="29"/>
      <c r="G942" s="33"/>
      <c r="H942" s="63">
        <f>SUM(H923:H941)</f>
        <v>500500</v>
      </c>
      <c r="I942" s="79">
        <f>SUM(I923:I941)</f>
        <v>487900</v>
      </c>
      <c r="J942" s="65">
        <f>SUM(H942:I942)</f>
        <v>988400</v>
      </c>
    </row>
    <row r="943" spans="1:10" x14ac:dyDescent="0.25">
      <c r="B943" t="s">
        <v>424</v>
      </c>
    </row>
    <row r="944" spans="1:10" x14ac:dyDescent="0.25">
      <c r="B944" t="s">
        <v>425</v>
      </c>
      <c r="C944" t="s">
        <v>426</v>
      </c>
      <c r="F944" t="s">
        <v>427</v>
      </c>
      <c r="H944" t="s">
        <v>428</v>
      </c>
    </row>
    <row r="945" spans="1:10" ht="15.75" x14ac:dyDescent="0.25">
      <c r="C945" t="s">
        <v>1775</v>
      </c>
      <c r="F945" s="32" t="s">
        <v>1803</v>
      </c>
      <c r="G945" s="32"/>
      <c r="H945" t="s">
        <v>429</v>
      </c>
    </row>
    <row r="946" spans="1:10" ht="15.75" x14ac:dyDescent="0.25">
      <c r="C946" t="s">
        <v>431</v>
      </c>
      <c r="F946" s="32" t="s">
        <v>2544</v>
      </c>
      <c r="G946" s="32"/>
      <c r="H946" t="s">
        <v>430</v>
      </c>
    </row>
    <row r="947" spans="1:10" x14ac:dyDescent="0.25">
      <c r="A947" t="s">
        <v>389</v>
      </c>
      <c r="G947" s="27" t="s">
        <v>433</v>
      </c>
    </row>
    <row r="948" spans="1:10" x14ac:dyDescent="0.25">
      <c r="A948" t="s">
        <v>390</v>
      </c>
      <c r="G948" s="27" t="s">
        <v>2523</v>
      </c>
    </row>
    <row r="949" spans="1:10" x14ac:dyDescent="0.25">
      <c r="A949" t="s">
        <v>66</v>
      </c>
      <c r="G949" s="27" t="s">
        <v>434</v>
      </c>
    </row>
    <row r="950" spans="1:10" x14ac:dyDescent="0.25">
      <c r="A950" t="s">
        <v>67</v>
      </c>
    </row>
    <row r="951" spans="1:10" x14ac:dyDescent="0.25">
      <c r="A951" t="s">
        <v>1401</v>
      </c>
    </row>
    <row r="954" spans="1:10" x14ac:dyDescent="0.25">
      <c r="A954" s="14" t="s">
        <v>108</v>
      </c>
      <c r="B954" s="2" t="s">
        <v>109</v>
      </c>
      <c r="C954" s="14" t="s">
        <v>376</v>
      </c>
      <c r="D954" s="3" t="s">
        <v>377</v>
      </c>
      <c r="E954" s="14" t="s">
        <v>379</v>
      </c>
      <c r="F954" s="14" t="s">
        <v>381</v>
      </c>
      <c r="G954" s="3" t="s">
        <v>384</v>
      </c>
      <c r="H954" s="11" t="s">
        <v>385</v>
      </c>
      <c r="I954" s="12"/>
      <c r="J954" s="13"/>
    </row>
    <row r="955" spans="1:10" x14ac:dyDescent="0.25">
      <c r="A955" s="15"/>
      <c r="B955" s="4" t="s">
        <v>108</v>
      </c>
      <c r="C955" s="15"/>
      <c r="D955" s="5" t="s">
        <v>378</v>
      </c>
      <c r="E955" s="15" t="s">
        <v>380</v>
      </c>
      <c r="F955" s="17" t="s">
        <v>382</v>
      </c>
      <c r="G955" s="5"/>
      <c r="H955" s="14" t="s">
        <v>386</v>
      </c>
      <c r="I955" s="6" t="s">
        <v>387</v>
      </c>
      <c r="J955" s="14" t="s">
        <v>388</v>
      </c>
    </row>
    <row r="956" spans="1:10" x14ac:dyDescent="0.25">
      <c r="A956" s="15"/>
      <c r="B956" s="4"/>
      <c r="C956" s="16"/>
      <c r="D956" s="9"/>
      <c r="E956" s="16"/>
      <c r="F956" s="18" t="s">
        <v>383</v>
      </c>
      <c r="G956" s="9"/>
      <c r="H956" s="16"/>
      <c r="I956" s="9"/>
      <c r="J956" s="16"/>
    </row>
    <row r="957" spans="1:10" x14ac:dyDescent="0.25">
      <c r="A957" s="14" t="s">
        <v>198</v>
      </c>
      <c r="B957" s="14" t="s">
        <v>174</v>
      </c>
      <c r="C957" s="256" t="s">
        <v>600</v>
      </c>
      <c r="D957" s="14"/>
      <c r="E957" s="28" t="s">
        <v>405</v>
      </c>
      <c r="F957" s="23"/>
      <c r="G957" s="24" t="s">
        <v>2545</v>
      </c>
      <c r="H957" s="14"/>
      <c r="I957" s="3"/>
      <c r="J957" s="14"/>
    </row>
    <row r="958" spans="1:10" x14ac:dyDescent="0.25">
      <c r="A958" s="15" t="s">
        <v>215</v>
      </c>
      <c r="B958" s="15" t="s">
        <v>175</v>
      </c>
      <c r="C958" s="226" t="s">
        <v>1652</v>
      </c>
      <c r="D958" s="15"/>
      <c r="E958" s="7" t="s">
        <v>398</v>
      </c>
      <c r="F958" s="20"/>
      <c r="G958" s="21" t="s">
        <v>2546</v>
      </c>
      <c r="H958" s="237">
        <v>25000</v>
      </c>
      <c r="I958" s="5"/>
      <c r="J958" s="237">
        <f>SUM(H958:I958)</f>
        <v>25000</v>
      </c>
    </row>
    <row r="959" spans="1:10" x14ac:dyDescent="0.25">
      <c r="A959" s="15" t="s">
        <v>176</v>
      </c>
      <c r="B959" s="15" t="s">
        <v>176</v>
      </c>
      <c r="C959" s="226" t="s">
        <v>1651</v>
      </c>
      <c r="D959" s="15"/>
      <c r="E959" s="7"/>
      <c r="F959" s="15"/>
      <c r="G959" s="21"/>
      <c r="H959" s="227"/>
      <c r="I959" s="5"/>
      <c r="J959" s="227"/>
    </row>
    <row r="960" spans="1:10" x14ac:dyDescent="0.25">
      <c r="A960" s="15"/>
      <c r="B960" s="15" t="s">
        <v>177</v>
      </c>
      <c r="C960" s="226"/>
      <c r="D960" s="15"/>
      <c r="E960" s="7"/>
      <c r="F960" s="15"/>
      <c r="G960" s="21"/>
      <c r="H960" s="227"/>
      <c r="I960" s="5"/>
      <c r="J960" s="227"/>
    </row>
    <row r="961" spans="1:10" x14ac:dyDescent="0.25">
      <c r="A961" s="16"/>
      <c r="B961" s="16" t="s">
        <v>178</v>
      </c>
      <c r="C961" s="260"/>
      <c r="D961" s="16"/>
      <c r="E961" s="10"/>
      <c r="F961" s="16"/>
      <c r="G961" s="25"/>
      <c r="H961" s="261"/>
      <c r="I961" s="9"/>
      <c r="J961" s="261"/>
    </row>
    <row r="962" spans="1:10" x14ac:dyDescent="0.25">
      <c r="A962" s="22" t="s">
        <v>198</v>
      </c>
      <c r="B962" s="14" t="s">
        <v>174</v>
      </c>
      <c r="C962" s="239" t="s">
        <v>601</v>
      </c>
      <c r="D962" s="14"/>
      <c r="E962" s="28" t="s">
        <v>405</v>
      </c>
      <c r="F962" s="23"/>
      <c r="G962" s="24" t="s">
        <v>2547</v>
      </c>
      <c r="H962" s="168"/>
      <c r="I962" s="3"/>
      <c r="J962" s="168"/>
    </row>
    <row r="963" spans="1:10" x14ac:dyDescent="0.25">
      <c r="A963" s="4" t="s">
        <v>215</v>
      </c>
      <c r="B963" s="15" t="s">
        <v>175</v>
      </c>
      <c r="C963" s="166" t="s">
        <v>1649</v>
      </c>
      <c r="D963" s="15"/>
      <c r="E963" s="7" t="s">
        <v>398</v>
      </c>
      <c r="F963" s="20"/>
      <c r="G963" s="21" t="s">
        <v>2548</v>
      </c>
      <c r="H963" s="310">
        <v>25000</v>
      </c>
      <c r="I963" s="5"/>
      <c r="J963" s="310">
        <f>SUM(H963:I963)</f>
        <v>25000</v>
      </c>
    </row>
    <row r="964" spans="1:10" x14ac:dyDescent="0.25">
      <c r="A964" s="4" t="s">
        <v>176</v>
      </c>
      <c r="B964" s="15" t="s">
        <v>176</v>
      </c>
      <c r="C964" s="368" t="s">
        <v>1650</v>
      </c>
      <c r="D964" s="15"/>
      <c r="E964" s="7"/>
      <c r="F964" s="20"/>
      <c r="G964" s="21" t="s">
        <v>2549</v>
      </c>
      <c r="H964" s="227"/>
      <c r="I964" s="5"/>
      <c r="J964" s="227"/>
    </row>
    <row r="965" spans="1:10" x14ac:dyDescent="0.25">
      <c r="A965" s="4"/>
      <c r="B965" s="15" t="s">
        <v>177</v>
      </c>
      <c r="C965" s="166"/>
      <c r="D965" s="15"/>
      <c r="E965" s="7"/>
      <c r="F965" s="20"/>
      <c r="G965" s="21" t="s">
        <v>2550</v>
      </c>
      <c r="H965" s="227"/>
      <c r="I965" s="5"/>
      <c r="J965" s="15"/>
    </row>
    <row r="966" spans="1:10" x14ac:dyDescent="0.25">
      <c r="A966" s="5"/>
      <c r="B966" s="15" t="s">
        <v>178</v>
      </c>
      <c r="C966" s="166"/>
      <c r="D966" s="15"/>
      <c r="E966" s="7"/>
      <c r="F966" s="15"/>
      <c r="G966" s="21" t="s">
        <v>2551</v>
      </c>
      <c r="H966" s="227"/>
      <c r="I966" s="5"/>
      <c r="J966" s="15"/>
    </row>
    <row r="967" spans="1:10" x14ac:dyDescent="0.25">
      <c r="A967" s="22"/>
      <c r="B967" s="14"/>
      <c r="C967" s="737"/>
      <c r="D967" s="14"/>
      <c r="E967" s="28"/>
      <c r="F967" s="23"/>
      <c r="G967" s="24"/>
      <c r="H967" s="269"/>
      <c r="I967" s="3"/>
      <c r="J967" s="68"/>
    </row>
    <row r="968" spans="1:10" x14ac:dyDescent="0.25">
      <c r="A968" s="4"/>
      <c r="B968" s="15"/>
      <c r="C968" s="742"/>
      <c r="D968" s="15"/>
      <c r="E968" s="7"/>
      <c r="F968" s="20"/>
      <c r="G968" s="21"/>
      <c r="H968" s="237"/>
      <c r="I968" s="5"/>
      <c r="J968" s="61"/>
    </row>
    <row r="969" spans="1:10" x14ac:dyDescent="0.25">
      <c r="A969" s="4"/>
      <c r="B969" s="15"/>
      <c r="C969" s="742"/>
      <c r="D969" s="15"/>
      <c r="E969" s="7"/>
      <c r="F969" s="15"/>
      <c r="G969" s="21"/>
      <c r="H969" s="227"/>
      <c r="I969" s="5"/>
      <c r="J969" s="15"/>
    </row>
    <row r="970" spans="1:10" x14ac:dyDescent="0.25">
      <c r="A970" s="4"/>
      <c r="B970" s="15"/>
      <c r="C970" s="226"/>
      <c r="D970" s="15"/>
      <c r="E970" s="7"/>
      <c r="F970" s="15"/>
      <c r="G970" s="21"/>
      <c r="H970" s="15"/>
      <c r="I970" s="5"/>
      <c r="J970" s="15"/>
    </row>
    <row r="971" spans="1:10" x14ac:dyDescent="0.25">
      <c r="A971" s="5"/>
      <c r="B971" s="15"/>
      <c r="C971" s="8"/>
      <c r="D971" s="16"/>
      <c r="E971" s="10"/>
      <c r="F971" s="16"/>
      <c r="G971" s="25"/>
      <c r="H971" s="16"/>
      <c r="I971" s="9"/>
      <c r="J971" s="16"/>
    </row>
    <row r="972" spans="1:10" x14ac:dyDescent="0.25">
      <c r="A972" s="22"/>
      <c r="B972" s="14"/>
      <c r="C972" s="3"/>
      <c r="D972" s="14"/>
      <c r="E972" s="3"/>
      <c r="F972" s="14"/>
      <c r="G972" s="52"/>
      <c r="H972" s="14"/>
      <c r="I972" s="3"/>
      <c r="J972" s="14"/>
    </row>
    <row r="973" spans="1:10" x14ac:dyDescent="0.25">
      <c r="A973" s="4"/>
      <c r="B973" s="15"/>
      <c r="C973" s="5"/>
      <c r="D973" s="15"/>
      <c r="E973" s="5"/>
      <c r="F973" s="15"/>
      <c r="G973" s="26"/>
      <c r="H973" s="15"/>
      <c r="I973" s="5"/>
      <c r="J973" s="15"/>
    </row>
    <row r="974" spans="1:10" x14ac:dyDescent="0.25">
      <c r="A974" s="4"/>
      <c r="B974" s="15"/>
      <c r="C974" s="5"/>
      <c r="D974" s="15"/>
      <c r="E974" s="5"/>
      <c r="F974" s="20"/>
      <c r="G974" s="26"/>
      <c r="H974" s="15"/>
      <c r="I974" s="5"/>
      <c r="J974" s="15"/>
    </row>
    <row r="975" spans="1:10" x14ac:dyDescent="0.25">
      <c r="A975" s="4"/>
      <c r="B975" s="15"/>
      <c r="C975" s="5"/>
      <c r="D975" s="15"/>
      <c r="E975" s="5"/>
      <c r="F975" s="20"/>
      <c r="G975" s="26"/>
      <c r="H975" s="15"/>
      <c r="I975" s="5"/>
      <c r="J975" s="15"/>
    </row>
    <row r="976" spans="1:10" x14ac:dyDescent="0.25">
      <c r="A976" s="8"/>
      <c r="B976" s="16"/>
      <c r="C976" s="9"/>
      <c r="D976" s="16"/>
      <c r="E976" s="9"/>
      <c r="F976" s="16"/>
      <c r="G976" s="51"/>
      <c r="H976" s="16"/>
      <c r="I976" s="9"/>
      <c r="J976" s="16"/>
    </row>
    <row r="977" spans="1:10" x14ac:dyDescent="0.25">
      <c r="A977" s="16"/>
      <c r="B977" s="16"/>
      <c r="C977" s="16"/>
      <c r="D977" s="103" t="s">
        <v>19</v>
      </c>
      <c r="E977" s="9"/>
      <c r="F977" s="9"/>
      <c r="G977" s="51"/>
      <c r="H977" s="102">
        <f>SUM(H958:H976)</f>
        <v>50000</v>
      </c>
      <c r="I977" s="267"/>
      <c r="J977" s="90">
        <f>SUM(H977:I977)</f>
        <v>50000</v>
      </c>
    </row>
    <row r="978" spans="1:10" x14ac:dyDescent="0.25">
      <c r="B978" t="s">
        <v>424</v>
      </c>
    </row>
    <row r="979" spans="1:10" x14ac:dyDescent="0.25">
      <c r="B979" t="s">
        <v>425</v>
      </c>
      <c r="C979" t="s">
        <v>426</v>
      </c>
      <c r="F979" t="s">
        <v>427</v>
      </c>
      <c r="H979" t="s">
        <v>428</v>
      </c>
    </row>
    <row r="980" spans="1:10" ht="15.75" x14ac:dyDescent="0.25">
      <c r="C980" t="s">
        <v>1775</v>
      </c>
      <c r="F980" s="32" t="s">
        <v>1803</v>
      </c>
      <c r="G980" s="32"/>
      <c r="H980" t="s">
        <v>429</v>
      </c>
    </row>
    <row r="981" spans="1:10" ht="15.75" x14ac:dyDescent="0.25">
      <c r="C981" t="s">
        <v>431</v>
      </c>
      <c r="F981" s="32" t="s">
        <v>1591</v>
      </c>
      <c r="G981" s="32"/>
      <c r="H981" t="s">
        <v>430</v>
      </c>
    </row>
    <row r="982" spans="1:10" x14ac:dyDescent="0.25">
      <c r="A982" t="s">
        <v>389</v>
      </c>
      <c r="G982" s="27" t="s">
        <v>433</v>
      </c>
    </row>
    <row r="983" spans="1:10" x14ac:dyDescent="0.25">
      <c r="A983" t="s">
        <v>390</v>
      </c>
      <c r="G983" s="27" t="s">
        <v>2523</v>
      </c>
    </row>
    <row r="984" spans="1:10" x14ac:dyDescent="0.25">
      <c r="A984" t="s">
        <v>66</v>
      </c>
      <c r="G984" s="27" t="s">
        <v>434</v>
      </c>
    </row>
    <row r="985" spans="1:10" x14ac:dyDescent="0.25">
      <c r="A985" t="s">
        <v>67</v>
      </c>
    </row>
    <row r="986" spans="1:10" x14ac:dyDescent="0.25">
      <c r="A986" s="218" t="s">
        <v>1150</v>
      </c>
      <c r="B986" s="218"/>
      <c r="C986" s="218"/>
      <c r="D986" s="218"/>
      <c r="E986" s="218"/>
      <c r="G986" s="218"/>
    </row>
    <row r="989" spans="1:10" x14ac:dyDescent="0.25">
      <c r="A989" s="22" t="s">
        <v>108</v>
      </c>
      <c r="B989" s="38" t="s">
        <v>109</v>
      </c>
      <c r="C989" s="28" t="s">
        <v>376</v>
      </c>
      <c r="D989" s="3" t="s">
        <v>377</v>
      </c>
      <c r="E989" s="14" t="s">
        <v>379</v>
      </c>
      <c r="F989" s="14" t="s">
        <v>381</v>
      </c>
      <c r="G989" s="3" t="s">
        <v>384</v>
      </c>
      <c r="H989" s="11" t="s">
        <v>385</v>
      </c>
      <c r="I989" s="12"/>
      <c r="J989" s="13"/>
    </row>
    <row r="990" spans="1:10" x14ac:dyDescent="0.25">
      <c r="A990" s="5"/>
      <c r="B990" s="15" t="s">
        <v>108</v>
      </c>
      <c r="C990" s="7"/>
      <c r="D990" s="5" t="s">
        <v>378</v>
      </c>
      <c r="E990" s="15" t="s">
        <v>380</v>
      </c>
      <c r="F990" s="17" t="s">
        <v>382</v>
      </c>
      <c r="G990" s="5"/>
      <c r="H990" s="14" t="s">
        <v>386</v>
      </c>
      <c r="I990" s="6" t="s">
        <v>387</v>
      </c>
      <c r="J990" s="14" t="s">
        <v>388</v>
      </c>
    </row>
    <row r="991" spans="1:10" x14ac:dyDescent="0.25">
      <c r="A991" s="8"/>
      <c r="B991" s="16"/>
      <c r="C991" s="10"/>
      <c r="D991" s="9"/>
      <c r="E991" s="16"/>
      <c r="F991" s="18" t="s">
        <v>383</v>
      </c>
      <c r="G991" s="9"/>
      <c r="H991" s="16"/>
      <c r="I991" s="9"/>
      <c r="J991" s="16"/>
    </row>
    <row r="992" spans="1:10" x14ac:dyDescent="0.25">
      <c r="A992" s="4" t="s">
        <v>198</v>
      </c>
      <c r="B992" s="14" t="s">
        <v>174</v>
      </c>
      <c r="C992" s="239" t="s">
        <v>1402</v>
      </c>
      <c r="D992" s="14" t="s">
        <v>412</v>
      </c>
      <c r="E992" s="28" t="s">
        <v>405</v>
      </c>
      <c r="F992" s="23"/>
      <c r="G992" s="24" t="s">
        <v>87</v>
      </c>
      <c r="H992" s="14"/>
      <c r="I992" s="3"/>
      <c r="J992" s="14"/>
    </row>
    <row r="993" spans="1:10" x14ac:dyDescent="0.25">
      <c r="A993" s="4" t="s">
        <v>175</v>
      </c>
      <c r="B993" s="15" t="s">
        <v>175</v>
      </c>
      <c r="C993" s="166" t="s">
        <v>86</v>
      </c>
      <c r="D993" s="15"/>
      <c r="E993" s="7" t="s">
        <v>398</v>
      </c>
      <c r="F993" s="20"/>
      <c r="G993" s="21" t="s">
        <v>677</v>
      </c>
      <c r="H993" s="237">
        <v>950000</v>
      </c>
      <c r="I993" s="5"/>
      <c r="J993" s="237">
        <f>SUM(H993:I993)</f>
        <v>950000</v>
      </c>
    </row>
    <row r="994" spans="1:10" x14ac:dyDescent="0.25">
      <c r="A994" s="4" t="s">
        <v>176</v>
      </c>
      <c r="B994" s="15" t="s">
        <v>199</v>
      </c>
      <c r="C994" s="166" t="s">
        <v>85</v>
      </c>
      <c r="D994" s="15"/>
      <c r="E994" s="7"/>
      <c r="F994" s="20"/>
      <c r="G994" s="21" t="s">
        <v>2553</v>
      </c>
      <c r="H994" s="227"/>
      <c r="I994" s="5"/>
      <c r="J994" s="227"/>
    </row>
    <row r="995" spans="1:10" x14ac:dyDescent="0.25">
      <c r="A995" s="4"/>
      <c r="B995" s="15" t="s">
        <v>177</v>
      </c>
      <c r="C995" s="166"/>
      <c r="D995" s="15"/>
      <c r="E995" s="7"/>
      <c r="F995" s="20"/>
      <c r="G995" s="21" t="s">
        <v>2552</v>
      </c>
      <c r="H995" s="227"/>
      <c r="I995" s="5"/>
      <c r="J995" s="227"/>
    </row>
    <row r="996" spans="1:10" x14ac:dyDescent="0.25">
      <c r="A996" s="10"/>
      <c r="B996" s="15" t="s">
        <v>178</v>
      </c>
      <c r="C996" s="166"/>
      <c r="D996" s="15"/>
      <c r="E996" s="7"/>
      <c r="F996" s="15"/>
      <c r="G996" s="21" t="s">
        <v>2554</v>
      </c>
      <c r="H996" s="227"/>
      <c r="I996" s="5"/>
      <c r="J996" s="227"/>
    </row>
    <row r="997" spans="1:10" x14ac:dyDescent="0.25">
      <c r="A997" s="4" t="s">
        <v>198</v>
      </c>
      <c r="B997" s="14" t="s">
        <v>174</v>
      </c>
      <c r="C997" s="239" t="s">
        <v>1907</v>
      </c>
      <c r="D997" s="14" t="s">
        <v>412</v>
      </c>
      <c r="E997" s="28"/>
      <c r="F997" s="23"/>
      <c r="G997" s="24" t="s">
        <v>679</v>
      </c>
      <c r="H997" s="269">
        <v>20000</v>
      </c>
      <c r="I997" s="3"/>
      <c r="J997" s="269">
        <f>SUM(H997:I997)</f>
        <v>20000</v>
      </c>
    </row>
    <row r="998" spans="1:10" x14ac:dyDescent="0.25">
      <c r="A998" s="4" t="s">
        <v>175</v>
      </c>
      <c r="B998" s="15" t="s">
        <v>175</v>
      </c>
      <c r="C998" s="368" t="s">
        <v>2556</v>
      </c>
      <c r="D998" s="15"/>
      <c r="E998" s="7"/>
      <c r="F998" s="20"/>
      <c r="G998" s="21" t="s">
        <v>680</v>
      </c>
      <c r="H998" s="61"/>
      <c r="I998" s="5"/>
      <c r="J998" s="61"/>
    </row>
    <row r="999" spans="1:10" x14ac:dyDescent="0.25">
      <c r="A999" s="4" t="s">
        <v>176</v>
      </c>
      <c r="B999" s="15" t="s">
        <v>199</v>
      </c>
      <c r="C999" s="368" t="s">
        <v>2555</v>
      </c>
      <c r="D999" s="15"/>
      <c r="E999" s="7"/>
      <c r="F999" s="20"/>
      <c r="G999" s="21" t="s">
        <v>681</v>
      </c>
      <c r="H999" s="15"/>
      <c r="I999" s="5"/>
      <c r="J999" s="15"/>
    </row>
    <row r="1000" spans="1:10" x14ac:dyDescent="0.25">
      <c r="A1000" s="4"/>
      <c r="B1000" s="15" t="s">
        <v>177</v>
      </c>
      <c r="C1000" s="5"/>
      <c r="D1000" s="15"/>
      <c r="E1000" s="7"/>
      <c r="F1000" s="20"/>
      <c r="G1000" s="21"/>
      <c r="H1000" s="15"/>
      <c r="I1000" s="5"/>
      <c r="J1000" s="15"/>
    </row>
    <row r="1001" spans="1:10" x14ac:dyDescent="0.25">
      <c r="A1001" s="5"/>
      <c r="B1001" s="15" t="s">
        <v>178</v>
      </c>
      <c r="C1001" s="5"/>
      <c r="D1001" s="15"/>
      <c r="E1001" s="7"/>
      <c r="F1001" s="15"/>
      <c r="G1001" s="21"/>
      <c r="H1001" s="15"/>
      <c r="I1001" s="5"/>
      <c r="J1001" s="15"/>
    </row>
    <row r="1002" spans="1:10" x14ac:dyDescent="0.25">
      <c r="A1002" s="8"/>
      <c r="B1002" s="16"/>
      <c r="C1002" s="9"/>
      <c r="D1002" s="16"/>
      <c r="E1002" s="10"/>
      <c r="F1002" s="16"/>
      <c r="G1002" s="25"/>
      <c r="H1002" s="16"/>
      <c r="I1002" s="9"/>
      <c r="J1002" s="16"/>
    </row>
    <row r="1003" spans="1:10" x14ac:dyDescent="0.25">
      <c r="A1003" s="14"/>
      <c r="B1003" s="15"/>
      <c r="C1003" s="4"/>
      <c r="D1003" s="15"/>
      <c r="E1003" s="7"/>
      <c r="F1003" s="20"/>
      <c r="G1003" s="21"/>
      <c r="H1003" s="15"/>
      <c r="I1003" s="5"/>
      <c r="J1003" s="15"/>
    </row>
    <row r="1004" spans="1:10" x14ac:dyDescent="0.25">
      <c r="A1004" s="15"/>
      <c r="B1004" s="15"/>
      <c r="C1004" s="4"/>
      <c r="D1004" s="15"/>
      <c r="E1004" s="7"/>
      <c r="F1004" s="15"/>
      <c r="G1004" s="21"/>
      <c r="H1004" s="15"/>
      <c r="I1004" s="5"/>
      <c r="J1004" s="15"/>
    </row>
    <row r="1005" spans="1:10" ht="15.75" thickBot="1" x14ac:dyDescent="0.3">
      <c r="A1005" s="15"/>
      <c r="B1005" s="15"/>
      <c r="C1005" s="4"/>
      <c r="D1005" s="15"/>
      <c r="E1005" s="7"/>
      <c r="F1005" s="15"/>
      <c r="G1005" s="21"/>
      <c r="H1005" s="15"/>
      <c r="I1005" s="5"/>
      <c r="J1005" s="15"/>
    </row>
    <row r="1006" spans="1:10" ht="15.75" thickBot="1" x14ac:dyDescent="0.3">
      <c r="A1006" s="97"/>
      <c r="B1006" s="98"/>
      <c r="C1006" s="884"/>
      <c r="D1006" s="81"/>
      <c r="E1006" s="98"/>
      <c r="F1006" s="561"/>
      <c r="G1006" s="882" t="s">
        <v>343</v>
      </c>
      <c r="H1006" s="197">
        <f>SUM(H993:H1005)</f>
        <v>970000</v>
      </c>
      <c r="I1006" s="143"/>
      <c r="J1006" s="198">
        <f>SUM(H1006:I1006)</f>
        <v>970000</v>
      </c>
    </row>
    <row r="1007" spans="1:10" x14ac:dyDescent="0.25">
      <c r="A1007" s="5"/>
      <c r="B1007" s="5"/>
      <c r="C1007" s="5"/>
      <c r="D1007" s="5"/>
      <c r="E1007" s="5"/>
      <c r="F1007" s="42"/>
      <c r="G1007" s="142"/>
      <c r="H1007" s="287"/>
      <c r="I1007" s="126"/>
      <c r="J1007" s="287"/>
    </row>
    <row r="1008" spans="1:10" x14ac:dyDescent="0.25">
      <c r="A1008" s="5"/>
      <c r="B1008" s="5"/>
      <c r="C1008" s="5"/>
      <c r="D1008" s="5"/>
      <c r="E1008" s="5"/>
      <c r="F1008" s="5"/>
      <c r="G1008" s="162"/>
      <c r="H1008" s="5"/>
      <c r="I1008" s="202"/>
      <c r="J1008" s="202"/>
    </row>
    <row r="1009" spans="1:10" x14ac:dyDescent="0.25">
      <c r="A1009" s="5"/>
      <c r="B1009" s="5"/>
      <c r="C1009" s="5"/>
      <c r="D1009" s="5"/>
      <c r="E1009" s="5"/>
      <c r="F1009" s="5"/>
      <c r="G1009" s="162"/>
      <c r="H1009" s="5"/>
      <c r="I1009" s="202"/>
      <c r="J1009" s="202"/>
    </row>
    <row r="1010" spans="1:10" x14ac:dyDescent="0.25">
      <c r="A1010" s="5"/>
      <c r="B1010" s="5"/>
      <c r="C1010" s="5"/>
      <c r="D1010" s="5"/>
      <c r="E1010" s="5"/>
      <c r="F1010" s="5"/>
      <c r="G1010" s="162"/>
      <c r="H1010" s="5"/>
      <c r="I1010" s="202"/>
      <c r="J1010" s="202"/>
    </row>
    <row r="1011" spans="1:10" x14ac:dyDescent="0.25">
      <c r="A1011" s="5"/>
      <c r="B1011" s="5"/>
      <c r="C1011" s="5"/>
      <c r="D1011" s="73"/>
      <c r="E1011" s="5"/>
      <c r="F1011" s="5"/>
      <c r="G1011" s="142"/>
      <c r="H1011" s="88"/>
      <c r="I1011" s="88"/>
      <c r="J1011" s="88"/>
    </row>
    <row r="1012" spans="1:10" x14ac:dyDescent="0.25">
      <c r="B1012" t="s">
        <v>424</v>
      </c>
    </row>
    <row r="1013" spans="1:10" x14ac:dyDescent="0.25">
      <c r="B1013" t="s">
        <v>425</v>
      </c>
      <c r="C1013" t="s">
        <v>426</v>
      </c>
      <c r="F1013" t="s">
        <v>427</v>
      </c>
      <c r="H1013" t="s">
        <v>428</v>
      </c>
    </row>
    <row r="1014" spans="1:10" ht="15.75" x14ac:dyDescent="0.25">
      <c r="C1014" t="s">
        <v>1775</v>
      </c>
      <c r="F1014" s="32" t="s">
        <v>1803</v>
      </c>
      <c r="G1014" s="32"/>
      <c r="H1014" t="s">
        <v>429</v>
      </c>
    </row>
    <row r="1015" spans="1:10" ht="15.75" x14ac:dyDescent="0.25">
      <c r="C1015" t="s">
        <v>431</v>
      </c>
      <c r="F1015" s="32" t="s">
        <v>1591</v>
      </c>
      <c r="G1015" s="32"/>
      <c r="H1015" t="s">
        <v>430</v>
      </c>
    </row>
    <row r="1016" spans="1:10" ht="15.75" x14ac:dyDescent="0.25">
      <c r="F1016" s="32"/>
      <c r="G1016" s="32"/>
    </row>
    <row r="1017" spans="1:10" x14ac:dyDescent="0.25">
      <c r="A1017" t="s">
        <v>389</v>
      </c>
      <c r="G1017" s="27" t="s">
        <v>433</v>
      </c>
    </row>
    <row r="1018" spans="1:10" x14ac:dyDescent="0.25">
      <c r="A1018" t="s">
        <v>390</v>
      </c>
      <c r="G1018" s="27" t="s">
        <v>2523</v>
      </c>
    </row>
    <row r="1019" spans="1:10" x14ac:dyDescent="0.25">
      <c r="A1019" t="s">
        <v>66</v>
      </c>
      <c r="G1019" s="27" t="s">
        <v>434</v>
      </c>
    </row>
    <row r="1020" spans="1:10" x14ac:dyDescent="0.25">
      <c r="A1020" t="s">
        <v>67</v>
      </c>
    </row>
    <row r="1021" spans="1:10" x14ac:dyDescent="0.25">
      <c r="A1021" s="218" t="s">
        <v>662</v>
      </c>
    </row>
    <row r="1024" spans="1:10" x14ac:dyDescent="0.25">
      <c r="A1024" s="14" t="s">
        <v>108</v>
      </c>
      <c r="B1024" s="2" t="s">
        <v>109</v>
      </c>
      <c r="C1024" s="14" t="s">
        <v>376</v>
      </c>
      <c r="D1024" s="3" t="s">
        <v>377</v>
      </c>
      <c r="E1024" s="14" t="s">
        <v>379</v>
      </c>
      <c r="F1024" s="14" t="s">
        <v>381</v>
      </c>
      <c r="G1024" s="3" t="s">
        <v>384</v>
      </c>
      <c r="H1024" s="11" t="s">
        <v>385</v>
      </c>
      <c r="I1024" s="12"/>
      <c r="J1024" s="13"/>
    </row>
    <row r="1025" spans="1:10" x14ac:dyDescent="0.25">
      <c r="A1025" s="15"/>
      <c r="B1025" s="4" t="s">
        <v>108</v>
      </c>
      <c r="C1025" s="15"/>
      <c r="D1025" s="5" t="s">
        <v>378</v>
      </c>
      <c r="E1025" s="15" t="s">
        <v>380</v>
      </c>
      <c r="F1025" s="17" t="s">
        <v>382</v>
      </c>
      <c r="G1025" s="5"/>
      <c r="H1025" s="14" t="s">
        <v>386</v>
      </c>
      <c r="I1025" s="6" t="s">
        <v>387</v>
      </c>
      <c r="J1025" s="14" t="s">
        <v>388</v>
      </c>
    </row>
    <row r="1026" spans="1:10" x14ac:dyDescent="0.25">
      <c r="A1026" s="15"/>
      <c r="B1026" s="4"/>
      <c r="C1026" s="16"/>
      <c r="D1026" s="9"/>
      <c r="E1026" s="16"/>
      <c r="F1026" s="18" t="s">
        <v>383</v>
      </c>
      <c r="G1026" s="9"/>
      <c r="H1026" s="16"/>
      <c r="I1026" s="9"/>
      <c r="J1026" s="16"/>
    </row>
    <row r="1027" spans="1:10" x14ac:dyDescent="0.25">
      <c r="A1027" s="14" t="s">
        <v>179</v>
      </c>
      <c r="B1027" s="14" t="s">
        <v>182</v>
      </c>
      <c r="C1027" s="226" t="s">
        <v>1403</v>
      </c>
      <c r="D1027" s="15" t="s">
        <v>412</v>
      </c>
      <c r="E1027" s="7"/>
      <c r="F1027" s="20"/>
      <c r="G1027" s="21" t="s">
        <v>664</v>
      </c>
      <c r="H1027" s="14"/>
      <c r="I1027" s="3"/>
      <c r="J1027" s="14"/>
    </row>
    <row r="1028" spans="1:10" x14ac:dyDescent="0.25">
      <c r="A1028" s="15" t="s">
        <v>180</v>
      </c>
      <c r="B1028" s="15" t="s">
        <v>183</v>
      </c>
      <c r="C1028" s="226" t="s">
        <v>77</v>
      </c>
      <c r="D1028" s="15"/>
      <c r="E1028" s="7" t="s">
        <v>405</v>
      </c>
      <c r="F1028" s="20"/>
      <c r="G1028" s="21" t="s">
        <v>663</v>
      </c>
      <c r="H1028" s="237">
        <v>140000</v>
      </c>
      <c r="I1028" s="202">
        <v>20000</v>
      </c>
      <c r="J1028" s="61">
        <f>SUM(H1028:I1028)</f>
        <v>160000</v>
      </c>
    </row>
    <row r="1029" spans="1:10" x14ac:dyDescent="0.25">
      <c r="A1029" s="15" t="s">
        <v>181</v>
      </c>
      <c r="B1029" s="15" t="s">
        <v>184</v>
      </c>
      <c r="C1029" s="226" t="s">
        <v>44</v>
      </c>
      <c r="D1029" s="15"/>
      <c r="E1029" s="7" t="s">
        <v>398</v>
      </c>
      <c r="F1029" s="15"/>
      <c r="G1029" s="40" t="s">
        <v>665</v>
      </c>
      <c r="H1029" s="227"/>
      <c r="I1029" s="5"/>
      <c r="J1029" s="15"/>
    </row>
    <row r="1030" spans="1:10" x14ac:dyDescent="0.25">
      <c r="A1030" s="15"/>
      <c r="B1030" s="15" t="s">
        <v>185</v>
      </c>
      <c r="C1030" s="226"/>
      <c r="D1030" s="15"/>
      <c r="E1030" s="7"/>
      <c r="F1030" s="15"/>
      <c r="G1030" s="40" t="s">
        <v>666</v>
      </c>
      <c r="H1030" s="227"/>
      <c r="I1030" s="5"/>
      <c r="J1030" s="15"/>
    </row>
    <row r="1031" spans="1:10" x14ac:dyDescent="0.25">
      <c r="A1031" s="16"/>
      <c r="B1031" s="16"/>
      <c r="C1031" s="226"/>
      <c r="D1031" s="15"/>
      <c r="E1031" s="7"/>
      <c r="F1031" s="15"/>
      <c r="G1031" s="223" t="s">
        <v>78</v>
      </c>
      <c r="H1031" s="261"/>
      <c r="I1031" s="9"/>
      <c r="J1031" s="16"/>
    </row>
    <row r="1032" spans="1:10" x14ac:dyDescent="0.25">
      <c r="A1032" s="14" t="s">
        <v>179</v>
      </c>
      <c r="B1032" s="14" t="s">
        <v>182</v>
      </c>
      <c r="C1032" s="168" t="s">
        <v>1908</v>
      </c>
      <c r="D1032" s="3"/>
      <c r="E1032" s="14" t="s">
        <v>669</v>
      </c>
      <c r="F1032" s="23"/>
      <c r="G1032" s="24" t="s">
        <v>667</v>
      </c>
      <c r="H1032" s="227"/>
      <c r="I1032" s="5"/>
      <c r="J1032" s="15"/>
    </row>
    <row r="1033" spans="1:10" x14ac:dyDescent="0.25">
      <c r="A1033" s="15" t="s">
        <v>180</v>
      </c>
      <c r="B1033" s="15" t="s">
        <v>183</v>
      </c>
      <c r="C1033" s="227" t="s">
        <v>1655</v>
      </c>
      <c r="D1033" s="21" t="s">
        <v>412</v>
      </c>
      <c r="E1033" s="15" t="s">
        <v>62</v>
      </c>
      <c r="F1033" s="20"/>
      <c r="G1033" s="40" t="s">
        <v>668</v>
      </c>
      <c r="H1033" s="237">
        <v>60000</v>
      </c>
      <c r="I1033" s="126"/>
      <c r="J1033" s="237">
        <f>SUM(H1033:I1033)</f>
        <v>60000</v>
      </c>
    </row>
    <row r="1034" spans="1:10" x14ac:dyDescent="0.25">
      <c r="A1034" s="15" t="s">
        <v>181</v>
      </c>
      <c r="B1034" s="15" t="s">
        <v>184</v>
      </c>
      <c r="C1034" s="227" t="s">
        <v>670</v>
      </c>
      <c r="D1034" s="5"/>
      <c r="E1034" s="15" t="s">
        <v>670</v>
      </c>
      <c r="F1034" s="15"/>
      <c r="G1034" s="21" t="s">
        <v>1654</v>
      </c>
      <c r="H1034" s="227"/>
      <c r="I1034" s="5"/>
      <c r="J1034" s="15"/>
    </row>
    <row r="1035" spans="1:10" x14ac:dyDescent="0.25">
      <c r="A1035" s="15"/>
      <c r="B1035" s="15" t="s">
        <v>185</v>
      </c>
      <c r="C1035" s="226"/>
      <c r="D1035" s="15"/>
      <c r="E1035" s="7"/>
      <c r="F1035" s="15"/>
      <c r="G1035" s="21" t="s">
        <v>1653</v>
      </c>
      <c r="H1035" s="227"/>
      <c r="I1035" s="5"/>
      <c r="J1035" s="15"/>
    </row>
    <row r="1036" spans="1:10" x14ac:dyDescent="0.25">
      <c r="A1036" s="14" t="s">
        <v>1910</v>
      </c>
      <c r="B1036" s="14" t="s">
        <v>182</v>
      </c>
      <c r="C1036" s="168" t="s">
        <v>1911</v>
      </c>
      <c r="D1036" s="3"/>
      <c r="E1036" s="14" t="s">
        <v>1915</v>
      </c>
      <c r="F1036" s="23"/>
      <c r="G1036" s="24" t="s">
        <v>1916</v>
      </c>
      <c r="H1036" s="168"/>
      <c r="I1036" s="3"/>
      <c r="J1036" s="14"/>
    </row>
    <row r="1037" spans="1:10" x14ac:dyDescent="0.25">
      <c r="A1037" s="15"/>
      <c r="B1037" s="15"/>
      <c r="C1037" s="227" t="s">
        <v>1912</v>
      </c>
      <c r="D1037" s="5"/>
      <c r="E1037" s="15"/>
      <c r="F1037" s="20" t="s">
        <v>104</v>
      </c>
      <c r="G1037" s="40" t="s">
        <v>1917</v>
      </c>
      <c r="H1037" s="237">
        <v>60000</v>
      </c>
      <c r="I1037" s="5"/>
      <c r="J1037" s="61">
        <f>SUM(H1037:I1037)</f>
        <v>60000</v>
      </c>
    </row>
    <row r="1038" spans="1:10" x14ac:dyDescent="0.25">
      <c r="A1038" s="15"/>
      <c r="B1038" s="15"/>
      <c r="C1038" s="227" t="s">
        <v>1913</v>
      </c>
      <c r="D1038" s="5"/>
      <c r="E1038" s="15"/>
      <c r="F1038" s="15" t="s">
        <v>105</v>
      </c>
      <c r="G1038" s="21" t="s">
        <v>1918</v>
      </c>
      <c r="H1038" s="227"/>
      <c r="I1038" s="5"/>
      <c r="J1038" s="15"/>
    </row>
    <row r="1039" spans="1:10" x14ac:dyDescent="0.25">
      <c r="A1039" s="15"/>
      <c r="B1039" s="15"/>
      <c r="C1039" s="226" t="s">
        <v>1914</v>
      </c>
      <c r="D1039" s="15"/>
      <c r="E1039" s="7"/>
      <c r="F1039" s="15"/>
      <c r="G1039" s="21" t="s">
        <v>1919</v>
      </c>
      <c r="H1039" s="15"/>
      <c r="I1039" s="5"/>
      <c r="J1039" s="15"/>
    </row>
    <row r="1040" spans="1:10" x14ac:dyDescent="0.25">
      <c r="A1040" s="16"/>
      <c r="B1040" s="16"/>
      <c r="C1040" s="4"/>
      <c r="D1040" s="16"/>
      <c r="E1040" s="7"/>
      <c r="F1040" s="15"/>
      <c r="G1040" s="21" t="s">
        <v>1920</v>
      </c>
      <c r="H1040" s="16"/>
      <c r="I1040" s="9"/>
      <c r="J1040" s="16"/>
    </row>
    <row r="1041" spans="1:10" x14ac:dyDescent="0.25">
      <c r="A1041" s="15"/>
      <c r="B1041" s="15"/>
      <c r="C1041" s="14"/>
      <c r="D1041" s="3"/>
      <c r="E1041" s="14"/>
      <c r="F1041" s="265"/>
      <c r="G1041" s="254" t="s">
        <v>343</v>
      </c>
      <c r="H1041" s="136">
        <f>SUM(H1028:H1040)</f>
        <v>260000</v>
      </c>
      <c r="I1041" s="1002">
        <f>SUM(I1028:I1040)</f>
        <v>20000</v>
      </c>
      <c r="J1041" s="136">
        <f t="shared" ref="J1041:J1045" si="3">SUM(H1041:I1041)</f>
        <v>280000</v>
      </c>
    </row>
    <row r="1042" spans="1:10" x14ac:dyDescent="0.25">
      <c r="A1042" s="15"/>
      <c r="B1042" s="15"/>
      <c r="C1042" s="15"/>
      <c r="D1042" s="5"/>
      <c r="E1042" s="15"/>
      <c r="F1042" s="42"/>
      <c r="G1042" s="332" t="s">
        <v>386</v>
      </c>
      <c r="H1042" s="217">
        <f>(H732+H767+H802+H835+H871+H906+H942+H977+H1006+H1041)</f>
        <v>5704500</v>
      </c>
      <c r="I1042" s="202"/>
      <c r="J1042" s="293">
        <f t="shared" si="3"/>
        <v>5704500</v>
      </c>
    </row>
    <row r="1043" spans="1:10" x14ac:dyDescent="0.25">
      <c r="A1043" s="15"/>
      <c r="B1043" s="15"/>
      <c r="C1043" s="15"/>
      <c r="D1043" s="5"/>
      <c r="E1043" s="15"/>
      <c r="F1043" s="42"/>
      <c r="G1043" s="223" t="s">
        <v>351</v>
      </c>
      <c r="H1043" s="124"/>
      <c r="I1043" s="126">
        <f>(I863+I934)</f>
        <v>1087900</v>
      </c>
      <c r="J1043" s="67">
        <f t="shared" si="3"/>
        <v>1087900</v>
      </c>
    </row>
    <row r="1044" spans="1:10" x14ac:dyDescent="0.25">
      <c r="A1044" s="15"/>
      <c r="B1044" s="15"/>
      <c r="C1044" s="15"/>
      <c r="D1044" s="5"/>
      <c r="E1044" s="15"/>
      <c r="F1044" s="42"/>
      <c r="G1044" s="223" t="s">
        <v>1766</v>
      </c>
      <c r="H1044" s="124"/>
      <c r="I1044" s="1125">
        <f>(I1028)</f>
        <v>20000</v>
      </c>
      <c r="J1044" s="67">
        <f t="shared" si="3"/>
        <v>20000</v>
      </c>
    </row>
    <row r="1045" spans="1:10" x14ac:dyDescent="0.25">
      <c r="A1045" s="15"/>
      <c r="B1045" s="15"/>
      <c r="C1045" s="15"/>
      <c r="D1045" s="5"/>
      <c r="E1045" s="15"/>
      <c r="F1045" s="5"/>
      <c r="G1045" s="223" t="s">
        <v>2185</v>
      </c>
      <c r="H1045" s="124"/>
      <c r="I1045" s="1125">
        <f>(I853)</f>
        <v>24000</v>
      </c>
      <c r="J1045" s="67">
        <f t="shared" si="3"/>
        <v>24000</v>
      </c>
    </row>
    <row r="1046" spans="1:10" x14ac:dyDescent="0.25">
      <c r="A1046" s="15"/>
      <c r="B1046" s="15"/>
      <c r="C1046" s="15"/>
      <c r="D1046" s="5"/>
      <c r="E1046" s="16"/>
      <c r="F1046" s="5"/>
      <c r="G1046" s="1101"/>
      <c r="H1046" s="124"/>
      <c r="I1046" s="126"/>
      <c r="J1046" s="1184"/>
    </row>
    <row r="1047" spans="1:10" x14ac:dyDescent="0.25">
      <c r="A1047" s="19"/>
      <c r="B1047" s="19"/>
      <c r="C1047" s="19"/>
      <c r="D1047" s="30" t="s">
        <v>2186</v>
      </c>
      <c r="E1047" s="29"/>
      <c r="F1047" s="29"/>
      <c r="G1047" s="33"/>
      <c r="H1047" s="63">
        <f>SUM(H1042:H1045)</f>
        <v>5704500</v>
      </c>
      <c r="I1047" s="253">
        <f>SUM(I1043:I1046)</f>
        <v>1131900</v>
      </c>
      <c r="J1047" s="65">
        <f>SUM(J1042:J1046)</f>
        <v>6836400</v>
      </c>
    </row>
    <row r="1048" spans="1:10" x14ac:dyDescent="0.25">
      <c r="A1048" t="s">
        <v>424</v>
      </c>
    </row>
    <row r="1049" spans="1:10" x14ac:dyDescent="0.25">
      <c r="A1049" t="s">
        <v>425</v>
      </c>
      <c r="C1049" t="s">
        <v>426</v>
      </c>
      <c r="F1049" t="s">
        <v>427</v>
      </c>
      <c r="H1049" t="s">
        <v>428</v>
      </c>
    </row>
    <row r="1050" spans="1:10" ht="15.75" x14ac:dyDescent="0.25">
      <c r="C1050" t="s">
        <v>1909</v>
      </c>
      <c r="F1050" s="32" t="s">
        <v>1803</v>
      </c>
      <c r="G1050" s="32"/>
      <c r="H1050" t="s">
        <v>429</v>
      </c>
    </row>
    <row r="1051" spans="1:10" ht="15.75" x14ac:dyDescent="0.25">
      <c r="C1051" t="s">
        <v>431</v>
      </c>
      <c r="F1051" s="32" t="s">
        <v>1591</v>
      </c>
      <c r="G1051" s="32"/>
      <c r="H1051" t="s">
        <v>430</v>
      </c>
    </row>
    <row r="1052" spans="1:10" x14ac:dyDescent="0.25">
      <c r="A1052" t="s">
        <v>389</v>
      </c>
      <c r="G1052" s="27" t="s">
        <v>433</v>
      </c>
    </row>
    <row r="1053" spans="1:10" x14ac:dyDescent="0.25">
      <c r="A1053" t="s">
        <v>390</v>
      </c>
      <c r="G1053" s="27" t="s">
        <v>2523</v>
      </c>
    </row>
    <row r="1054" spans="1:10" x14ac:dyDescent="0.25">
      <c r="A1054" t="s">
        <v>66</v>
      </c>
      <c r="G1054" s="27"/>
    </row>
    <row r="1055" spans="1:10" x14ac:dyDescent="0.25">
      <c r="A1055" t="s">
        <v>91</v>
      </c>
      <c r="G1055" s="27" t="s">
        <v>434</v>
      </c>
    </row>
    <row r="1056" spans="1:10" x14ac:dyDescent="0.25">
      <c r="A1056" s="266" t="s">
        <v>1394</v>
      </c>
    </row>
    <row r="1059" spans="1:10" x14ac:dyDescent="0.25">
      <c r="A1059" s="14" t="s">
        <v>108</v>
      </c>
      <c r="B1059" s="2" t="s">
        <v>109</v>
      </c>
      <c r="C1059" s="14" t="s">
        <v>376</v>
      </c>
      <c r="D1059" s="3" t="s">
        <v>377</v>
      </c>
      <c r="E1059" s="14" t="s">
        <v>379</v>
      </c>
      <c r="F1059" s="14" t="s">
        <v>381</v>
      </c>
      <c r="G1059" s="3" t="s">
        <v>384</v>
      </c>
      <c r="H1059" s="11" t="s">
        <v>385</v>
      </c>
      <c r="I1059" s="12"/>
      <c r="J1059" s="13"/>
    </row>
    <row r="1060" spans="1:10" x14ac:dyDescent="0.25">
      <c r="A1060" s="15"/>
      <c r="B1060" s="4" t="s">
        <v>108</v>
      </c>
      <c r="C1060" s="15"/>
      <c r="D1060" s="5" t="s">
        <v>378</v>
      </c>
      <c r="E1060" s="15" t="s">
        <v>380</v>
      </c>
      <c r="F1060" s="17" t="s">
        <v>382</v>
      </c>
      <c r="G1060" s="5"/>
      <c r="H1060" s="14" t="s">
        <v>386</v>
      </c>
      <c r="I1060" s="6" t="s">
        <v>387</v>
      </c>
      <c r="J1060" s="14" t="s">
        <v>388</v>
      </c>
    </row>
    <row r="1061" spans="1:10" x14ac:dyDescent="0.25">
      <c r="A1061" s="15"/>
      <c r="B1061" s="8"/>
      <c r="C1061" s="16"/>
      <c r="D1061" s="9"/>
      <c r="E1061" s="16"/>
      <c r="F1061" s="18" t="s">
        <v>383</v>
      </c>
      <c r="G1061" s="9"/>
      <c r="H1061" s="16"/>
      <c r="I1061" s="9"/>
      <c r="J1061" s="16"/>
    </row>
    <row r="1062" spans="1:10" x14ac:dyDescent="0.25">
      <c r="A1062" s="14" t="s">
        <v>209</v>
      </c>
      <c r="B1062" s="22" t="s">
        <v>212</v>
      </c>
      <c r="C1062" s="168" t="s">
        <v>2425</v>
      </c>
      <c r="D1062" s="3" t="s">
        <v>298</v>
      </c>
      <c r="E1062" s="14"/>
      <c r="F1062" s="41"/>
      <c r="G1062" s="24" t="s">
        <v>697</v>
      </c>
      <c r="H1062" s="3"/>
      <c r="I1062" s="14"/>
      <c r="J1062" s="14"/>
    </row>
    <row r="1063" spans="1:10" x14ac:dyDescent="0.25">
      <c r="A1063" s="46" t="s">
        <v>210</v>
      </c>
      <c r="B1063" s="4" t="s">
        <v>213</v>
      </c>
      <c r="C1063" s="227" t="s">
        <v>2426</v>
      </c>
      <c r="D1063" s="5" t="s">
        <v>92</v>
      </c>
      <c r="E1063" s="15"/>
      <c r="F1063" s="42"/>
      <c r="G1063" s="21" t="s">
        <v>692</v>
      </c>
      <c r="H1063" s="307">
        <v>15000</v>
      </c>
      <c r="I1063" s="237"/>
      <c r="J1063" s="237">
        <f>SUM(H1063:I1063)</f>
        <v>15000</v>
      </c>
    </row>
    <row r="1064" spans="1:10" x14ac:dyDescent="0.25">
      <c r="A1064" s="15" t="s">
        <v>211</v>
      </c>
      <c r="B1064" s="4" t="s">
        <v>214</v>
      </c>
      <c r="C1064" s="124"/>
      <c r="D1064" s="5" t="s">
        <v>93</v>
      </c>
      <c r="E1064" s="15"/>
      <c r="F1064" s="5"/>
      <c r="G1064" s="21" t="s">
        <v>698</v>
      </c>
      <c r="H1064" s="5"/>
      <c r="I1064" s="15"/>
      <c r="J1064" s="15"/>
    </row>
    <row r="1065" spans="1:10" x14ac:dyDescent="0.25">
      <c r="A1065" s="15"/>
      <c r="B1065" s="4"/>
      <c r="C1065" s="15"/>
      <c r="D1065" s="5" t="s">
        <v>1671</v>
      </c>
      <c r="E1065" s="15"/>
      <c r="F1065" s="5"/>
      <c r="G1065" s="21" t="s">
        <v>693</v>
      </c>
      <c r="H1065" s="5"/>
      <c r="I1065" s="15"/>
      <c r="J1065" s="15"/>
    </row>
    <row r="1066" spans="1:10" x14ac:dyDescent="0.25">
      <c r="A1066" s="15"/>
      <c r="B1066" s="4"/>
      <c r="C1066" s="15"/>
      <c r="D1066" s="26" t="s">
        <v>1670</v>
      </c>
      <c r="E1066" s="15"/>
      <c r="F1066" s="5"/>
      <c r="G1066" s="21" t="s">
        <v>1665</v>
      </c>
      <c r="H1066" s="5"/>
      <c r="I1066" s="15"/>
      <c r="J1066" s="15"/>
    </row>
    <row r="1067" spans="1:10" x14ac:dyDescent="0.25">
      <c r="A1067" s="15"/>
      <c r="B1067" s="4"/>
      <c r="C1067" s="15"/>
      <c r="D1067" s="5"/>
      <c r="E1067" s="15"/>
      <c r="F1067" s="5"/>
      <c r="G1067" s="21" t="s">
        <v>1666</v>
      </c>
      <c r="H1067" s="5"/>
      <c r="I1067" s="15"/>
      <c r="J1067" s="15"/>
    </row>
    <row r="1068" spans="1:10" x14ac:dyDescent="0.25">
      <c r="A1068" s="15"/>
      <c r="B1068" s="4"/>
      <c r="C1068" s="15"/>
      <c r="D1068" s="5"/>
      <c r="E1068" s="15"/>
      <c r="F1068" s="42"/>
      <c r="G1068" s="21" t="s">
        <v>694</v>
      </c>
      <c r="H1068" s="5"/>
      <c r="I1068" s="15"/>
      <c r="J1068" s="15"/>
    </row>
    <row r="1069" spans="1:10" x14ac:dyDescent="0.25">
      <c r="A1069" s="15"/>
      <c r="B1069" s="4"/>
      <c r="C1069" s="15"/>
      <c r="D1069" s="5"/>
      <c r="E1069" s="15"/>
      <c r="F1069" s="42"/>
      <c r="G1069" s="21" t="s">
        <v>695</v>
      </c>
      <c r="H1069" s="5"/>
      <c r="I1069" s="15"/>
      <c r="J1069" s="15"/>
    </row>
    <row r="1070" spans="1:10" x14ac:dyDescent="0.25">
      <c r="A1070" s="15"/>
      <c r="B1070" s="4"/>
      <c r="C1070" s="15"/>
      <c r="D1070" s="5"/>
      <c r="E1070" s="15"/>
      <c r="F1070" s="42"/>
      <c r="G1070" s="21" t="s">
        <v>696</v>
      </c>
      <c r="H1070" s="5"/>
      <c r="I1070" s="15"/>
      <c r="J1070" s="15"/>
    </row>
    <row r="1071" spans="1:10" x14ac:dyDescent="0.25">
      <c r="A1071" s="15"/>
      <c r="B1071" s="4"/>
      <c r="C1071" s="15"/>
      <c r="D1071" s="5"/>
      <c r="E1071" s="15"/>
      <c r="F1071" s="42"/>
      <c r="G1071" s="21" t="s">
        <v>1667</v>
      </c>
      <c r="H1071" s="5"/>
      <c r="I1071" s="15"/>
      <c r="J1071" s="15"/>
    </row>
    <row r="1072" spans="1:10" x14ac:dyDescent="0.25">
      <c r="A1072" s="15"/>
      <c r="B1072" s="4"/>
      <c r="C1072" s="15"/>
      <c r="D1072" s="5"/>
      <c r="E1072" s="15"/>
      <c r="F1072" s="42"/>
      <c r="G1072" s="21" t="s">
        <v>1668</v>
      </c>
      <c r="H1072" s="5"/>
      <c r="I1072" s="15"/>
      <c r="J1072" s="15"/>
    </row>
    <row r="1073" spans="1:10" x14ac:dyDescent="0.25">
      <c r="A1073" s="15"/>
      <c r="B1073" s="4"/>
      <c r="C1073" s="15"/>
      <c r="D1073" s="5"/>
      <c r="E1073" s="15"/>
      <c r="F1073" s="42"/>
      <c r="G1073" s="21" t="s">
        <v>1669</v>
      </c>
      <c r="H1073" s="5"/>
      <c r="I1073" s="15"/>
      <c r="J1073" s="15"/>
    </row>
    <row r="1074" spans="1:10" x14ac:dyDescent="0.25">
      <c r="A1074" s="16"/>
      <c r="B1074" s="4"/>
      <c r="C1074" s="16"/>
      <c r="D1074" s="9"/>
      <c r="E1074" s="16"/>
      <c r="F1074" s="9"/>
      <c r="G1074" s="25"/>
      <c r="H1074" s="9"/>
      <c r="I1074" s="16"/>
      <c r="J1074" s="16"/>
    </row>
    <row r="1075" spans="1:10" x14ac:dyDescent="0.25">
      <c r="A1075" s="14"/>
      <c r="B1075" s="14"/>
      <c r="C1075" s="4"/>
      <c r="D1075" s="15"/>
      <c r="E1075" s="7"/>
      <c r="F1075" s="20"/>
      <c r="G1075" s="21"/>
      <c r="H1075" s="15"/>
      <c r="I1075" s="5"/>
      <c r="J1075" s="15"/>
    </row>
    <row r="1076" spans="1:10" x14ac:dyDescent="0.25">
      <c r="A1076" s="15"/>
      <c r="B1076" s="15"/>
      <c r="C1076" s="4"/>
      <c r="D1076" s="15"/>
      <c r="E1076" s="7"/>
      <c r="F1076" s="20"/>
      <c r="G1076" s="21"/>
      <c r="H1076" s="15"/>
      <c r="I1076" s="5"/>
      <c r="J1076" s="15"/>
    </row>
    <row r="1077" spans="1:10" x14ac:dyDescent="0.25">
      <c r="A1077" s="15"/>
      <c r="B1077" s="15"/>
      <c r="C1077" s="4"/>
      <c r="D1077" s="15"/>
      <c r="E1077" s="7"/>
      <c r="F1077" s="15"/>
      <c r="G1077" s="21"/>
      <c r="H1077" s="15"/>
      <c r="I1077" s="5"/>
      <c r="J1077" s="15"/>
    </row>
    <row r="1078" spans="1:10" x14ac:dyDescent="0.25">
      <c r="A1078" s="15"/>
      <c r="B1078" s="15"/>
      <c r="C1078" s="4"/>
      <c r="D1078" s="15"/>
      <c r="E1078" s="7"/>
      <c r="F1078" s="15"/>
      <c r="G1078" s="21"/>
      <c r="H1078" s="15"/>
      <c r="I1078" s="5"/>
      <c r="J1078" s="15"/>
    </row>
    <row r="1079" spans="1:10" x14ac:dyDescent="0.25">
      <c r="A1079" s="19"/>
      <c r="B1079" s="19"/>
      <c r="C1079" s="132"/>
      <c r="D1079" s="19"/>
      <c r="E1079" s="133"/>
      <c r="F1079" s="19"/>
      <c r="G1079" s="254" t="s">
        <v>19</v>
      </c>
      <c r="H1079" s="136">
        <f>SUM(H1063:H1078)</f>
        <v>15000</v>
      </c>
      <c r="I1079" s="255">
        <f>SUM(I1063:I1078)</f>
        <v>0</v>
      </c>
      <c r="J1079" s="136">
        <f>SUM(H1079:I1079)</f>
        <v>15000</v>
      </c>
    </row>
    <row r="1080" spans="1:10" x14ac:dyDescent="0.25">
      <c r="A1080" s="19"/>
      <c r="B1080" s="19"/>
      <c r="C1080" s="19"/>
      <c r="D1080" s="30" t="s">
        <v>780</v>
      </c>
      <c r="E1080" s="29"/>
      <c r="F1080" s="29"/>
      <c r="G1080" s="33"/>
      <c r="H1080" s="63">
        <f>(H1079)</f>
        <v>15000</v>
      </c>
      <c r="I1080" s="63">
        <f t="shared" ref="I1080:J1080" si="4">(I1079)</f>
        <v>0</v>
      </c>
      <c r="J1080" s="63">
        <f t="shared" si="4"/>
        <v>15000</v>
      </c>
    </row>
    <row r="1081" spans="1:10" x14ac:dyDescent="0.25">
      <c r="B1081" t="s">
        <v>424</v>
      </c>
    </row>
    <row r="1082" spans="1:10" x14ac:dyDescent="0.25">
      <c r="B1082" t="s">
        <v>425</v>
      </c>
      <c r="C1082" t="s">
        <v>426</v>
      </c>
      <c r="F1082" t="s">
        <v>427</v>
      </c>
      <c r="H1082" t="s">
        <v>428</v>
      </c>
    </row>
    <row r="1083" spans="1:10" ht="15.75" x14ac:dyDescent="0.25">
      <c r="C1083" t="s">
        <v>1775</v>
      </c>
      <c r="F1083" s="32" t="s">
        <v>1803</v>
      </c>
      <c r="G1083" s="32"/>
      <c r="H1083" t="s">
        <v>429</v>
      </c>
    </row>
    <row r="1084" spans="1:10" ht="15.75" x14ac:dyDescent="0.25">
      <c r="C1084" t="s">
        <v>431</v>
      </c>
      <c r="F1084" s="32" t="s">
        <v>2526</v>
      </c>
      <c r="G1084" s="32"/>
      <c r="H1084" t="s">
        <v>430</v>
      </c>
    </row>
    <row r="1085" spans="1:10" ht="15.75" x14ac:dyDescent="0.25">
      <c r="F1085" s="32"/>
      <c r="G1085" s="32"/>
    </row>
    <row r="1086" spans="1:10" ht="15.75" x14ac:dyDescent="0.25">
      <c r="F1086" s="32"/>
      <c r="G1086" s="32"/>
    </row>
    <row r="1087" spans="1:10" x14ac:dyDescent="0.25">
      <c r="A1087" t="s">
        <v>389</v>
      </c>
      <c r="G1087" s="27" t="s">
        <v>433</v>
      </c>
    </row>
    <row r="1088" spans="1:10" x14ac:dyDescent="0.25">
      <c r="A1088" t="s">
        <v>390</v>
      </c>
      <c r="G1088" s="27" t="s">
        <v>2523</v>
      </c>
    </row>
    <row r="1089" spans="1:11" x14ac:dyDescent="0.25">
      <c r="A1089" t="s">
        <v>66</v>
      </c>
      <c r="H1089" s="27" t="s">
        <v>434</v>
      </c>
    </row>
    <row r="1090" spans="1:11" x14ac:dyDescent="0.25">
      <c r="A1090" t="s">
        <v>347</v>
      </c>
    </row>
    <row r="1091" spans="1:11" x14ac:dyDescent="0.25">
      <c r="A1091" t="s">
        <v>2446</v>
      </c>
    </row>
    <row r="1094" spans="1:11" x14ac:dyDescent="0.25">
      <c r="A1094" s="14" t="s">
        <v>108</v>
      </c>
      <c r="B1094" s="2" t="s">
        <v>109</v>
      </c>
      <c r="C1094" s="14" t="s">
        <v>376</v>
      </c>
      <c r="D1094" s="3" t="s">
        <v>377</v>
      </c>
      <c r="E1094" s="14" t="s">
        <v>379</v>
      </c>
      <c r="F1094" s="14" t="s">
        <v>381</v>
      </c>
      <c r="G1094" s="3" t="s">
        <v>384</v>
      </c>
      <c r="H1094" s="11" t="s">
        <v>385</v>
      </c>
      <c r="I1094" s="12"/>
      <c r="J1094" s="13"/>
    </row>
    <row r="1095" spans="1:11" x14ac:dyDescent="0.25">
      <c r="A1095" s="15"/>
      <c r="B1095" s="4" t="s">
        <v>108</v>
      </c>
      <c r="C1095" s="15"/>
      <c r="D1095" s="5" t="s">
        <v>378</v>
      </c>
      <c r="E1095" s="15" t="s">
        <v>380</v>
      </c>
      <c r="F1095" s="17" t="s">
        <v>382</v>
      </c>
      <c r="G1095" s="5"/>
      <c r="H1095" s="14" t="s">
        <v>386</v>
      </c>
      <c r="I1095" s="6" t="s">
        <v>387</v>
      </c>
      <c r="J1095" s="14" t="s">
        <v>388</v>
      </c>
    </row>
    <row r="1096" spans="1:11" x14ac:dyDescent="0.25">
      <c r="A1096" s="16"/>
      <c r="B1096" s="8"/>
      <c r="C1096" s="16"/>
      <c r="D1096" s="9"/>
      <c r="E1096" s="16"/>
      <c r="F1096" s="18" t="s">
        <v>383</v>
      </c>
      <c r="G1096" s="9"/>
      <c r="H1096" s="16"/>
      <c r="I1096" s="9"/>
      <c r="J1096" s="16"/>
    </row>
    <row r="1097" spans="1:11" x14ac:dyDescent="0.25">
      <c r="A1097" s="15" t="s">
        <v>141</v>
      </c>
      <c r="B1097" s="4" t="s">
        <v>219</v>
      </c>
      <c r="C1097" s="226" t="s">
        <v>1450</v>
      </c>
      <c r="D1097" s="14"/>
      <c r="E1097" s="28"/>
      <c r="F1097" s="23"/>
      <c r="G1097" s="24" t="s">
        <v>97</v>
      </c>
      <c r="H1097" s="3"/>
      <c r="I1097" s="14"/>
      <c r="J1097" s="14"/>
    </row>
    <row r="1098" spans="1:11" x14ac:dyDescent="0.25">
      <c r="A1098" s="43" t="s">
        <v>216</v>
      </c>
      <c r="B1098" s="4" t="s">
        <v>220</v>
      </c>
      <c r="C1098" s="226" t="s">
        <v>95</v>
      </c>
      <c r="D1098" s="15"/>
      <c r="E1098" s="7"/>
      <c r="F1098" s="20"/>
      <c r="G1098" s="21" t="s">
        <v>96</v>
      </c>
      <c r="H1098" s="70">
        <v>6500</v>
      </c>
      <c r="I1098" s="15"/>
      <c r="J1098" s="237">
        <f>SUM(H1098:I1098)</f>
        <v>6500</v>
      </c>
      <c r="K1098" s="130"/>
    </row>
    <row r="1099" spans="1:11" x14ac:dyDescent="0.25">
      <c r="A1099" s="15" t="s">
        <v>217</v>
      </c>
      <c r="B1099" s="4"/>
      <c r="C1099" s="226"/>
      <c r="D1099" s="15"/>
      <c r="E1099" s="7"/>
      <c r="F1099" s="15"/>
      <c r="G1099" s="21" t="s">
        <v>1673</v>
      </c>
      <c r="H1099" s="5"/>
      <c r="I1099" s="15"/>
      <c r="J1099" s="15"/>
    </row>
    <row r="1100" spans="1:11" x14ac:dyDescent="0.25">
      <c r="A1100" s="15" t="s">
        <v>218</v>
      </c>
      <c r="B1100" s="4"/>
      <c r="C1100" s="226"/>
      <c r="D1100" s="15"/>
      <c r="E1100" s="7"/>
      <c r="F1100" s="15"/>
      <c r="G1100" s="21" t="s">
        <v>1672</v>
      </c>
      <c r="H1100" s="5"/>
      <c r="I1100" s="15"/>
      <c r="J1100" s="15"/>
    </row>
    <row r="1101" spans="1:11" x14ac:dyDescent="0.25">
      <c r="A1101" s="15"/>
      <c r="B1101" s="15"/>
      <c r="C1101" s="226"/>
      <c r="D1101" s="15"/>
      <c r="E1101" s="7"/>
      <c r="F1101" s="15"/>
      <c r="G1101" s="21"/>
      <c r="H1101" s="5"/>
      <c r="I1101" s="15"/>
      <c r="J1101" s="15"/>
    </row>
    <row r="1102" spans="1:11" x14ac:dyDescent="0.25">
      <c r="A1102" s="16"/>
      <c r="B1102" s="16"/>
      <c r="C1102" s="227"/>
      <c r="D1102" s="5"/>
      <c r="E1102" s="15"/>
      <c r="F1102" s="5"/>
      <c r="G1102" s="21"/>
      <c r="H1102" s="5"/>
      <c r="I1102" s="15"/>
      <c r="J1102" s="15"/>
    </row>
    <row r="1103" spans="1:11" x14ac:dyDescent="0.25">
      <c r="A1103" s="15" t="s">
        <v>198</v>
      </c>
      <c r="B1103" s="4" t="s">
        <v>174</v>
      </c>
      <c r="C1103" s="256" t="s">
        <v>1905</v>
      </c>
      <c r="D1103" s="14" t="s">
        <v>405</v>
      </c>
      <c r="E1103" s="28"/>
      <c r="F1103" s="23"/>
      <c r="G1103" s="24" t="s">
        <v>2191</v>
      </c>
      <c r="H1103" s="3"/>
      <c r="I1103" s="14"/>
      <c r="J1103" s="14"/>
    </row>
    <row r="1104" spans="1:11" x14ac:dyDescent="0.25">
      <c r="A1104" s="43" t="s">
        <v>2187</v>
      </c>
      <c r="B1104" s="4" t="s">
        <v>2187</v>
      </c>
      <c r="C1104" s="226" t="s">
        <v>94</v>
      </c>
      <c r="D1104" s="15" t="s">
        <v>398</v>
      </c>
      <c r="E1104" s="7"/>
      <c r="F1104" s="20"/>
      <c r="G1104" s="21" t="s">
        <v>2192</v>
      </c>
      <c r="H1104" s="70">
        <v>80000</v>
      </c>
      <c r="I1104" s="15"/>
      <c r="J1104" s="61">
        <f>SUM(H1104:I1104)</f>
        <v>80000</v>
      </c>
    </row>
    <row r="1105" spans="1:10" x14ac:dyDescent="0.25">
      <c r="A1105" s="15" t="s">
        <v>2188</v>
      </c>
      <c r="B1105" s="4" t="s">
        <v>2188</v>
      </c>
      <c r="C1105" s="226" t="s">
        <v>1906</v>
      </c>
      <c r="D1105" s="15"/>
      <c r="E1105" s="7"/>
      <c r="F1105" s="15"/>
      <c r="G1105" s="21"/>
      <c r="H1105" s="5"/>
      <c r="I1105" s="15"/>
      <c r="J1105" s="15"/>
    </row>
    <row r="1106" spans="1:10" x14ac:dyDescent="0.25">
      <c r="A1106" s="15"/>
      <c r="B1106" s="4" t="s">
        <v>2189</v>
      </c>
      <c r="C1106" s="315"/>
      <c r="D1106" s="15"/>
      <c r="E1106" s="7"/>
      <c r="F1106" s="15"/>
      <c r="G1106" s="21"/>
      <c r="H1106" s="5"/>
      <c r="I1106" s="15"/>
      <c r="J1106" s="15"/>
    </row>
    <row r="1107" spans="1:10" x14ac:dyDescent="0.25">
      <c r="A1107" s="15"/>
      <c r="B1107" s="15" t="s">
        <v>2190</v>
      </c>
      <c r="C1107" s="4"/>
      <c r="D1107" s="15"/>
      <c r="E1107" s="7"/>
      <c r="F1107" s="15"/>
      <c r="G1107" s="21"/>
      <c r="H1107" s="5"/>
      <c r="I1107" s="15"/>
      <c r="J1107" s="15"/>
    </row>
    <row r="1108" spans="1:10" x14ac:dyDescent="0.25">
      <c r="A1108" s="15"/>
      <c r="B1108" s="15"/>
      <c r="C1108" s="4"/>
      <c r="D1108" s="15"/>
      <c r="E1108" s="7"/>
      <c r="F1108" s="5"/>
      <c r="G1108" s="21"/>
      <c r="H1108" s="5"/>
      <c r="I1108" s="15"/>
      <c r="J1108" s="15"/>
    </row>
    <row r="1109" spans="1:10" x14ac:dyDescent="0.25">
      <c r="A1109" s="16"/>
      <c r="B1109" s="16"/>
      <c r="C1109" s="8"/>
      <c r="D1109" s="16"/>
      <c r="E1109" s="10"/>
      <c r="F1109" s="9"/>
      <c r="G1109" s="25"/>
      <c r="H1109" s="9"/>
      <c r="I1109" s="16"/>
      <c r="J1109" s="16"/>
    </row>
    <row r="1110" spans="1:10" x14ac:dyDescent="0.25">
      <c r="A1110" s="15"/>
      <c r="B1110" s="4"/>
      <c r="C1110" s="4"/>
      <c r="D1110" s="14"/>
      <c r="E1110" s="7"/>
      <c r="F1110" s="20"/>
      <c r="G1110" s="21"/>
      <c r="H1110" s="15"/>
      <c r="I1110" s="5"/>
      <c r="J1110" s="15"/>
    </row>
    <row r="1111" spans="1:10" x14ac:dyDescent="0.25">
      <c r="A1111" s="43"/>
      <c r="B1111" s="4"/>
      <c r="C1111" s="4"/>
      <c r="D1111" s="15"/>
      <c r="E1111" s="7"/>
      <c r="F1111" s="20"/>
      <c r="G1111" s="21"/>
      <c r="H1111" s="15"/>
      <c r="I1111" s="5"/>
      <c r="J1111" s="15"/>
    </row>
    <row r="1112" spans="1:10" x14ac:dyDescent="0.25">
      <c r="A1112" s="15"/>
      <c r="B1112" s="4"/>
      <c r="C1112" s="4"/>
      <c r="D1112" s="15"/>
      <c r="E1112" s="7"/>
      <c r="F1112" s="15"/>
      <c r="G1112" s="21"/>
      <c r="H1112" s="15"/>
      <c r="I1112" s="5"/>
      <c r="J1112" s="15"/>
    </row>
    <row r="1113" spans="1:10" x14ac:dyDescent="0.25">
      <c r="A1113" s="15"/>
      <c r="B1113" s="4"/>
      <c r="C1113" s="4"/>
      <c r="D1113" s="15"/>
      <c r="E1113" s="7"/>
      <c r="F1113" s="15"/>
      <c r="G1113" s="21"/>
      <c r="H1113" s="15"/>
      <c r="I1113" s="5"/>
      <c r="J1113" s="15"/>
    </row>
    <row r="1114" spans="1:10" x14ac:dyDescent="0.25">
      <c r="A1114" s="15"/>
      <c r="B1114" s="15"/>
      <c r="C1114" s="4"/>
      <c r="D1114" s="15"/>
      <c r="E1114" s="7"/>
      <c r="F1114" s="15"/>
      <c r="G1114" s="21"/>
      <c r="H1114" s="15"/>
      <c r="I1114" s="5"/>
      <c r="J1114" s="15"/>
    </row>
    <row r="1115" spans="1:10" x14ac:dyDescent="0.25">
      <c r="A1115" s="19"/>
      <c r="B1115" s="19"/>
      <c r="C1115" s="132"/>
      <c r="D1115" s="19"/>
      <c r="E1115" s="133"/>
      <c r="F1115" s="19"/>
      <c r="G1115" s="254" t="s">
        <v>19</v>
      </c>
      <c r="H1115" s="62">
        <f>SUM(H1098:H1114)</f>
        <v>86500</v>
      </c>
      <c r="I1115" s="29"/>
      <c r="J1115" s="62">
        <f>SUM(H1115:I1115)</f>
        <v>86500</v>
      </c>
    </row>
    <row r="1116" spans="1:10" x14ac:dyDescent="0.25">
      <c r="A1116" s="16"/>
      <c r="B1116" s="16"/>
      <c r="C1116" s="19"/>
      <c r="D1116" s="30"/>
      <c r="E1116" s="29"/>
      <c r="F1116" s="29"/>
      <c r="G1116" s="33"/>
      <c r="H1116" s="63"/>
      <c r="I1116" s="63"/>
      <c r="J1116" s="63"/>
    </row>
    <row r="1117" spans="1:10" x14ac:dyDescent="0.25">
      <c r="A1117" t="s">
        <v>424</v>
      </c>
    </row>
    <row r="1118" spans="1:10" x14ac:dyDescent="0.25">
      <c r="A1118" t="s">
        <v>425</v>
      </c>
      <c r="C1118" t="s">
        <v>426</v>
      </c>
      <c r="F1118" t="s">
        <v>427</v>
      </c>
      <c r="H1118" t="s">
        <v>428</v>
      </c>
    </row>
    <row r="1119" spans="1:10" ht="15.75" x14ac:dyDescent="0.25">
      <c r="C1119" t="s">
        <v>1775</v>
      </c>
      <c r="F1119" s="32" t="s">
        <v>1803</v>
      </c>
      <c r="G1119" s="32"/>
      <c r="H1119" t="s">
        <v>429</v>
      </c>
    </row>
    <row r="1120" spans="1:10" ht="15.75" x14ac:dyDescent="0.25">
      <c r="C1120" t="s">
        <v>431</v>
      </c>
      <c r="F1120" s="32" t="s">
        <v>1591</v>
      </c>
      <c r="G1120" s="32"/>
      <c r="H1120" t="s">
        <v>430</v>
      </c>
    </row>
    <row r="1121" spans="1:11" ht="15.75" x14ac:dyDescent="0.25">
      <c r="F1121" s="32"/>
      <c r="G1121" s="32"/>
    </row>
    <row r="1122" spans="1:11" x14ac:dyDescent="0.25">
      <c r="A1122" t="s">
        <v>389</v>
      </c>
      <c r="G1122" s="27" t="s">
        <v>433</v>
      </c>
    </row>
    <row r="1123" spans="1:11" x14ac:dyDescent="0.25">
      <c r="A1123" t="s">
        <v>390</v>
      </c>
      <c r="G1123" s="27" t="s">
        <v>2523</v>
      </c>
    </row>
    <row r="1124" spans="1:11" x14ac:dyDescent="0.25">
      <c r="A1124" t="s">
        <v>102</v>
      </c>
      <c r="G1124" s="27" t="s">
        <v>434</v>
      </c>
    </row>
    <row r="1125" spans="1:11" x14ac:dyDescent="0.25">
      <c r="A1125" t="s">
        <v>1415</v>
      </c>
    </row>
    <row r="1126" spans="1:11" x14ac:dyDescent="0.25">
      <c r="A1126" s="266" t="s">
        <v>1928</v>
      </c>
    </row>
    <row r="1127" spans="1:11" x14ac:dyDescent="0.25">
      <c r="B1127" s="185" t="s">
        <v>1028</v>
      </c>
      <c r="D1127" s="185" t="s">
        <v>1030</v>
      </c>
    </row>
    <row r="1128" spans="1:11" x14ac:dyDescent="0.25">
      <c r="A1128" s="14" t="s">
        <v>108</v>
      </c>
      <c r="B1128" s="2" t="s">
        <v>109</v>
      </c>
      <c r="C1128" s="14" t="s">
        <v>376</v>
      </c>
      <c r="D1128" s="3" t="s">
        <v>377</v>
      </c>
      <c r="E1128" s="14" t="s">
        <v>379</v>
      </c>
      <c r="F1128" s="14" t="s">
        <v>381</v>
      </c>
      <c r="G1128" s="3" t="s">
        <v>384</v>
      </c>
      <c r="H1128" s="11" t="s">
        <v>385</v>
      </c>
      <c r="I1128" s="12"/>
      <c r="J1128" s="13"/>
    </row>
    <row r="1129" spans="1:11" x14ac:dyDescent="0.25">
      <c r="A1129" s="15"/>
      <c r="B1129" s="4" t="s">
        <v>108</v>
      </c>
      <c r="C1129" s="15"/>
      <c r="D1129" s="5" t="s">
        <v>378</v>
      </c>
      <c r="E1129" s="15" t="s">
        <v>380</v>
      </c>
      <c r="F1129" s="17" t="s">
        <v>382</v>
      </c>
      <c r="G1129" s="5"/>
      <c r="H1129" s="14" t="s">
        <v>339</v>
      </c>
      <c r="I1129" s="6" t="s">
        <v>387</v>
      </c>
      <c r="J1129" s="14" t="s">
        <v>388</v>
      </c>
    </row>
    <row r="1130" spans="1:11" x14ac:dyDescent="0.25">
      <c r="A1130" s="15"/>
      <c r="B1130" s="4"/>
      <c r="C1130" s="16"/>
      <c r="D1130" s="9"/>
      <c r="E1130" s="16"/>
      <c r="F1130" s="18" t="s">
        <v>383</v>
      </c>
      <c r="G1130" s="9"/>
      <c r="H1130" s="16"/>
      <c r="I1130" s="9"/>
      <c r="J1130" s="16"/>
    </row>
    <row r="1131" spans="1:11" x14ac:dyDescent="0.25">
      <c r="A1131" s="14" t="s">
        <v>119</v>
      </c>
      <c r="B1131" s="14" t="s">
        <v>115</v>
      </c>
      <c r="C1131" s="168" t="s">
        <v>1404</v>
      </c>
      <c r="D1131" s="3"/>
      <c r="E1131" s="14" t="s">
        <v>405</v>
      </c>
      <c r="F1131" s="41"/>
      <c r="G1131" s="24" t="s">
        <v>644</v>
      </c>
      <c r="H1131" s="3"/>
      <c r="I1131" s="14"/>
      <c r="J1131" s="14"/>
    </row>
    <row r="1132" spans="1:11" x14ac:dyDescent="0.25">
      <c r="A1132" s="15" t="s">
        <v>120</v>
      </c>
      <c r="B1132" s="15" t="s">
        <v>113</v>
      </c>
      <c r="C1132" s="227" t="s">
        <v>47</v>
      </c>
      <c r="D1132" s="5"/>
      <c r="E1132" s="15" t="s">
        <v>99</v>
      </c>
      <c r="F1132" s="42"/>
      <c r="G1132" s="21" t="s">
        <v>699</v>
      </c>
      <c r="H1132" s="307">
        <v>1510000</v>
      </c>
      <c r="I1132" s="15"/>
      <c r="J1132" s="237">
        <f>SUM(H1132:I1132)</f>
        <v>1510000</v>
      </c>
      <c r="K1132" s="185"/>
    </row>
    <row r="1133" spans="1:11" x14ac:dyDescent="0.25">
      <c r="A1133" s="15"/>
      <c r="B1133" s="15" t="s">
        <v>114</v>
      </c>
      <c r="C1133" s="227" t="s">
        <v>98</v>
      </c>
      <c r="D1133" s="5"/>
      <c r="E1133" s="15"/>
      <c r="F1133" s="5"/>
      <c r="G1133" s="21" t="s">
        <v>700</v>
      </c>
      <c r="H1133" s="121"/>
      <c r="I1133" s="15"/>
      <c r="J1133" s="227"/>
    </row>
    <row r="1134" spans="1:11" x14ac:dyDescent="0.25">
      <c r="A1134" s="16"/>
      <c r="B1134" s="16" t="s">
        <v>117</v>
      </c>
      <c r="C1134" s="261"/>
      <c r="D1134" s="9"/>
      <c r="E1134" s="16"/>
      <c r="F1134" s="9"/>
      <c r="G1134" s="25"/>
      <c r="H1134" s="210"/>
      <c r="I1134" s="16"/>
      <c r="J1134" s="261"/>
    </row>
    <row r="1135" spans="1:11" x14ac:dyDescent="0.25">
      <c r="A1135" s="168" t="s">
        <v>119</v>
      </c>
      <c r="B1135" s="168" t="s">
        <v>121</v>
      </c>
      <c r="C1135" s="168" t="s">
        <v>1405</v>
      </c>
      <c r="D1135" s="239" t="s">
        <v>412</v>
      </c>
      <c r="E1135" s="120"/>
      <c r="F1135" s="240"/>
      <c r="G1135" s="235" t="s">
        <v>713</v>
      </c>
      <c r="H1135" s="311">
        <v>90000</v>
      </c>
      <c r="I1135" s="168"/>
      <c r="J1135" s="269">
        <f>SUM(H1135:I1135)</f>
        <v>90000</v>
      </c>
      <c r="K1135" s="185"/>
    </row>
    <row r="1136" spans="1:11" x14ac:dyDescent="0.25">
      <c r="A1136" s="227" t="s">
        <v>708</v>
      </c>
      <c r="B1136" s="227" t="s">
        <v>122</v>
      </c>
      <c r="C1136" s="227" t="s">
        <v>106</v>
      </c>
      <c r="D1136" s="121"/>
      <c r="E1136" s="124" t="s">
        <v>405</v>
      </c>
      <c r="F1136" s="241"/>
      <c r="G1136" s="236" t="s">
        <v>709</v>
      </c>
      <c r="H1136" s="126"/>
      <c r="I1136" s="124"/>
      <c r="J1136" s="237"/>
    </row>
    <row r="1137" spans="1:11" x14ac:dyDescent="0.25">
      <c r="A1137" s="227"/>
      <c r="B1137" s="227" t="s">
        <v>123</v>
      </c>
      <c r="C1137" s="227"/>
      <c r="D1137" s="121"/>
      <c r="E1137" s="124" t="s">
        <v>398</v>
      </c>
      <c r="F1137" s="121"/>
      <c r="G1137" s="236" t="s">
        <v>710</v>
      </c>
      <c r="H1137" s="121"/>
      <c r="I1137" s="124"/>
      <c r="J1137" s="227"/>
    </row>
    <row r="1138" spans="1:11" x14ac:dyDescent="0.25">
      <c r="A1138" s="124"/>
      <c r="B1138" s="124"/>
      <c r="C1138" s="227"/>
      <c r="D1138" s="121"/>
      <c r="E1138" s="124"/>
      <c r="F1138" s="121"/>
      <c r="G1138" s="236" t="s">
        <v>711</v>
      </c>
      <c r="H1138" s="121"/>
      <c r="I1138" s="124"/>
      <c r="J1138" s="227"/>
    </row>
    <row r="1139" spans="1:11" x14ac:dyDescent="0.25">
      <c r="A1139" s="16"/>
      <c r="B1139" s="16"/>
      <c r="C1139" s="261"/>
      <c r="D1139" s="9"/>
      <c r="E1139" s="16"/>
      <c r="F1139" s="9"/>
      <c r="G1139" s="25" t="s">
        <v>712</v>
      </c>
      <c r="H1139" s="9"/>
      <c r="I1139" s="16"/>
      <c r="J1139" s="261"/>
    </row>
    <row r="1140" spans="1:11" x14ac:dyDescent="0.25">
      <c r="A1140" s="14" t="s">
        <v>124</v>
      </c>
      <c r="B1140" s="22" t="s">
        <v>121</v>
      </c>
      <c r="C1140" s="168" t="s">
        <v>1406</v>
      </c>
      <c r="D1140" s="3" t="s">
        <v>412</v>
      </c>
      <c r="E1140" s="14" t="s">
        <v>412</v>
      </c>
      <c r="F1140" s="3"/>
      <c r="G1140" s="24" t="s">
        <v>127</v>
      </c>
      <c r="H1140" s="3"/>
      <c r="I1140" s="14"/>
      <c r="J1140" s="168"/>
    </row>
    <row r="1141" spans="1:11" x14ac:dyDescent="0.25">
      <c r="A1141" s="15"/>
      <c r="B1141" s="45" t="s">
        <v>122</v>
      </c>
      <c r="C1141" s="227" t="s">
        <v>1178</v>
      </c>
      <c r="D1141" s="5"/>
      <c r="E1141" s="15" t="s">
        <v>59</v>
      </c>
      <c r="F1141" s="42"/>
      <c r="G1141" s="21" t="s">
        <v>128</v>
      </c>
      <c r="H1141" s="307">
        <v>100000</v>
      </c>
      <c r="I1141" s="15"/>
      <c r="J1141" s="237">
        <f>SUM(H1141:I1141)</f>
        <v>100000</v>
      </c>
      <c r="K1141" s="185"/>
    </row>
    <row r="1142" spans="1:11" x14ac:dyDescent="0.25">
      <c r="A1142" s="15"/>
      <c r="B1142" s="4" t="s">
        <v>123</v>
      </c>
      <c r="C1142" s="227"/>
      <c r="D1142" s="5"/>
      <c r="E1142" s="15"/>
      <c r="F1142" s="42"/>
      <c r="G1142" s="21" t="s">
        <v>1042</v>
      </c>
      <c r="H1142" s="121"/>
      <c r="I1142" s="15"/>
      <c r="J1142" s="227"/>
    </row>
    <row r="1143" spans="1:11" x14ac:dyDescent="0.25">
      <c r="A1143" s="16"/>
      <c r="B1143" s="16"/>
      <c r="C1143" s="261"/>
      <c r="D1143" s="9"/>
      <c r="E1143" s="16"/>
      <c r="F1143" s="9"/>
      <c r="G1143" s="25"/>
      <c r="H1143" s="210"/>
      <c r="I1143" s="16"/>
      <c r="J1143" s="261"/>
    </row>
    <row r="1144" spans="1:11" x14ac:dyDescent="0.25">
      <c r="A1144" s="14" t="s">
        <v>124</v>
      </c>
      <c r="B1144" s="22" t="s">
        <v>121</v>
      </c>
      <c r="C1144" s="168" t="s">
        <v>1407</v>
      </c>
      <c r="D1144" s="3"/>
      <c r="E1144" s="14" t="s">
        <v>405</v>
      </c>
      <c r="F1144" s="3"/>
      <c r="G1144" s="21" t="s">
        <v>706</v>
      </c>
      <c r="H1144" s="311">
        <v>240000</v>
      </c>
      <c r="I1144" s="14"/>
      <c r="J1144" s="269">
        <f>SUM(H1144:I1144)</f>
        <v>240000</v>
      </c>
      <c r="K1144" s="185"/>
    </row>
    <row r="1145" spans="1:11" x14ac:dyDescent="0.25">
      <c r="A1145" s="15"/>
      <c r="B1145" s="45" t="s">
        <v>122</v>
      </c>
      <c r="C1145" s="227" t="s">
        <v>1466</v>
      </c>
      <c r="D1145" s="5"/>
      <c r="E1145" s="15" t="s">
        <v>398</v>
      </c>
      <c r="F1145" s="42"/>
      <c r="G1145" s="21" t="s">
        <v>1408</v>
      </c>
      <c r="H1145" s="307"/>
      <c r="I1145" s="15"/>
      <c r="J1145" s="61"/>
    </row>
    <row r="1146" spans="1:11" x14ac:dyDescent="0.25">
      <c r="A1146" s="15"/>
      <c r="B1146" s="4" t="s">
        <v>123</v>
      </c>
      <c r="C1146" s="227" t="s">
        <v>224</v>
      </c>
      <c r="D1146" s="5"/>
      <c r="E1146" s="15"/>
      <c r="F1146" s="42"/>
      <c r="G1146" s="21" t="s">
        <v>1409</v>
      </c>
      <c r="H1146" s="166"/>
      <c r="I1146" s="15"/>
      <c r="J1146" s="15"/>
    </row>
    <row r="1147" spans="1:11" x14ac:dyDescent="0.25">
      <c r="A1147" s="16"/>
      <c r="B1147" s="16"/>
      <c r="C1147" s="16"/>
      <c r="D1147" s="9"/>
      <c r="E1147" s="16"/>
      <c r="F1147" s="9"/>
      <c r="G1147" s="25"/>
      <c r="H1147" s="9"/>
      <c r="I1147" s="16"/>
      <c r="J1147" s="16"/>
    </row>
    <row r="1148" spans="1:11" x14ac:dyDescent="0.25">
      <c r="A1148" s="15"/>
      <c r="B1148" s="15"/>
      <c r="C1148" s="4"/>
      <c r="D1148" s="15"/>
      <c r="E1148" s="7"/>
      <c r="F1148" s="20"/>
      <c r="G1148" s="21"/>
      <c r="H1148" s="237"/>
      <c r="I1148" s="5"/>
      <c r="J1148" s="61"/>
    </row>
    <row r="1149" spans="1:11" x14ac:dyDescent="0.25">
      <c r="A1149" s="15"/>
      <c r="B1149" s="15"/>
      <c r="C1149" s="4"/>
      <c r="D1149" s="15"/>
      <c r="E1149" s="7"/>
      <c r="F1149" s="15"/>
      <c r="G1149" s="21"/>
      <c r="H1149" s="15"/>
      <c r="I1149" s="5"/>
      <c r="J1149" s="15"/>
    </row>
    <row r="1150" spans="1:11" x14ac:dyDescent="0.25">
      <c r="A1150" s="124"/>
      <c r="B1150" s="175"/>
      <c r="C1150" s="124"/>
      <c r="D1150" s="121"/>
      <c r="E1150" s="124"/>
      <c r="F1150" s="121"/>
      <c r="G1150" s="119"/>
      <c r="H1150" s="121"/>
      <c r="I1150" s="124"/>
      <c r="J1150" s="124"/>
    </row>
    <row r="1151" spans="1:11" ht="15.75" thickBot="1" x14ac:dyDescent="0.3">
      <c r="A1151" s="16"/>
      <c r="B1151" s="16"/>
      <c r="C1151" s="16"/>
      <c r="D1151" s="5"/>
      <c r="E1151" s="15"/>
      <c r="F1151" s="5"/>
      <c r="G1151" s="25"/>
      <c r="H1151" s="9"/>
      <c r="I1151" s="16"/>
      <c r="J1151" s="16"/>
    </row>
    <row r="1152" spans="1:11" ht="15.75" thickBot="1" x14ac:dyDescent="0.3">
      <c r="A1152" s="16"/>
      <c r="B1152" s="16"/>
      <c r="C1152" s="8"/>
      <c r="D1152" s="144" t="s">
        <v>19</v>
      </c>
      <c r="E1152" s="81"/>
      <c r="F1152" s="82"/>
      <c r="G1152" s="647" t="s">
        <v>352</v>
      </c>
      <c r="H1152" s="483">
        <f>SUM(H1132:H1151)</f>
        <v>1940000</v>
      </c>
      <c r="I1152" s="322"/>
      <c r="J1152" s="484">
        <f>SUM(J1132:J1151)</f>
        <v>1940000</v>
      </c>
    </row>
    <row r="1153" spans="1:11" x14ac:dyDescent="0.25">
      <c r="A1153" t="s">
        <v>424</v>
      </c>
    </row>
    <row r="1154" spans="1:11" x14ac:dyDescent="0.25">
      <c r="A1154" t="s">
        <v>425</v>
      </c>
      <c r="C1154" t="s">
        <v>426</v>
      </c>
      <c r="F1154" t="s">
        <v>427</v>
      </c>
      <c r="H1154" t="s">
        <v>428</v>
      </c>
    </row>
    <row r="1155" spans="1:11" ht="15.75" x14ac:dyDescent="0.25">
      <c r="C1155" t="s">
        <v>1775</v>
      </c>
      <c r="F1155" s="32" t="s">
        <v>1803</v>
      </c>
      <c r="G1155" s="32"/>
      <c r="H1155" t="s">
        <v>429</v>
      </c>
    </row>
    <row r="1156" spans="1:11" ht="15.75" x14ac:dyDescent="0.25">
      <c r="C1156" t="s">
        <v>431</v>
      </c>
      <c r="F1156" s="32" t="s">
        <v>1591</v>
      </c>
      <c r="G1156" s="32"/>
      <c r="H1156" t="s">
        <v>430</v>
      </c>
    </row>
    <row r="1157" spans="1:11" x14ac:dyDescent="0.25">
      <c r="A1157" t="s">
        <v>389</v>
      </c>
      <c r="G1157" s="27" t="s">
        <v>433</v>
      </c>
    </row>
    <row r="1158" spans="1:11" x14ac:dyDescent="0.25">
      <c r="A1158" t="s">
        <v>390</v>
      </c>
      <c r="G1158" s="27" t="s">
        <v>2523</v>
      </c>
    </row>
    <row r="1159" spans="1:11" x14ac:dyDescent="0.25">
      <c r="A1159" t="s">
        <v>107</v>
      </c>
      <c r="G1159" s="27" t="s">
        <v>434</v>
      </c>
    </row>
    <row r="1160" spans="1:11" x14ac:dyDescent="0.25">
      <c r="A1160" t="s">
        <v>1415</v>
      </c>
    </row>
    <row r="1161" spans="1:11" x14ac:dyDescent="0.25">
      <c r="A1161" s="218" t="s">
        <v>1929</v>
      </c>
    </row>
    <row r="1162" spans="1:11" x14ac:dyDescent="0.25">
      <c r="B1162" s="185" t="s">
        <v>1028</v>
      </c>
      <c r="D1162" s="185" t="s">
        <v>1030</v>
      </c>
    </row>
    <row r="1163" spans="1:11" x14ac:dyDescent="0.25">
      <c r="A1163" s="37" t="s">
        <v>110</v>
      </c>
      <c r="B1163" s="2" t="s">
        <v>109</v>
      </c>
      <c r="C1163" s="14" t="s">
        <v>376</v>
      </c>
      <c r="D1163" s="3" t="s">
        <v>377</v>
      </c>
      <c r="E1163" s="14" t="s">
        <v>379</v>
      </c>
      <c r="F1163" s="14" t="s">
        <v>381</v>
      </c>
      <c r="G1163" s="3" t="s">
        <v>384</v>
      </c>
      <c r="H1163" s="11" t="s">
        <v>385</v>
      </c>
      <c r="I1163" s="12"/>
      <c r="J1163" s="13"/>
    </row>
    <row r="1164" spans="1:11" x14ac:dyDescent="0.25">
      <c r="A1164" s="15"/>
      <c r="B1164" s="4" t="s">
        <v>108</v>
      </c>
      <c r="C1164" s="15"/>
      <c r="D1164" s="5" t="s">
        <v>378</v>
      </c>
      <c r="E1164" s="15" t="s">
        <v>380</v>
      </c>
      <c r="F1164" s="17" t="s">
        <v>382</v>
      </c>
      <c r="G1164" s="5"/>
      <c r="H1164" s="14" t="s">
        <v>339</v>
      </c>
      <c r="I1164" s="6" t="s">
        <v>387</v>
      </c>
      <c r="J1164" s="14" t="s">
        <v>388</v>
      </c>
    </row>
    <row r="1165" spans="1:11" x14ac:dyDescent="0.25">
      <c r="A1165" s="16"/>
      <c r="B1165" s="8"/>
      <c r="C1165" s="16"/>
      <c r="D1165" s="9"/>
      <c r="E1165" s="16"/>
      <c r="F1165" s="18" t="s">
        <v>383</v>
      </c>
      <c r="G1165" s="9"/>
      <c r="H1165" s="16"/>
      <c r="I1165" s="9"/>
      <c r="J1165" s="16"/>
    </row>
    <row r="1166" spans="1:11" x14ac:dyDescent="0.25">
      <c r="A1166" s="168" t="s">
        <v>119</v>
      </c>
      <c r="B1166" s="168" t="s">
        <v>121</v>
      </c>
      <c r="C1166" s="168" t="s">
        <v>1410</v>
      </c>
      <c r="D1166" s="239" t="s">
        <v>412</v>
      </c>
      <c r="E1166" s="168" t="s">
        <v>405</v>
      </c>
      <c r="F1166" s="239"/>
      <c r="G1166" s="235" t="s">
        <v>582</v>
      </c>
      <c r="H1166" s="311">
        <v>82000</v>
      </c>
      <c r="I1166" s="1195">
        <v>180000</v>
      </c>
      <c r="J1166" s="269">
        <f>SUM(H1166:I1166)</f>
        <v>262000</v>
      </c>
      <c r="K1166" t="s">
        <v>2693</v>
      </c>
    </row>
    <row r="1167" spans="1:11" x14ac:dyDescent="0.25">
      <c r="A1167" s="227" t="s">
        <v>120</v>
      </c>
      <c r="B1167" s="227" t="s">
        <v>122</v>
      </c>
      <c r="C1167" s="227" t="s">
        <v>1038</v>
      </c>
      <c r="D1167" s="166"/>
      <c r="E1167" s="227" t="s">
        <v>370</v>
      </c>
      <c r="F1167" s="166"/>
      <c r="G1167" s="236" t="s">
        <v>1039</v>
      </c>
      <c r="H1167" s="166"/>
      <c r="I1167" s="227"/>
      <c r="J1167" s="227"/>
      <c r="K1167" s="185"/>
    </row>
    <row r="1168" spans="1:11" x14ac:dyDescent="0.25">
      <c r="A1168" s="227"/>
      <c r="B1168" s="227" t="s">
        <v>123</v>
      </c>
      <c r="C1168" s="227"/>
      <c r="D1168" s="166"/>
      <c r="E1168" s="227"/>
      <c r="F1168" s="166"/>
      <c r="G1168" s="236" t="s">
        <v>1040</v>
      </c>
      <c r="H1168" s="166"/>
      <c r="I1168" s="388">
        <v>10000</v>
      </c>
      <c r="J1168" s="388">
        <f>SUM(I1168)</f>
        <v>10000</v>
      </c>
    </row>
    <row r="1169" spans="1:11" x14ac:dyDescent="0.25">
      <c r="A1169" s="261"/>
      <c r="B1169" s="261"/>
      <c r="C1169" s="261"/>
      <c r="D1169" s="264"/>
      <c r="E1169" s="261"/>
      <c r="F1169" s="264"/>
      <c r="G1169" s="263" t="s">
        <v>1041</v>
      </c>
      <c r="H1169" s="264"/>
      <c r="I1169" s="261"/>
      <c r="J1169" s="261"/>
    </row>
    <row r="1170" spans="1:11" x14ac:dyDescent="0.25">
      <c r="A1170" s="168" t="s">
        <v>119</v>
      </c>
      <c r="B1170" s="256" t="s">
        <v>121</v>
      </c>
      <c r="C1170" s="168" t="s">
        <v>1922</v>
      </c>
      <c r="D1170" s="757"/>
      <c r="E1170" s="756"/>
      <c r="F1170" s="758"/>
      <c r="G1170" s="235" t="s">
        <v>730</v>
      </c>
      <c r="H1170" s="311">
        <v>1270000</v>
      </c>
      <c r="I1170" s="759"/>
      <c r="J1170" s="269">
        <f>SUM(H1170:I1170)</f>
        <v>1270000</v>
      </c>
    </row>
    <row r="1171" spans="1:11" x14ac:dyDescent="0.25">
      <c r="A1171" s="227" t="s">
        <v>120</v>
      </c>
      <c r="B1171" s="226" t="s">
        <v>122</v>
      </c>
      <c r="C1171" s="227" t="s">
        <v>1679</v>
      </c>
      <c r="D1171" s="761"/>
      <c r="E1171" s="760"/>
      <c r="F1171" s="762"/>
      <c r="G1171" s="236" t="s">
        <v>731</v>
      </c>
      <c r="H1171" s="761"/>
      <c r="I1171" s="766"/>
      <c r="J1171" s="763"/>
    </row>
    <row r="1172" spans="1:11" x14ac:dyDescent="0.25">
      <c r="A1172" s="227"/>
      <c r="B1172" s="226" t="s">
        <v>123</v>
      </c>
      <c r="C1172" s="227" t="s">
        <v>1680</v>
      </c>
      <c r="D1172" s="761"/>
      <c r="E1172" s="760"/>
      <c r="F1172" s="762"/>
      <c r="G1172" s="236" t="s">
        <v>732</v>
      </c>
      <c r="H1172" s="761"/>
      <c r="I1172" s="766"/>
      <c r="J1172" s="763"/>
    </row>
    <row r="1173" spans="1:11" x14ac:dyDescent="0.25">
      <c r="A1173" s="227"/>
      <c r="B1173" s="226"/>
      <c r="C1173" s="236" t="s">
        <v>1677</v>
      </c>
      <c r="D1173" s="761"/>
      <c r="E1173" s="760"/>
      <c r="F1173" s="762"/>
      <c r="G1173" s="236" t="s">
        <v>1029</v>
      </c>
      <c r="H1173" s="761"/>
      <c r="I1173" s="1198">
        <v>360000</v>
      </c>
      <c r="J1173" s="163">
        <f>SUM(I1173)</f>
        <v>360000</v>
      </c>
      <c r="K1173" t="s">
        <v>2693</v>
      </c>
    </row>
    <row r="1174" spans="1:11" x14ac:dyDescent="0.25">
      <c r="A1174" s="227"/>
      <c r="B1174" s="226"/>
      <c r="C1174" s="227" t="s">
        <v>1678</v>
      </c>
      <c r="D1174" s="761"/>
      <c r="E1174" s="760"/>
      <c r="F1174" s="762"/>
      <c r="G1174" s="119" t="s">
        <v>2557</v>
      </c>
      <c r="H1174" s="761"/>
      <c r="I1174" s="766"/>
      <c r="J1174" s="763"/>
    </row>
    <row r="1175" spans="1:11" x14ac:dyDescent="0.25">
      <c r="A1175" s="261"/>
      <c r="B1175" s="260"/>
      <c r="C1175" s="612" t="s">
        <v>1676</v>
      </c>
      <c r="D1175" s="210"/>
      <c r="E1175" s="764"/>
      <c r="F1175" s="765"/>
      <c r="G1175" s="568" t="s">
        <v>2558</v>
      </c>
      <c r="H1175" s="765"/>
      <c r="I1175" s="388">
        <v>60000</v>
      </c>
      <c r="J1175" s="797">
        <f>SUM(I1175)</f>
        <v>60000</v>
      </c>
    </row>
    <row r="1176" spans="1:11" x14ac:dyDescent="0.25">
      <c r="A1176" s="14" t="s">
        <v>119</v>
      </c>
      <c r="B1176" s="22" t="s">
        <v>121</v>
      </c>
      <c r="C1176" s="168" t="s">
        <v>1923</v>
      </c>
      <c r="D1176" s="239" t="s">
        <v>412</v>
      </c>
      <c r="E1176" s="168" t="s">
        <v>412</v>
      </c>
      <c r="F1176" s="758"/>
      <c r="G1176" s="771" t="s">
        <v>228</v>
      </c>
      <c r="H1176" s="756"/>
      <c r="I1176" s="767"/>
      <c r="J1176" s="756"/>
    </row>
    <row r="1177" spans="1:11" x14ac:dyDescent="0.25">
      <c r="A1177" s="15" t="s">
        <v>120</v>
      </c>
      <c r="B1177" s="4" t="s">
        <v>227</v>
      </c>
      <c r="C1177" s="227" t="s">
        <v>1173</v>
      </c>
      <c r="D1177" s="166"/>
      <c r="E1177" s="227" t="s">
        <v>59</v>
      </c>
      <c r="F1177" s="762"/>
      <c r="G1177" s="236" t="s">
        <v>901</v>
      </c>
      <c r="H1177" s="237">
        <v>150000</v>
      </c>
      <c r="I1177" s="766"/>
      <c r="J1177" s="237">
        <f>SUM(H1177:I1177)</f>
        <v>150000</v>
      </c>
    </row>
    <row r="1178" spans="1:11" x14ac:dyDescent="0.25">
      <c r="A1178" s="15"/>
      <c r="B1178" s="4" t="s">
        <v>225</v>
      </c>
      <c r="C1178" s="227"/>
      <c r="D1178" s="761"/>
      <c r="E1178" s="760"/>
      <c r="F1178" s="761"/>
      <c r="G1178" s="753" t="s">
        <v>902</v>
      </c>
      <c r="H1178" s="760"/>
      <c r="I1178" s="768"/>
      <c r="J1178" s="760"/>
    </row>
    <row r="1179" spans="1:11" x14ac:dyDescent="0.25">
      <c r="A1179" s="15"/>
      <c r="B1179" s="4"/>
      <c r="C1179" s="370" t="s">
        <v>1674</v>
      </c>
      <c r="D1179" s="121"/>
      <c r="E1179" s="124"/>
      <c r="F1179" s="121"/>
      <c r="G1179" s="236" t="s">
        <v>904</v>
      </c>
      <c r="H1179" s="124"/>
      <c r="I1179" s="1198">
        <v>76500</v>
      </c>
      <c r="J1179" s="163">
        <f>SUM(I1179)</f>
        <v>76500</v>
      </c>
      <c r="K1179" t="s">
        <v>2693</v>
      </c>
    </row>
    <row r="1180" spans="1:11" x14ac:dyDescent="0.25">
      <c r="A1180" s="15"/>
      <c r="B1180" s="4"/>
      <c r="C1180" s="227" t="s">
        <v>1675</v>
      </c>
      <c r="D1180" s="121"/>
      <c r="E1180" s="124"/>
      <c r="F1180" s="121"/>
      <c r="G1180" s="748" t="s">
        <v>2559</v>
      </c>
      <c r="H1180" s="124"/>
      <c r="I1180" s="164"/>
      <c r="J1180" s="760"/>
    </row>
    <row r="1181" spans="1:11" x14ac:dyDescent="0.25">
      <c r="A1181" s="15"/>
      <c r="B1181" s="4"/>
      <c r="C1181" s="494" t="s">
        <v>1681</v>
      </c>
      <c r="D1181" s="761"/>
      <c r="E1181" s="760"/>
      <c r="F1181" s="761"/>
      <c r="G1181" s="488" t="s">
        <v>2560</v>
      </c>
      <c r="H1181" s="760"/>
      <c r="I1181" s="388">
        <v>6000</v>
      </c>
      <c r="J1181" s="388">
        <f>SUM(I1181)</f>
        <v>6000</v>
      </c>
    </row>
    <row r="1182" spans="1:11" x14ac:dyDescent="0.25">
      <c r="A1182" s="14"/>
      <c r="B1182" s="22"/>
      <c r="C1182" s="120"/>
      <c r="D1182" s="239"/>
      <c r="E1182" s="168"/>
      <c r="F1182" s="758"/>
      <c r="G1182" s="771"/>
      <c r="H1182" s="756"/>
      <c r="I1182" s="767"/>
      <c r="J1182" s="756"/>
    </row>
    <row r="1183" spans="1:11" x14ac:dyDescent="0.25">
      <c r="A1183" s="15"/>
      <c r="B1183" s="4"/>
      <c r="C1183" s="227"/>
      <c r="D1183" s="121"/>
      <c r="E1183" s="124"/>
      <c r="F1183" s="121"/>
      <c r="G1183" s="748"/>
      <c r="H1183" s="124"/>
      <c r="I1183" s="164"/>
      <c r="J1183" s="760"/>
    </row>
    <row r="1184" spans="1:11" ht="15.75" thickBot="1" x14ac:dyDescent="0.3">
      <c r="A1184" s="15"/>
      <c r="B1184" s="4"/>
      <c r="C1184" s="494"/>
      <c r="D1184" s="761"/>
      <c r="E1184" s="760"/>
      <c r="F1184" s="761"/>
      <c r="G1184" s="15"/>
      <c r="H1184" s="760"/>
      <c r="I1184" s="388"/>
      <c r="J1184" s="388"/>
    </row>
    <row r="1185" spans="1:10" ht="15.75" thickBot="1" x14ac:dyDescent="0.3">
      <c r="A1185" s="176"/>
      <c r="B1185" s="272"/>
      <c r="C1185" s="183"/>
      <c r="D1185" s="296" t="s">
        <v>19</v>
      </c>
      <c r="E1185" s="177"/>
      <c r="F1185" s="183"/>
      <c r="G1185" s="576" t="s">
        <v>352</v>
      </c>
      <c r="H1185" s="665">
        <f>SUM(H1166:H1184)</f>
        <v>1502000</v>
      </c>
      <c r="I1185" s="734"/>
      <c r="J1185" s="666">
        <f>SUM(H1185:I1185)</f>
        <v>1502000</v>
      </c>
    </row>
    <row r="1186" spans="1:10" ht="15.75" thickBot="1" x14ac:dyDescent="0.3">
      <c r="A1186" s="556"/>
      <c r="B1186" s="15"/>
      <c r="C1186" s="557"/>
      <c r="D1186" s="73"/>
      <c r="E1186" s="5"/>
      <c r="F1186" s="557"/>
      <c r="G1186" s="576" t="s">
        <v>1981</v>
      </c>
      <c r="H1186" s="86"/>
      <c r="I1186" s="734">
        <f>(I1166+I1173+I1179)</f>
        <v>616500</v>
      </c>
      <c r="J1186" s="586">
        <f>SUM(I1186)</f>
        <v>616500</v>
      </c>
    </row>
    <row r="1187" spans="1:10" ht="15.75" thickBot="1" x14ac:dyDescent="0.3">
      <c r="A1187" s="556"/>
      <c r="B1187" s="15"/>
      <c r="C1187" s="557"/>
      <c r="D1187" s="73"/>
      <c r="E1187" s="5"/>
      <c r="F1187" s="557"/>
      <c r="G1187" s="576" t="s">
        <v>1505</v>
      </c>
      <c r="H1187" s="969"/>
      <c r="I1187" s="1052">
        <f>(I1168+I1175+I1181)</f>
        <v>76000</v>
      </c>
      <c r="J1187" s="1053">
        <f>SUM(I1187)</f>
        <v>76000</v>
      </c>
    </row>
    <row r="1188" spans="1:10" ht="15.75" thickBot="1" x14ac:dyDescent="0.3">
      <c r="A1188" s="178"/>
      <c r="B1188" s="105"/>
      <c r="C1188" s="184"/>
      <c r="D1188" s="297"/>
      <c r="E1188" s="107"/>
      <c r="F1188" s="184"/>
      <c r="G1188" s="95"/>
      <c r="H1188" s="1166">
        <f>SUM(H1185:H1187)</f>
        <v>1502000</v>
      </c>
      <c r="I1188" s="930">
        <f>SUM(I1186:I1187)</f>
        <v>692500</v>
      </c>
      <c r="J1188" s="321">
        <f>SUM(J1185:J1187)</f>
        <v>2194500</v>
      </c>
    </row>
    <row r="1189" spans="1:10" x14ac:dyDescent="0.25">
      <c r="C1189" t="s">
        <v>426</v>
      </c>
      <c r="F1189" t="s">
        <v>427</v>
      </c>
      <c r="H1189" t="s">
        <v>428</v>
      </c>
    </row>
    <row r="1190" spans="1:10" ht="15.75" x14ac:dyDescent="0.25">
      <c r="C1190" t="s">
        <v>1775</v>
      </c>
      <c r="F1190" s="32" t="s">
        <v>1803</v>
      </c>
      <c r="G1190" s="32"/>
      <c r="H1190" t="s">
        <v>429</v>
      </c>
    </row>
    <row r="1191" spans="1:10" ht="15.75" x14ac:dyDescent="0.25">
      <c r="C1191" t="s">
        <v>431</v>
      </c>
      <c r="F1191" s="32" t="s">
        <v>1591</v>
      </c>
      <c r="G1191" s="32"/>
      <c r="H1191" t="s">
        <v>430</v>
      </c>
    </row>
    <row r="1192" spans="1:10" x14ac:dyDescent="0.25">
      <c r="A1192" t="s">
        <v>389</v>
      </c>
      <c r="G1192" s="27" t="s">
        <v>433</v>
      </c>
    </row>
    <row r="1193" spans="1:10" x14ac:dyDescent="0.25">
      <c r="A1193" t="s">
        <v>390</v>
      </c>
      <c r="G1193" s="27" t="s">
        <v>2523</v>
      </c>
    </row>
    <row r="1194" spans="1:10" x14ac:dyDescent="0.25">
      <c r="A1194" t="s">
        <v>107</v>
      </c>
      <c r="G1194" s="27" t="s">
        <v>434</v>
      </c>
    </row>
    <row r="1195" spans="1:10" x14ac:dyDescent="0.25">
      <c r="A1195" t="s">
        <v>1415</v>
      </c>
    </row>
    <row r="1196" spans="1:10" x14ac:dyDescent="0.25">
      <c r="A1196" s="218" t="s">
        <v>1929</v>
      </c>
    </row>
    <row r="1197" spans="1:10" x14ac:dyDescent="0.25">
      <c r="A1197" s="185" t="s">
        <v>1520</v>
      </c>
    </row>
    <row r="1198" spans="1:10" x14ac:dyDescent="0.25">
      <c r="A1198" s="37" t="s">
        <v>110</v>
      </c>
      <c r="B1198" s="2" t="s">
        <v>109</v>
      </c>
      <c r="C1198" s="14" t="s">
        <v>376</v>
      </c>
      <c r="D1198" s="3" t="s">
        <v>377</v>
      </c>
      <c r="E1198" s="14" t="s">
        <v>379</v>
      </c>
      <c r="F1198" s="14" t="s">
        <v>381</v>
      </c>
      <c r="G1198" s="3" t="s">
        <v>384</v>
      </c>
      <c r="H1198" s="11" t="s">
        <v>385</v>
      </c>
      <c r="I1198" s="12"/>
      <c r="J1198" s="13"/>
    </row>
    <row r="1199" spans="1:10" x14ac:dyDescent="0.25">
      <c r="A1199" s="15"/>
      <c r="B1199" s="4" t="s">
        <v>108</v>
      </c>
      <c r="C1199" s="15"/>
      <c r="D1199" s="5" t="s">
        <v>378</v>
      </c>
      <c r="E1199" s="15" t="s">
        <v>380</v>
      </c>
      <c r="F1199" s="17" t="s">
        <v>382</v>
      </c>
      <c r="G1199" s="5"/>
      <c r="H1199" s="14" t="s">
        <v>339</v>
      </c>
      <c r="I1199" s="6" t="s">
        <v>387</v>
      </c>
      <c r="J1199" s="14" t="s">
        <v>388</v>
      </c>
    </row>
    <row r="1200" spans="1:10" x14ac:dyDescent="0.25">
      <c r="A1200" s="16"/>
      <c r="B1200" s="8"/>
      <c r="C1200" s="16"/>
      <c r="D1200" s="9"/>
      <c r="E1200" s="16"/>
      <c r="F1200" s="18" t="s">
        <v>383</v>
      </c>
      <c r="G1200" s="9"/>
      <c r="H1200" s="16"/>
      <c r="I1200" s="9"/>
      <c r="J1200" s="16"/>
    </row>
    <row r="1201" spans="1:11" x14ac:dyDescent="0.25">
      <c r="A1201" s="14" t="s">
        <v>119</v>
      </c>
      <c r="B1201" s="256" t="s">
        <v>121</v>
      </c>
      <c r="C1201" s="168" t="s">
        <v>1924</v>
      </c>
      <c r="D1201" s="257" t="s">
        <v>412</v>
      </c>
      <c r="E1201" s="257" t="s">
        <v>405</v>
      </c>
      <c r="F1201" s="256"/>
      <c r="G1201" s="771" t="s">
        <v>228</v>
      </c>
      <c r="H1201" s="836"/>
      <c r="I1201" s="927"/>
      <c r="J1201" s="738"/>
    </row>
    <row r="1202" spans="1:11" x14ac:dyDescent="0.25">
      <c r="A1202" s="15" t="s">
        <v>120</v>
      </c>
      <c r="B1202" s="226" t="s">
        <v>230</v>
      </c>
      <c r="C1202" s="227" t="s">
        <v>1174</v>
      </c>
      <c r="D1202" s="228"/>
      <c r="E1202" s="228" t="s">
        <v>398</v>
      </c>
      <c r="F1202" s="226"/>
      <c r="G1202" s="236" t="s">
        <v>905</v>
      </c>
      <c r="H1202" s="307">
        <v>5000</v>
      </c>
      <c r="I1202" s="388">
        <v>130000</v>
      </c>
      <c r="J1202" s="308">
        <f>SUM(H1202:I1202)</f>
        <v>135000</v>
      </c>
      <c r="K1202" s="185"/>
    </row>
    <row r="1203" spans="1:11" x14ac:dyDescent="0.25">
      <c r="A1203" s="15"/>
      <c r="B1203" s="226" t="s">
        <v>225</v>
      </c>
      <c r="C1203" s="227" t="s">
        <v>1606</v>
      </c>
      <c r="D1203" s="228"/>
      <c r="E1203" s="228"/>
      <c r="F1203" s="226"/>
      <c r="G1203" s="753" t="s">
        <v>2561</v>
      </c>
      <c r="H1203" s="623"/>
      <c r="I1203" s="488"/>
      <c r="J1203" s="624"/>
    </row>
    <row r="1204" spans="1:11" x14ac:dyDescent="0.25">
      <c r="C1204" s="227" t="s">
        <v>1607</v>
      </c>
      <c r="D1204" s="7"/>
      <c r="G1204" s="236" t="s">
        <v>2562</v>
      </c>
      <c r="I1204" s="15"/>
    </row>
    <row r="1205" spans="1:11" x14ac:dyDescent="0.25">
      <c r="A1205" s="16"/>
      <c r="B1205" s="260"/>
      <c r="C1205" s="263" t="s">
        <v>1075</v>
      </c>
      <c r="D1205" s="262"/>
      <c r="E1205" s="262"/>
      <c r="F1205" s="260"/>
      <c r="G1205" s="1108" t="s">
        <v>2563</v>
      </c>
      <c r="H1205" s="798"/>
      <c r="I1205" s="568"/>
      <c r="J1205" s="745"/>
    </row>
    <row r="1206" spans="1:11" x14ac:dyDescent="0.25">
      <c r="A1206" s="227" t="s">
        <v>119</v>
      </c>
      <c r="B1206" s="227" t="s">
        <v>121</v>
      </c>
      <c r="C1206" s="227" t="s">
        <v>1925</v>
      </c>
      <c r="D1206" s="166" t="s">
        <v>412</v>
      </c>
      <c r="E1206" s="227" t="s">
        <v>405</v>
      </c>
      <c r="F1206" s="317"/>
      <c r="G1206" s="236" t="s">
        <v>714</v>
      </c>
      <c r="H1206" s="237">
        <v>38000</v>
      </c>
      <c r="I1206" s="1196">
        <v>40000</v>
      </c>
      <c r="J1206" s="237">
        <f>SUM(H1206:I1206)</f>
        <v>78000</v>
      </c>
      <c r="K1206" t="s">
        <v>2693</v>
      </c>
    </row>
    <row r="1207" spans="1:11" x14ac:dyDescent="0.25">
      <c r="A1207" s="227" t="s">
        <v>120</v>
      </c>
      <c r="B1207" s="227" t="s">
        <v>122</v>
      </c>
      <c r="C1207" s="227" t="s">
        <v>1467</v>
      </c>
      <c r="D1207" s="166"/>
      <c r="E1207" s="227" t="s">
        <v>398</v>
      </c>
      <c r="F1207" s="317"/>
      <c r="G1207" s="236" t="s">
        <v>715</v>
      </c>
      <c r="H1207" s="227"/>
      <c r="I1207" s="166"/>
      <c r="J1207" s="227"/>
    </row>
    <row r="1208" spans="1:11" x14ac:dyDescent="0.25">
      <c r="A1208" s="227"/>
      <c r="B1208" s="227" t="s">
        <v>123</v>
      </c>
      <c r="C1208" s="227"/>
      <c r="D1208" s="166"/>
      <c r="E1208" s="227"/>
      <c r="F1208" s="166" t="s">
        <v>2567</v>
      </c>
      <c r="G1208" s="236" t="s">
        <v>718</v>
      </c>
      <c r="H1208" s="227"/>
      <c r="I1208" s="121" t="s">
        <v>2572</v>
      </c>
      <c r="J1208" s="227"/>
      <c r="K1208" s="185"/>
    </row>
    <row r="1209" spans="1:11" x14ac:dyDescent="0.25">
      <c r="A1209" s="227"/>
      <c r="B1209" s="227"/>
      <c r="C1209" s="227"/>
      <c r="D1209" s="166"/>
      <c r="E1209" s="227"/>
      <c r="F1209" s="166" t="s">
        <v>2568</v>
      </c>
      <c r="G1209" s="236" t="s">
        <v>716</v>
      </c>
      <c r="H1209" s="227"/>
      <c r="I1209" s="121" t="s">
        <v>2571</v>
      </c>
      <c r="J1209" s="227"/>
    </row>
    <row r="1210" spans="1:11" x14ac:dyDescent="0.25">
      <c r="A1210" s="227"/>
      <c r="B1210" s="227"/>
      <c r="C1210" s="227"/>
      <c r="D1210" s="166"/>
      <c r="E1210" s="227"/>
      <c r="F1210" s="166"/>
      <c r="G1210" s="236" t="s">
        <v>717</v>
      </c>
      <c r="H1210" s="227"/>
      <c r="I1210" s="166"/>
      <c r="J1210" s="227"/>
    </row>
    <row r="1211" spans="1:11" x14ac:dyDescent="0.25">
      <c r="A1211" s="438" t="s">
        <v>119</v>
      </c>
      <c r="B1211" s="438" t="s">
        <v>121</v>
      </c>
      <c r="C1211" s="256" t="s">
        <v>1926</v>
      </c>
      <c r="D1211" s="438"/>
      <c r="E1211" s="257" t="s">
        <v>405</v>
      </c>
      <c r="F1211" s="438" t="s">
        <v>2566</v>
      </c>
      <c r="G1211" s="632" t="s">
        <v>734</v>
      </c>
      <c r="H1211" s="631"/>
      <c r="I1211" s="1199">
        <v>300</v>
      </c>
      <c r="J1211" s="335">
        <f>SUM(I1211)</f>
        <v>300</v>
      </c>
      <c r="K1211" s="185" t="s">
        <v>2693</v>
      </c>
    </row>
    <row r="1212" spans="1:11" x14ac:dyDescent="0.25">
      <c r="A1212" s="494" t="s">
        <v>120</v>
      </c>
      <c r="B1212" s="494" t="s">
        <v>122</v>
      </c>
      <c r="C1212" s="226" t="s">
        <v>1411</v>
      </c>
      <c r="D1212" s="494"/>
      <c r="E1212" s="228" t="s">
        <v>398</v>
      </c>
      <c r="F1212" s="494" t="s">
        <v>2564</v>
      </c>
      <c r="G1212" s="634" t="s">
        <v>953</v>
      </c>
      <c r="H1212" s="1109"/>
      <c r="I1212" s="388">
        <v>300</v>
      </c>
      <c r="J1212" s="388">
        <f>SUM(I1212)</f>
        <v>300</v>
      </c>
    </row>
    <row r="1213" spans="1:11" x14ac:dyDescent="0.25">
      <c r="A1213" s="494"/>
      <c r="B1213" s="494" t="s">
        <v>123</v>
      </c>
      <c r="C1213" s="226" t="s">
        <v>1521</v>
      </c>
      <c r="D1213" s="494"/>
      <c r="E1213" s="633"/>
      <c r="F1213" s="494" t="s">
        <v>2565</v>
      </c>
      <c r="G1213" s="634" t="s">
        <v>2569</v>
      </c>
      <c r="H1213" s="511"/>
      <c r="I1213" s="164"/>
      <c r="J1213" s="494"/>
    </row>
    <row r="1214" spans="1:11" x14ac:dyDescent="0.25">
      <c r="A1214" s="612"/>
      <c r="B1214" s="477"/>
      <c r="C1214" s="260"/>
      <c r="D1214" s="612"/>
      <c r="E1214" s="791"/>
      <c r="F1214" s="612"/>
      <c r="G1214" s="792" t="s">
        <v>2570</v>
      </c>
      <c r="H1214" s="916"/>
      <c r="I1214" s="616"/>
      <c r="J1214" s="612"/>
    </row>
    <row r="1215" spans="1:11" x14ac:dyDescent="0.25">
      <c r="A1215" s="168" t="s">
        <v>119</v>
      </c>
      <c r="B1215" s="256" t="s">
        <v>121</v>
      </c>
      <c r="C1215" s="168" t="s">
        <v>1927</v>
      </c>
      <c r="D1215" s="239" t="s">
        <v>359</v>
      </c>
      <c r="E1215" s="168" t="s">
        <v>273</v>
      </c>
      <c r="F1215" s="316"/>
      <c r="G1215" s="235" t="s">
        <v>932</v>
      </c>
      <c r="H1215" s="311"/>
      <c r="I1215" s="269"/>
      <c r="J1215" s="269"/>
    </row>
    <row r="1216" spans="1:11" x14ac:dyDescent="0.25">
      <c r="A1216" s="227" t="s">
        <v>120</v>
      </c>
      <c r="B1216" s="226" t="s">
        <v>226</v>
      </c>
      <c r="C1216" s="227" t="s">
        <v>962</v>
      </c>
      <c r="D1216" s="166"/>
      <c r="E1216" s="227" t="s">
        <v>446</v>
      </c>
      <c r="F1216" s="317"/>
      <c r="G1216" s="236" t="s">
        <v>933</v>
      </c>
      <c r="H1216" s="307">
        <v>2000</v>
      </c>
      <c r="I1216" s="1198">
        <v>25000</v>
      </c>
      <c r="J1216" s="237">
        <f>SUM(H1216:I1216)</f>
        <v>27000</v>
      </c>
      <c r="K1216" t="s">
        <v>2693</v>
      </c>
    </row>
    <row r="1217" spans="1:11" x14ac:dyDescent="0.25">
      <c r="A1217" s="227"/>
      <c r="B1217" s="226" t="s">
        <v>225</v>
      </c>
      <c r="C1217" s="227"/>
      <c r="D1217" s="166"/>
      <c r="E1217" s="227"/>
      <c r="F1217" s="166"/>
      <c r="G1217" s="236" t="s">
        <v>934</v>
      </c>
      <c r="H1217" s="166"/>
      <c r="I1217" s="227"/>
      <c r="J1217" s="227"/>
    </row>
    <row r="1218" spans="1:11" x14ac:dyDescent="0.25">
      <c r="A1218" s="227"/>
      <c r="B1218" s="226"/>
      <c r="C1218" s="227"/>
      <c r="D1218" s="166"/>
      <c r="E1218" s="227"/>
      <c r="F1218" s="166"/>
      <c r="G1218" s="236" t="s">
        <v>935</v>
      </c>
      <c r="H1218" s="166"/>
      <c r="I1218" s="310"/>
      <c r="J1218" s="310"/>
    </row>
    <row r="1219" spans="1:11" x14ac:dyDescent="0.25">
      <c r="A1219" s="227"/>
      <c r="B1219" s="226"/>
      <c r="C1219" s="227"/>
      <c r="D1219" s="166"/>
      <c r="E1219" s="227"/>
      <c r="F1219" s="166"/>
      <c r="G1219" s="236" t="s">
        <v>936</v>
      </c>
      <c r="H1219" s="166"/>
      <c r="I1219" s="237"/>
      <c r="J1219" s="310"/>
    </row>
    <row r="1220" spans="1:11" x14ac:dyDescent="0.25">
      <c r="A1220" s="227"/>
      <c r="B1220" s="226"/>
      <c r="C1220" s="227"/>
      <c r="D1220" s="166"/>
      <c r="E1220" s="227"/>
      <c r="F1220" s="166"/>
      <c r="G1220" s="236" t="s">
        <v>937</v>
      </c>
      <c r="H1220" s="166"/>
      <c r="I1220" s="128" t="s">
        <v>2577</v>
      </c>
      <c r="J1220" s="310"/>
      <c r="K1220" s="185"/>
    </row>
    <row r="1221" spans="1:11" x14ac:dyDescent="0.25">
      <c r="A1221" s="227"/>
      <c r="B1221" s="226"/>
      <c r="C1221" s="227"/>
      <c r="D1221" s="166"/>
      <c r="E1221" s="227"/>
      <c r="F1221" s="166"/>
      <c r="G1221" s="236" t="s">
        <v>2573</v>
      </c>
      <c r="H1221" s="166"/>
      <c r="I1221" s="128" t="s">
        <v>2576</v>
      </c>
      <c r="J1221" s="310"/>
    </row>
    <row r="1222" spans="1:11" x14ac:dyDescent="0.25">
      <c r="A1222" s="227"/>
      <c r="B1222" s="226"/>
      <c r="C1222" s="227"/>
      <c r="D1222" s="166"/>
      <c r="E1222" s="227"/>
      <c r="F1222" s="166"/>
      <c r="G1222" s="236" t="s">
        <v>2574</v>
      </c>
      <c r="H1222" s="166"/>
      <c r="I1222" s="237"/>
      <c r="J1222" s="310"/>
    </row>
    <row r="1223" spans="1:11" ht="15.75" thickBot="1" x14ac:dyDescent="0.3">
      <c r="A1223" s="261"/>
      <c r="B1223" s="261"/>
      <c r="C1223" s="227"/>
      <c r="D1223" s="166"/>
      <c r="E1223" s="227"/>
      <c r="F1223" s="166"/>
      <c r="G1223" s="236" t="s">
        <v>2575</v>
      </c>
      <c r="H1223" s="166"/>
      <c r="I1223" s="237"/>
      <c r="J1223" s="310"/>
    </row>
    <row r="1224" spans="1:11" x14ac:dyDescent="0.25">
      <c r="A1224" s="667"/>
      <c r="B1224" s="668"/>
      <c r="C1224" s="183"/>
      <c r="D1224" s="296" t="s">
        <v>19</v>
      </c>
      <c r="E1224" s="177"/>
      <c r="F1224" s="183"/>
      <c r="G1224" s="658" t="s">
        <v>352</v>
      </c>
      <c r="H1224" s="650">
        <f>SUM(H1202:H1223)</f>
        <v>45000</v>
      </c>
      <c r="I1224" s="661"/>
      <c r="J1224" s="663">
        <f>SUM(H1224:I1224)</f>
        <v>45000</v>
      </c>
    </row>
    <row r="1225" spans="1:11" x14ac:dyDescent="0.25">
      <c r="A1225" s="669"/>
      <c r="B1225" s="494"/>
      <c r="C1225" s="557"/>
      <c r="D1225" s="73"/>
      <c r="E1225" s="5"/>
      <c r="F1225" s="557"/>
      <c r="G1225" s="518" t="s">
        <v>1419</v>
      </c>
      <c r="H1225" s="660"/>
      <c r="I1225" s="403">
        <f>(I1206+I1212+I1216)</f>
        <v>65300</v>
      </c>
      <c r="J1225" s="664">
        <f>SUM(I1225)</f>
        <v>65300</v>
      </c>
    </row>
    <row r="1226" spans="1:11" ht="15.75" thickBot="1" x14ac:dyDescent="0.3">
      <c r="A1226" s="670"/>
      <c r="B1226" s="671"/>
      <c r="C1226" s="184"/>
      <c r="D1226" s="297"/>
      <c r="E1226" s="107"/>
      <c r="F1226" s="184"/>
      <c r="G1226" s="659" t="s">
        <v>1418</v>
      </c>
      <c r="H1226" s="651"/>
      <c r="I1226" s="662">
        <f>(I1202+I1211)</f>
        <v>130300</v>
      </c>
      <c r="J1226" s="652">
        <f>SUM(I1226)</f>
        <v>130300</v>
      </c>
    </row>
    <row r="1227" spans="1:11" x14ac:dyDescent="0.25">
      <c r="A1227" t="s">
        <v>389</v>
      </c>
      <c r="G1227" s="27" t="s">
        <v>433</v>
      </c>
    </row>
    <row r="1228" spans="1:11" x14ac:dyDescent="0.25">
      <c r="A1228" t="s">
        <v>390</v>
      </c>
      <c r="G1228" s="27" t="s">
        <v>2523</v>
      </c>
    </row>
    <row r="1229" spans="1:11" x14ac:dyDescent="0.25">
      <c r="A1229" t="s">
        <v>107</v>
      </c>
      <c r="G1229" s="27" t="s">
        <v>434</v>
      </c>
    </row>
    <row r="1230" spans="1:11" x14ac:dyDescent="0.25">
      <c r="A1230" t="s">
        <v>1415</v>
      </c>
    </row>
    <row r="1231" spans="1:11" x14ac:dyDescent="0.25">
      <c r="A1231" s="218" t="s">
        <v>1930</v>
      </c>
    </row>
    <row r="1232" spans="1:11" x14ac:dyDescent="0.25">
      <c r="B1232" s="185" t="s">
        <v>1028</v>
      </c>
      <c r="D1232" s="185" t="s">
        <v>1522</v>
      </c>
    </row>
    <row r="1233" spans="1:13" x14ac:dyDescent="0.25">
      <c r="A1233" s="37" t="s">
        <v>110</v>
      </c>
      <c r="B1233" s="2" t="s">
        <v>109</v>
      </c>
      <c r="C1233" s="14" t="s">
        <v>376</v>
      </c>
      <c r="D1233" s="3" t="s">
        <v>377</v>
      </c>
      <c r="E1233" s="14" t="s">
        <v>379</v>
      </c>
      <c r="F1233" s="14" t="s">
        <v>381</v>
      </c>
      <c r="G1233" s="3" t="s">
        <v>384</v>
      </c>
      <c r="H1233" s="11" t="s">
        <v>385</v>
      </c>
      <c r="I1233" s="12"/>
      <c r="J1233" s="13"/>
    </row>
    <row r="1234" spans="1:13" x14ac:dyDescent="0.25">
      <c r="A1234" s="15"/>
      <c r="B1234" s="4" t="s">
        <v>108</v>
      </c>
      <c r="C1234" s="15"/>
      <c r="D1234" s="5" t="s">
        <v>378</v>
      </c>
      <c r="E1234" s="15" t="s">
        <v>380</v>
      </c>
      <c r="F1234" s="17" t="s">
        <v>382</v>
      </c>
      <c r="G1234" s="5"/>
      <c r="H1234" s="14" t="s">
        <v>339</v>
      </c>
      <c r="I1234" s="6" t="s">
        <v>387</v>
      </c>
      <c r="J1234" s="14" t="s">
        <v>388</v>
      </c>
    </row>
    <row r="1235" spans="1:13" x14ac:dyDescent="0.25">
      <c r="A1235" s="16"/>
      <c r="B1235" s="8"/>
      <c r="C1235" s="16"/>
      <c r="D1235" s="9"/>
      <c r="E1235" s="16"/>
      <c r="F1235" s="18" t="s">
        <v>383</v>
      </c>
      <c r="G1235" s="9"/>
      <c r="H1235" s="16"/>
      <c r="I1235" s="9"/>
      <c r="J1235" s="16"/>
    </row>
    <row r="1236" spans="1:13" x14ac:dyDescent="0.25">
      <c r="A1236" s="168" t="s">
        <v>119</v>
      </c>
      <c r="B1236" s="256" t="s">
        <v>121</v>
      </c>
      <c r="C1236" s="168" t="s">
        <v>1932</v>
      </c>
      <c r="D1236" s="757"/>
      <c r="E1236" s="756" t="s">
        <v>405</v>
      </c>
      <c r="F1236" s="758"/>
      <c r="G1236" s="235" t="s">
        <v>2359</v>
      </c>
      <c r="H1236" s="513"/>
      <c r="I1236" s="759"/>
      <c r="J1236" s="269"/>
    </row>
    <row r="1237" spans="1:13" x14ac:dyDescent="0.25">
      <c r="A1237" s="227" t="s">
        <v>120</v>
      </c>
      <c r="B1237" s="226" t="s">
        <v>226</v>
      </c>
      <c r="C1237" s="227" t="s">
        <v>1931</v>
      </c>
      <c r="D1237" s="761"/>
      <c r="E1237" s="760" t="s">
        <v>398</v>
      </c>
      <c r="F1237" s="762"/>
      <c r="G1237" s="236" t="s">
        <v>2360</v>
      </c>
      <c r="H1237" s="307">
        <v>20000</v>
      </c>
      <c r="I1237" s="1198">
        <v>180000</v>
      </c>
      <c r="J1237" s="319">
        <f>SUM(H1237:I1237)</f>
        <v>200000</v>
      </c>
      <c r="K1237" t="s">
        <v>2693</v>
      </c>
    </row>
    <row r="1238" spans="1:13" x14ac:dyDescent="0.25">
      <c r="A1238" s="227"/>
      <c r="B1238" s="226" t="s">
        <v>225</v>
      </c>
      <c r="C1238" s="227"/>
      <c r="D1238" s="761"/>
      <c r="E1238" s="760"/>
      <c r="F1238" s="762"/>
      <c r="G1238" s="236" t="s">
        <v>2361</v>
      </c>
      <c r="H1238" s="761"/>
      <c r="I1238" s="766"/>
      <c r="J1238" s="763"/>
    </row>
    <row r="1239" spans="1:13" x14ac:dyDescent="0.25">
      <c r="A1239" s="227"/>
      <c r="B1239" s="226"/>
      <c r="C1239" s="227"/>
      <c r="D1239" s="761"/>
      <c r="E1239" s="760"/>
      <c r="F1239" s="762"/>
      <c r="G1239" s="236" t="s">
        <v>2362</v>
      </c>
      <c r="H1239" s="761"/>
      <c r="I1239" s="766"/>
      <c r="J1239" s="763"/>
    </row>
    <row r="1240" spans="1:13" x14ac:dyDescent="0.25">
      <c r="A1240" s="261"/>
      <c r="B1240" s="260"/>
      <c r="C1240" s="263"/>
      <c r="D1240" s="765"/>
      <c r="E1240" s="764"/>
      <c r="F1240" s="928"/>
      <c r="G1240" s="209" t="s">
        <v>2578</v>
      </c>
      <c r="H1240" s="765"/>
      <c r="I1240" s="881"/>
      <c r="J1240" s="881"/>
    </row>
    <row r="1241" spans="1:13" x14ac:dyDescent="0.25">
      <c r="A1241" s="168" t="s">
        <v>119</v>
      </c>
      <c r="B1241" s="168" t="s">
        <v>121</v>
      </c>
      <c r="C1241" s="323" t="s">
        <v>2579</v>
      </c>
      <c r="D1241" s="166"/>
      <c r="E1241" s="227"/>
      <c r="F1241" s="166" t="s">
        <v>2566</v>
      </c>
      <c r="G1241" s="236" t="s">
        <v>2581</v>
      </c>
      <c r="H1241" s="166"/>
      <c r="I1241" s="237"/>
      <c r="J1241" s="310"/>
    </row>
    <row r="1242" spans="1:13" x14ac:dyDescent="0.25">
      <c r="A1242" s="227" t="s">
        <v>120</v>
      </c>
      <c r="B1242" s="227" t="s">
        <v>226</v>
      </c>
      <c r="C1242" s="323" t="s">
        <v>2580</v>
      </c>
      <c r="D1242" s="166"/>
      <c r="E1242" s="227"/>
      <c r="F1242" s="166" t="s">
        <v>2588</v>
      </c>
      <c r="G1242" s="236" t="s">
        <v>2582</v>
      </c>
      <c r="H1242" s="307">
        <v>12000</v>
      </c>
      <c r="I1242" s="237"/>
      <c r="J1242" s="310">
        <f>SUM(H1242:I1242)</f>
        <v>12000</v>
      </c>
    </row>
    <row r="1243" spans="1:13" x14ac:dyDescent="0.25">
      <c r="A1243" s="227"/>
      <c r="B1243" s="227" t="s">
        <v>225</v>
      </c>
      <c r="C1243" s="323"/>
      <c r="D1243" s="166"/>
      <c r="E1243" s="227"/>
      <c r="F1243" s="166" t="s">
        <v>2565</v>
      </c>
      <c r="G1243" s="236" t="s">
        <v>2583</v>
      </c>
      <c r="H1243" s="166"/>
      <c r="I1243" s="388">
        <v>130000</v>
      </c>
      <c r="J1243" s="310">
        <f>SUM(I1243)</f>
        <v>130000</v>
      </c>
    </row>
    <row r="1244" spans="1:13" x14ac:dyDescent="0.25">
      <c r="A1244" s="227"/>
      <c r="B1244" s="227"/>
      <c r="C1244" s="323"/>
      <c r="D1244" s="166"/>
      <c r="E1244" s="227"/>
      <c r="F1244" s="166"/>
      <c r="G1244" s="236" t="s">
        <v>2584</v>
      </c>
      <c r="H1244" s="166"/>
      <c r="I1244" s="237" t="s">
        <v>2577</v>
      </c>
      <c r="J1244" s="310"/>
    </row>
    <row r="1245" spans="1:13" x14ac:dyDescent="0.25">
      <c r="A1245" s="261"/>
      <c r="B1245" s="261"/>
      <c r="C1245" s="228"/>
      <c r="D1245" s="166"/>
      <c r="E1245" s="227"/>
      <c r="F1245" s="166"/>
      <c r="G1245" s="236" t="s">
        <v>2585</v>
      </c>
      <c r="H1245" s="166"/>
      <c r="I1245" s="237" t="s">
        <v>2586</v>
      </c>
      <c r="J1245" s="310"/>
    </row>
    <row r="1246" spans="1:13" x14ac:dyDescent="0.25">
      <c r="A1246" s="168" t="s">
        <v>119</v>
      </c>
      <c r="B1246" s="168" t="s">
        <v>121</v>
      </c>
      <c r="C1246" s="1062" t="s">
        <v>1933</v>
      </c>
      <c r="D1246" s="757"/>
      <c r="E1246" s="756"/>
      <c r="F1246" s="758"/>
      <c r="G1246" s="771" t="s">
        <v>228</v>
      </c>
      <c r="H1246" s="513"/>
      <c r="I1246" s="759"/>
      <c r="J1246" s="269"/>
      <c r="M1246" s="130"/>
    </row>
    <row r="1247" spans="1:13" x14ac:dyDescent="0.25">
      <c r="A1247" s="227" t="s">
        <v>120</v>
      </c>
      <c r="B1247" s="227" t="s">
        <v>226</v>
      </c>
      <c r="C1247" s="323" t="s">
        <v>1934</v>
      </c>
      <c r="D1247" s="761"/>
      <c r="E1247" s="760"/>
      <c r="F1247" s="762"/>
      <c r="G1247" s="236" t="s">
        <v>906</v>
      </c>
      <c r="H1247" s="307">
        <v>24000</v>
      </c>
      <c r="I1247" s="388">
        <v>36000</v>
      </c>
      <c r="J1247" s="319">
        <f>SUM(H1247:I1247)</f>
        <v>60000</v>
      </c>
      <c r="K1247" s="130"/>
    </row>
    <row r="1248" spans="1:13" x14ac:dyDescent="0.25">
      <c r="A1248" s="227"/>
      <c r="B1248" s="227" t="s">
        <v>225</v>
      </c>
      <c r="C1248" s="323" t="s">
        <v>1935</v>
      </c>
      <c r="D1248" s="761"/>
      <c r="E1248" s="760"/>
      <c r="F1248" s="762"/>
      <c r="G1248" s="753" t="s">
        <v>907</v>
      </c>
      <c r="H1248" s="166"/>
      <c r="I1248" s="766"/>
      <c r="J1248" s="763"/>
    </row>
    <row r="1249" spans="1:22" ht="15.75" x14ac:dyDescent="0.25">
      <c r="A1249" s="227"/>
      <c r="B1249" s="227"/>
      <c r="C1249" s="424"/>
      <c r="D1249" s="761"/>
      <c r="E1249" s="760"/>
      <c r="F1249" s="762"/>
      <c r="G1249" s="236" t="s">
        <v>904</v>
      </c>
      <c r="H1249" s="166"/>
      <c r="I1249" s="163"/>
      <c r="J1249" s="163"/>
      <c r="K1249" s="796"/>
    </row>
    <row r="1250" spans="1:22" x14ac:dyDescent="0.25">
      <c r="A1250" s="227"/>
      <c r="B1250" s="227"/>
      <c r="C1250" s="228"/>
      <c r="D1250" s="761"/>
      <c r="E1250" s="760"/>
      <c r="F1250" s="762"/>
      <c r="G1250" s="236" t="s">
        <v>903</v>
      </c>
      <c r="H1250" s="166"/>
      <c r="I1250" s="766"/>
      <c r="J1250" s="763"/>
    </row>
    <row r="1251" spans="1:22" x14ac:dyDescent="0.25">
      <c r="A1251" s="261"/>
      <c r="B1251" s="261"/>
      <c r="C1251" s="791"/>
      <c r="D1251" s="210"/>
      <c r="E1251" s="764"/>
      <c r="F1251" s="765"/>
      <c r="G1251" s="568" t="s">
        <v>2587</v>
      </c>
      <c r="H1251" s="264"/>
      <c r="I1251" s="388"/>
      <c r="J1251" s="797"/>
    </row>
    <row r="1252" spans="1:22" x14ac:dyDescent="0.25">
      <c r="A1252" s="152" t="s">
        <v>119</v>
      </c>
      <c r="B1252" s="738" t="s">
        <v>121</v>
      </c>
      <c r="C1252" s="1045" t="s">
        <v>1936</v>
      </c>
      <c r="D1252" s="168" t="s">
        <v>273</v>
      </c>
      <c r="E1252" s="228" t="s">
        <v>273</v>
      </c>
      <c r="F1252" s="168"/>
      <c r="G1252" s="771" t="s">
        <v>1619</v>
      </c>
      <c r="H1252" s="269">
        <v>12000</v>
      </c>
      <c r="I1252" s="778">
        <v>21000</v>
      </c>
      <c r="J1252" s="781">
        <f>SUM(H1252:I1252)</f>
        <v>33000</v>
      </c>
      <c r="M1252" s="166"/>
      <c r="N1252" s="166"/>
      <c r="O1252" s="121"/>
      <c r="P1252" s="166"/>
      <c r="Q1252" s="166"/>
      <c r="R1252" s="482"/>
      <c r="S1252" s="368"/>
      <c r="T1252" s="307"/>
      <c r="U1252" s="307"/>
      <c r="V1252" s="307"/>
    </row>
    <row r="1253" spans="1:22" x14ac:dyDescent="0.25">
      <c r="A1253" s="47" t="s">
        <v>120</v>
      </c>
      <c r="B1253" s="624" t="s">
        <v>226</v>
      </c>
      <c r="C1253" s="315" t="s">
        <v>1682</v>
      </c>
      <c r="D1253" s="227" t="s">
        <v>1615</v>
      </c>
      <c r="E1253" s="228" t="s">
        <v>446</v>
      </c>
      <c r="F1253" s="227"/>
      <c r="G1253" s="236" t="s">
        <v>1620</v>
      </c>
      <c r="H1253" s="319"/>
      <c r="I1253" s="389"/>
      <c r="J1253" s="319"/>
      <c r="M1253" s="166"/>
      <c r="N1253" s="166"/>
      <c r="O1253" s="121"/>
      <c r="P1253" s="166"/>
      <c r="Q1253" s="166"/>
      <c r="R1253" s="166"/>
      <c r="S1253" s="368"/>
      <c r="T1253" s="166"/>
      <c r="U1253" s="126"/>
      <c r="V1253" s="485"/>
    </row>
    <row r="1254" spans="1:22" x14ac:dyDescent="0.25">
      <c r="A1254" s="47"/>
      <c r="B1254" s="624" t="s">
        <v>225</v>
      </c>
      <c r="C1254" s="226"/>
      <c r="D1254" s="227" t="s">
        <v>1616</v>
      </c>
      <c r="E1254" s="228"/>
      <c r="F1254" s="227"/>
      <c r="G1254" s="753" t="s">
        <v>1621</v>
      </c>
      <c r="H1254" s="488"/>
      <c r="I1254" s="779"/>
      <c r="J1254" s="488"/>
      <c r="M1254" s="166"/>
      <c r="N1254" s="166"/>
      <c r="O1254" s="166"/>
      <c r="P1254" s="368"/>
      <c r="Q1254" s="166"/>
      <c r="R1254" s="166"/>
      <c r="S1254" s="368"/>
      <c r="T1254" s="307"/>
      <c r="U1254" s="485"/>
      <c r="V1254" s="485"/>
    </row>
    <row r="1255" spans="1:22" x14ac:dyDescent="0.25">
      <c r="A1255" s="47"/>
      <c r="B1255" s="624"/>
      <c r="C1255" s="226"/>
      <c r="D1255" s="227" t="s">
        <v>1617</v>
      </c>
      <c r="E1255" s="228"/>
      <c r="F1255" s="227"/>
      <c r="G1255" s="753" t="s">
        <v>1622</v>
      </c>
      <c r="H1255" s="488"/>
      <c r="I1255" s="779" t="s">
        <v>2590</v>
      </c>
      <c r="J1255" s="488"/>
      <c r="M1255" s="166"/>
      <c r="N1255" s="166"/>
      <c r="O1255" s="166"/>
      <c r="P1255" s="368"/>
      <c r="Q1255" s="166"/>
      <c r="R1255" s="166"/>
      <c r="S1255" s="368"/>
      <c r="T1255" s="307"/>
      <c r="U1255" s="485"/>
      <c r="V1255" s="485"/>
    </row>
    <row r="1256" spans="1:22" x14ac:dyDescent="0.25">
      <c r="A1256" s="47"/>
      <c r="B1256" s="624"/>
      <c r="C1256" s="226"/>
      <c r="D1256" s="227" t="s">
        <v>1618</v>
      </c>
      <c r="E1256" s="228"/>
      <c r="F1256" s="227"/>
      <c r="G1256" s="753" t="s">
        <v>1623</v>
      </c>
      <c r="H1256" s="488"/>
      <c r="I1256" s="779" t="s">
        <v>2589</v>
      </c>
      <c r="J1256" s="488"/>
      <c r="M1256" s="166"/>
      <c r="N1256" s="166"/>
      <c r="O1256" s="166"/>
      <c r="P1256" s="368"/>
      <c r="Q1256" s="166"/>
      <c r="R1256" s="166"/>
      <c r="S1256" s="368"/>
      <c r="T1256" s="307"/>
      <c r="U1256" s="485"/>
      <c r="V1256" s="485"/>
    </row>
    <row r="1257" spans="1:22" x14ac:dyDescent="0.25">
      <c r="A1257" s="47"/>
      <c r="B1257" s="624"/>
      <c r="C1257" s="226"/>
      <c r="D1257" s="227"/>
      <c r="E1257" s="228"/>
      <c r="F1257" s="227"/>
      <c r="G1257" s="236" t="s">
        <v>2357</v>
      </c>
      <c r="H1257" s="488"/>
      <c r="I1257" s="779"/>
      <c r="J1257" s="488"/>
      <c r="M1257" s="166"/>
      <c r="N1257" s="166"/>
      <c r="O1257" s="166"/>
      <c r="P1257" s="166"/>
      <c r="Q1257" s="166"/>
      <c r="R1257" s="166"/>
      <c r="S1257" s="368"/>
      <c r="T1257" s="166"/>
      <c r="U1257" s="307"/>
      <c r="V1257" s="485"/>
    </row>
    <row r="1258" spans="1:22" ht="15.75" thickBot="1" x14ac:dyDescent="0.3">
      <c r="A1258" s="47"/>
      <c r="B1258" s="624"/>
      <c r="C1258" s="226"/>
      <c r="D1258" s="227"/>
      <c r="E1258" s="228"/>
      <c r="F1258" s="227"/>
      <c r="G1258" s="236" t="s">
        <v>2358</v>
      </c>
      <c r="H1258" s="488"/>
      <c r="I1258" s="779"/>
      <c r="J1258" s="488"/>
    </row>
    <row r="1259" spans="1:22" ht="15.75" thickBot="1" x14ac:dyDescent="0.3">
      <c r="A1259" s="176"/>
      <c r="B1259" s="177"/>
      <c r="C1259" s="690"/>
      <c r="D1259" s="591"/>
      <c r="E1259" s="177"/>
      <c r="F1259" s="183"/>
      <c r="G1259" s="539" t="s">
        <v>352</v>
      </c>
      <c r="H1259" s="149">
        <f>SUM(H1237:H1258)</f>
        <v>68000</v>
      </c>
      <c r="I1259" s="657"/>
      <c r="J1259" s="586">
        <f>SUM(I1259)</f>
        <v>0</v>
      </c>
    </row>
    <row r="1260" spans="1:22" ht="15.75" thickBot="1" x14ac:dyDescent="0.3">
      <c r="A1260" s="178"/>
      <c r="B1260" s="107"/>
      <c r="C1260" s="929"/>
      <c r="D1260" s="593"/>
      <c r="E1260" s="107"/>
      <c r="F1260" s="184"/>
      <c r="G1260" s="533" t="s">
        <v>1941</v>
      </c>
      <c r="H1260" s="656"/>
      <c r="I1260" s="932">
        <f>(I1237+I1242)</f>
        <v>180000</v>
      </c>
      <c r="J1260" s="585">
        <f>SUM(I1260)</f>
        <v>180000</v>
      </c>
    </row>
    <row r="1261" spans="1:22" ht="15.75" thickBot="1" x14ac:dyDescent="0.3">
      <c r="G1261" s="931" t="s">
        <v>1418</v>
      </c>
      <c r="H1261" s="84"/>
      <c r="I1261" s="933">
        <f>(I1243+I1247+I1252)</f>
        <v>187000</v>
      </c>
      <c r="J1261" s="85">
        <f>SUM(I1261)</f>
        <v>187000</v>
      </c>
    </row>
    <row r="1262" spans="1:22" x14ac:dyDescent="0.25">
      <c r="A1262" t="s">
        <v>389</v>
      </c>
      <c r="G1262" s="27" t="s">
        <v>433</v>
      </c>
    </row>
    <row r="1263" spans="1:22" x14ac:dyDescent="0.25">
      <c r="A1263" t="s">
        <v>390</v>
      </c>
      <c r="G1263" s="27" t="s">
        <v>2523</v>
      </c>
    </row>
    <row r="1264" spans="1:22" x14ac:dyDescent="0.25">
      <c r="A1264" t="s">
        <v>107</v>
      </c>
      <c r="G1264" s="27" t="s">
        <v>434</v>
      </c>
    </row>
    <row r="1265" spans="1:11" x14ac:dyDescent="0.25">
      <c r="A1265" t="s">
        <v>1415</v>
      </c>
    </row>
    <row r="1266" spans="1:11" x14ac:dyDescent="0.25">
      <c r="A1266" s="218" t="s">
        <v>1929</v>
      </c>
    </row>
    <row r="1267" spans="1:11" x14ac:dyDescent="0.25">
      <c r="B1267" s="185" t="s">
        <v>1028</v>
      </c>
      <c r="D1267" s="185" t="s">
        <v>1522</v>
      </c>
    </row>
    <row r="1268" spans="1:11" x14ac:dyDescent="0.25">
      <c r="A1268" s="37" t="s">
        <v>110</v>
      </c>
      <c r="B1268" s="2" t="s">
        <v>109</v>
      </c>
      <c r="C1268" s="14" t="s">
        <v>376</v>
      </c>
      <c r="D1268" s="3" t="s">
        <v>377</v>
      </c>
      <c r="E1268" s="14" t="s">
        <v>379</v>
      </c>
      <c r="F1268" s="14" t="s">
        <v>381</v>
      </c>
      <c r="G1268" s="3" t="s">
        <v>384</v>
      </c>
      <c r="H1268" s="11" t="s">
        <v>385</v>
      </c>
      <c r="I1268" s="12"/>
      <c r="J1268" s="13"/>
    </row>
    <row r="1269" spans="1:11" x14ac:dyDescent="0.25">
      <c r="A1269" s="15"/>
      <c r="B1269" s="4" t="s">
        <v>108</v>
      </c>
      <c r="C1269" s="15"/>
      <c r="D1269" s="5" t="s">
        <v>378</v>
      </c>
      <c r="E1269" s="15" t="s">
        <v>380</v>
      </c>
      <c r="F1269" s="17" t="s">
        <v>382</v>
      </c>
      <c r="G1269" s="5"/>
      <c r="H1269" s="14" t="s">
        <v>339</v>
      </c>
      <c r="I1269" s="6" t="s">
        <v>387</v>
      </c>
      <c r="J1269" s="14" t="s">
        <v>388</v>
      </c>
    </row>
    <row r="1270" spans="1:11" x14ac:dyDescent="0.25">
      <c r="A1270" s="16"/>
      <c r="B1270" s="8"/>
      <c r="C1270" s="16"/>
      <c r="D1270" s="9"/>
      <c r="E1270" s="16"/>
      <c r="F1270" s="18" t="s">
        <v>383</v>
      </c>
      <c r="G1270" s="9"/>
      <c r="H1270" s="16"/>
      <c r="I1270" s="9"/>
      <c r="J1270" s="16"/>
    </row>
    <row r="1271" spans="1:11" ht="15.75" x14ac:dyDescent="0.25">
      <c r="A1271" s="340" t="s">
        <v>1523</v>
      </c>
      <c r="B1271" s="152" t="s">
        <v>121</v>
      </c>
      <c r="C1271" s="1065" t="s">
        <v>1940</v>
      </c>
      <c r="D1271" s="24" t="s">
        <v>412</v>
      </c>
      <c r="E1271" s="152" t="s">
        <v>369</v>
      </c>
      <c r="F1271" s="331"/>
      <c r="G1271" s="230" t="s">
        <v>2591</v>
      </c>
      <c r="H1271" s="329"/>
      <c r="I1271" s="358"/>
      <c r="J1271" s="293"/>
    </row>
    <row r="1272" spans="1:11" ht="15.75" x14ac:dyDescent="0.25">
      <c r="A1272" s="66" t="s">
        <v>120</v>
      </c>
      <c r="B1272" s="47" t="s">
        <v>122</v>
      </c>
      <c r="C1272" s="1066" t="s">
        <v>2599</v>
      </c>
      <c r="D1272" s="146"/>
      <c r="E1272" s="47" t="s">
        <v>398</v>
      </c>
      <c r="F1272" s="333"/>
      <c r="G1272" s="21" t="s">
        <v>2592</v>
      </c>
      <c r="H1272" s="237">
        <v>12000</v>
      </c>
      <c r="I1272" s="389"/>
      <c r="J1272" s="237">
        <f>SUM(H1272:I1272)</f>
        <v>12000</v>
      </c>
    </row>
    <row r="1273" spans="1:11" ht="15.75" x14ac:dyDescent="0.25">
      <c r="A1273" s="66"/>
      <c r="B1273" s="47" t="s">
        <v>225</v>
      </c>
      <c r="C1273" s="1110" t="s">
        <v>2596</v>
      </c>
      <c r="D1273" s="146"/>
      <c r="E1273" s="146"/>
      <c r="F1273" s="146"/>
      <c r="G1273" s="231" t="s">
        <v>2593</v>
      </c>
      <c r="H1273" s="146"/>
      <c r="I1273" s="140"/>
      <c r="J1273" s="164"/>
    </row>
    <row r="1274" spans="1:11" x14ac:dyDescent="0.25">
      <c r="A1274" s="304"/>
      <c r="B1274" s="146"/>
      <c r="C1274" s="1111" t="s">
        <v>2597</v>
      </c>
      <c r="D1274" s="146"/>
      <c r="E1274" s="146"/>
      <c r="F1274" s="146"/>
      <c r="G1274" s="21" t="s">
        <v>2594</v>
      </c>
      <c r="H1274" s="146"/>
      <c r="I1274" s="389">
        <v>102000</v>
      </c>
      <c r="J1274" s="388">
        <f>SUM(I1274)</f>
        <v>102000</v>
      </c>
    </row>
    <row r="1275" spans="1:11" x14ac:dyDescent="0.25">
      <c r="A1275" s="322"/>
      <c r="B1275" s="322"/>
      <c r="C1275" s="1112" t="s">
        <v>2598</v>
      </c>
      <c r="D1275" s="322"/>
      <c r="E1275" s="322"/>
      <c r="F1275" s="322"/>
      <c r="G1275" s="25" t="s">
        <v>2595</v>
      </c>
      <c r="H1275" s="322"/>
      <c r="I1275" s="1191">
        <v>70000</v>
      </c>
      <c r="J1275" s="912">
        <f>SUM(I1275)</f>
        <v>70000</v>
      </c>
    </row>
    <row r="1276" spans="1:11" x14ac:dyDescent="0.25">
      <c r="A1276" s="330" t="s">
        <v>1523</v>
      </c>
      <c r="B1276" s="329" t="s">
        <v>121</v>
      </c>
      <c r="C1276" s="1067" t="s">
        <v>1937</v>
      </c>
      <c r="D1276" s="22"/>
      <c r="E1276" s="14"/>
      <c r="F1276" s="28"/>
      <c r="G1276" s="230" t="s">
        <v>2369</v>
      </c>
      <c r="H1276" s="14"/>
      <c r="I1276" s="1197">
        <v>60000</v>
      </c>
      <c r="J1276" s="206">
        <f>SUM(I1276)</f>
        <v>60000</v>
      </c>
      <c r="K1276" t="s">
        <v>2693</v>
      </c>
    </row>
    <row r="1277" spans="1:11" x14ac:dyDescent="0.25">
      <c r="A1277" s="304" t="s">
        <v>120</v>
      </c>
      <c r="B1277" s="146" t="s">
        <v>122</v>
      </c>
      <c r="C1277" s="1068" t="s">
        <v>2442</v>
      </c>
      <c r="D1277" s="26" t="s">
        <v>412</v>
      </c>
      <c r="E1277" s="47" t="s">
        <v>369</v>
      </c>
      <c r="F1277" s="7"/>
      <c r="G1277" s="21" t="s">
        <v>2370</v>
      </c>
      <c r="H1277" s="237"/>
      <c r="I1277" s="202"/>
      <c r="J1277" s="237"/>
    </row>
    <row r="1278" spans="1:11" x14ac:dyDescent="0.25">
      <c r="A1278" s="304"/>
      <c r="B1278" s="146" t="s">
        <v>225</v>
      </c>
      <c r="C1278" s="511"/>
      <c r="D1278" s="304"/>
      <c r="E1278" s="47" t="s">
        <v>398</v>
      </c>
      <c r="F1278" s="7"/>
      <c r="G1278" s="231" t="s">
        <v>2371</v>
      </c>
      <c r="H1278" s="15"/>
      <c r="I1278" s="389">
        <v>12000</v>
      </c>
      <c r="J1278" s="388">
        <f>SUM(I1278)</f>
        <v>12000</v>
      </c>
    </row>
    <row r="1279" spans="1:11" x14ac:dyDescent="0.25">
      <c r="A1279" s="304"/>
      <c r="B1279" s="146"/>
      <c r="C1279" s="226"/>
      <c r="D1279" s="4"/>
      <c r="E1279" s="15"/>
      <c r="F1279" s="7"/>
      <c r="G1279" s="223" t="s">
        <v>2601</v>
      </c>
      <c r="H1279" s="15"/>
      <c r="I1279" s="126"/>
      <c r="J1279" s="128"/>
    </row>
    <row r="1280" spans="1:11" x14ac:dyDescent="0.25">
      <c r="A1280" s="16"/>
      <c r="B1280" s="16"/>
      <c r="C1280" s="260"/>
      <c r="D1280" s="8"/>
      <c r="E1280" s="16"/>
      <c r="F1280" s="10"/>
      <c r="G1280" s="746" t="s">
        <v>2600</v>
      </c>
      <c r="H1280" s="16"/>
      <c r="I1280" s="9"/>
      <c r="J1280" s="261"/>
    </row>
    <row r="1281" spans="1:11" x14ac:dyDescent="0.25">
      <c r="A1281" s="330" t="s">
        <v>1523</v>
      </c>
      <c r="B1281" s="329" t="s">
        <v>121</v>
      </c>
      <c r="C1281" s="1069" t="s">
        <v>1939</v>
      </c>
      <c r="D1281" s="14"/>
      <c r="E1281" s="3"/>
      <c r="F1281" s="14"/>
      <c r="G1281" s="968" t="s">
        <v>2363</v>
      </c>
      <c r="H1281" s="14"/>
      <c r="I1281" s="224"/>
      <c r="J1281" s="206"/>
    </row>
    <row r="1282" spans="1:11" x14ac:dyDescent="0.25">
      <c r="A1282" s="304" t="s">
        <v>120</v>
      </c>
      <c r="B1282" s="146" t="s">
        <v>122</v>
      </c>
      <c r="C1282" s="1070" t="s">
        <v>1938</v>
      </c>
      <c r="D1282" s="21" t="s">
        <v>412</v>
      </c>
      <c r="E1282" s="110" t="s">
        <v>369</v>
      </c>
      <c r="F1282" s="15"/>
      <c r="G1282" s="26" t="s">
        <v>2364</v>
      </c>
      <c r="H1282" s="237">
        <v>1200</v>
      </c>
      <c r="I1282" s="389">
        <v>20000</v>
      </c>
      <c r="J1282" s="237">
        <f>SUM(H1282:I1282)</f>
        <v>21200</v>
      </c>
      <c r="K1282" s="770"/>
    </row>
    <row r="1283" spans="1:11" x14ac:dyDescent="0.25">
      <c r="A1283" s="304"/>
      <c r="B1283" s="146" t="s">
        <v>225</v>
      </c>
      <c r="C1283" s="159"/>
      <c r="D1283" s="146"/>
      <c r="E1283" s="110" t="s">
        <v>398</v>
      </c>
      <c r="F1283" s="15"/>
      <c r="G1283" s="271" t="s">
        <v>2365</v>
      </c>
      <c r="H1283" s="15"/>
      <c r="I1283" s="5"/>
      <c r="J1283" s="227"/>
    </row>
    <row r="1284" spans="1:11" x14ac:dyDescent="0.25">
      <c r="A1284" s="304"/>
      <c r="B1284" s="146"/>
      <c r="C1284" s="5"/>
      <c r="D1284" s="15"/>
      <c r="E1284" s="5"/>
      <c r="F1284" s="15"/>
      <c r="G1284" s="26" t="s">
        <v>2366</v>
      </c>
      <c r="H1284" s="15"/>
      <c r="I1284" s="5"/>
      <c r="J1284" s="227"/>
    </row>
    <row r="1285" spans="1:11" x14ac:dyDescent="0.25">
      <c r="A1285" s="304"/>
      <c r="B1285" s="146"/>
      <c r="C1285" s="5"/>
      <c r="D1285" s="15"/>
      <c r="E1285" s="5"/>
      <c r="F1285" s="15"/>
      <c r="G1285" s="26" t="s">
        <v>2367</v>
      </c>
      <c r="H1285" s="15"/>
      <c r="I1285" s="5"/>
      <c r="J1285" s="227"/>
    </row>
    <row r="1286" spans="1:11" x14ac:dyDescent="0.25">
      <c r="A1286" s="4"/>
      <c r="B1286" s="15"/>
      <c r="C1286" s="5"/>
      <c r="D1286" s="15"/>
      <c r="E1286" s="5"/>
      <c r="F1286" s="15"/>
      <c r="G1286" s="26" t="s">
        <v>2368</v>
      </c>
      <c r="H1286" s="15"/>
      <c r="I1286" s="5"/>
      <c r="J1286" s="227"/>
    </row>
    <row r="1287" spans="1:11" x14ac:dyDescent="0.25">
      <c r="A1287" s="644"/>
      <c r="B1287" s="151"/>
      <c r="C1287" s="1115"/>
      <c r="D1287" s="1116"/>
      <c r="E1287" s="964"/>
      <c r="F1287" s="1113"/>
      <c r="G1287" s="1117" t="s">
        <v>2602</v>
      </c>
      <c r="H1287" s="151"/>
      <c r="I1287" s="1114"/>
      <c r="J1287" s="416"/>
    </row>
    <row r="1288" spans="1:11" x14ac:dyDescent="0.25">
      <c r="A1288" s="330" t="s">
        <v>1523</v>
      </c>
      <c r="B1288" s="329" t="s">
        <v>121</v>
      </c>
      <c r="C1288" s="1068" t="s">
        <v>2688</v>
      </c>
      <c r="D1288" s="47" t="s">
        <v>1683</v>
      </c>
      <c r="E1288" s="110" t="s">
        <v>369</v>
      </c>
      <c r="F1288" s="345"/>
      <c r="G1288" s="346" t="s">
        <v>582</v>
      </c>
      <c r="H1288" s="128"/>
      <c r="I1288" s="1196">
        <v>135000</v>
      </c>
      <c r="J1288" s="128">
        <v>135000</v>
      </c>
      <c r="K1288" t="s">
        <v>2693</v>
      </c>
    </row>
    <row r="1289" spans="1:11" x14ac:dyDescent="0.25">
      <c r="A1289" s="304" t="s">
        <v>120</v>
      </c>
      <c r="B1289" s="47"/>
      <c r="C1289" s="315" t="s">
        <v>2689</v>
      </c>
      <c r="D1289" s="47"/>
      <c r="E1289" s="110" t="s">
        <v>398</v>
      </c>
      <c r="F1289" s="47"/>
      <c r="G1289" s="346" t="s">
        <v>2690</v>
      </c>
      <c r="H1289" s="47"/>
      <c r="I1289" s="389">
        <v>3360</v>
      </c>
      <c r="J1289" s="1190">
        <f>SUM(I1289)</f>
        <v>3360</v>
      </c>
    </row>
    <row r="1290" spans="1:11" ht="15.75" thickBot="1" x14ac:dyDescent="0.3">
      <c r="A1290" s="47"/>
      <c r="B1290" s="47"/>
      <c r="C1290" s="66"/>
      <c r="D1290" s="47"/>
      <c r="E1290" s="47"/>
      <c r="F1290" s="47"/>
      <c r="G1290" s="346" t="s">
        <v>2691</v>
      </c>
      <c r="H1290" s="47"/>
      <c r="I1290" s="623"/>
      <c r="J1290" s="47"/>
    </row>
    <row r="1291" spans="1:11" ht="15.75" thickBot="1" x14ac:dyDescent="0.3">
      <c r="A1291" s="176"/>
      <c r="B1291" s="177"/>
      <c r="C1291" s="177"/>
      <c r="D1291" s="551" t="s">
        <v>1525</v>
      </c>
      <c r="E1291" s="177"/>
      <c r="F1291" s="183"/>
      <c r="G1291" s="674" t="s">
        <v>339</v>
      </c>
      <c r="H1291" s="559">
        <f>SUM(H1272:H1290)</f>
        <v>13200</v>
      </c>
      <c r="I1291" s="675"/>
      <c r="J1291" s="560">
        <f>SUM(H1291:I1291)</f>
        <v>13200</v>
      </c>
    </row>
    <row r="1292" spans="1:11" ht="15.75" thickBot="1" x14ac:dyDescent="0.3">
      <c r="A1292" s="556"/>
      <c r="B1292" s="5"/>
      <c r="C1292" s="5"/>
      <c r="D1292" s="556"/>
      <c r="E1292" s="5"/>
      <c r="F1292" s="557"/>
      <c r="G1292" s="278" t="s">
        <v>1504</v>
      </c>
      <c r="H1292" s="562"/>
      <c r="I1292" s="657">
        <f>(I1276)</f>
        <v>60000</v>
      </c>
      <c r="J1292" s="158">
        <f>SUM(I1292)</f>
        <v>60000</v>
      </c>
    </row>
    <row r="1293" spans="1:11" ht="15.75" thickBot="1" x14ac:dyDescent="0.3">
      <c r="A1293" s="178"/>
      <c r="B1293" s="107"/>
      <c r="C1293" s="107"/>
      <c r="D1293" s="178"/>
      <c r="E1293" s="107"/>
      <c r="F1293" s="184"/>
      <c r="G1293" s="700" t="s">
        <v>1505</v>
      </c>
      <c r="H1293" s="243"/>
      <c r="I1293" s="1118">
        <f>(I1274+I1275+I1278+I1282+I1289)</f>
        <v>207360</v>
      </c>
      <c r="J1293" s="1119">
        <f>SUM(I1293)</f>
        <v>207360</v>
      </c>
    </row>
    <row r="1294" spans="1:11" x14ac:dyDescent="0.25">
      <c r="C1294" t="s">
        <v>426</v>
      </c>
      <c r="F1294" t="s">
        <v>427</v>
      </c>
      <c r="H1294" t="s">
        <v>428</v>
      </c>
    </row>
    <row r="1295" spans="1:11" ht="15.75" x14ac:dyDescent="0.25">
      <c r="C1295" t="s">
        <v>1775</v>
      </c>
      <c r="F1295" s="32" t="s">
        <v>1803</v>
      </c>
      <c r="G1295" s="32"/>
      <c r="H1295" t="s">
        <v>429</v>
      </c>
    </row>
    <row r="1296" spans="1:11" ht="15.75" x14ac:dyDescent="0.25">
      <c r="C1296" t="s">
        <v>431</v>
      </c>
      <c r="F1296" s="32" t="s">
        <v>1591</v>
      </c>
      <c r="G1296" s="32"/>
      <c r="H1296" t="s">
        <v>430</v>
      </c>
    </row>
    <row r="1297" spans="1:10" x14ac:dyDescent="0.25">
      <c r="A1297" t="s">
        <v>389</v>
      </c>
      <c r="G1297" s="27" t="s">
        <v>433</v>
      </c>
    </row>
    <row r="1298" spans="1:10" x14ac:dyDescent="0.25">
      <c r="A1298" t="s">
        <v>390</v>
      </c>
      <c r="G1298" s="27" t="s">
        <v>2523</v>
      </c>
    </row>
    <row r="1299" spans="1:10" x14ac:dyDescent="0.25">
      <c r="A1299" t="s">
        <v>107</v>
      </c>
      <c r="G1299" s="27" t="s">
        <v>434</v>
      </c>
    </row>
    <row r="1300" spans="1:10" x14ac:dyDescent="0.25">
      <c r="A1300" t="s">
        <v>1415</v>
      </c>
    </row>
    <row r="1301" spans="1:10" x14ac:dyDescent="0.25">
      <c r="A1301" s="218" t="s">
        <v>2156</v>
      </c>
    </row>
    <row r="1302" spans="1:10" x14ac:dyDescent="0.25">
      <c r="B1302" s="185" t="s">
        <v>1028</v>
      </c>
      <c r="D1302" s="185" t="s">
        <v>1522</v>
      </c>
    </row>
    <row r="1303" spans="1:10" x14ac:dyDescent="0.25">
      <c r="A1303" s="37" t="s">
        <v>110</v>
      </c>
      <c r="B1303" s="2" t="s">
        <v>109</v>
      </c>
      <c r="C1303" s="14" t="s">
        <v>376</v>
      </c>
      <c r="D1303" s="3" t="s">
        <v>377</v>
      </c>
      <c r="E1303" s="14" t="s">
        <v>379</v>
      </c>
      <c r="F1303" s="14" t="s">
        <v>381</v>
      </c>
      <c r="G1303" s="3" t="s">
        <v>384</v>
      </c>
      <c r="H1303" s="11" t="s">
        <v>385</v>
      </c>
      <c r="I1303" s="12"/>
      <c r="J1303" s="13"/>
    </row>
    <row r="1304" spans="1:10" x14ac:dyDescent="0.25">
      <c r="A1304" s="15"/>
      <c r="B1304" s="4" t="s">
        <v>108</v>
      </c>
      <c r="C1304" s="15"/>
      <c r="D1304" s="5" t="s">
        <v>378</v>
      </c>
      <c r="E1304" s="15" t="s">
        <v>380</v>
      </c>
      <c r="F1304" s="17" t="s">
        <v>382</v>
      </c>
      <c r="G1304" s="5"/>
      <c r="H1304" s="14" t="s">
        <v>339</v>
      </c>
      <c r="I1304" s="6" t="s">
        <v>387</v>
      </c>
      <c r="J1304" s="14" t="s">
        <v>388</v>
      </c>
    </row>
    <row r="1305" spans="1:10" x14ac:dyDescent="0.25">
      <c r="A1305" s="16"/>
      <c r="B1305" s="8"/>
      <c r="C1305" s="16"/>
      <c r="D1305" s="9"/>
      <c r="E1305" s="16"/>
      <c r="F1305" s="18" t="s">
        <v>383</v>
      </c>
      <c r="G1305" s="9"/>
      <c r="H1305" s="16"/>
      <c r="I1305" s="9"/>
      <c r="J1305" s="16"/>
    </row>
    <row r="1306" spans="1:10" ht="15.75" x14ac:dyDescent="0.25">
      <c r="A1306" s="340" t="s">
        <v>1523</v>
      </c>
      <c r="B1306" s="152" t="s">
        <v>121</v>
      </c>
      <c r="C1306" s="1065" t="s">
        <v>2157</v>
      </c>
      <c r="D1306" s="24" t="s">
        <v>412</v>
      </c>
      <c r="E1306" s="152" t="s">
        <v>2076</v>
      </c>
      <c r="F1306" s="331"/>
      <c r="G1306" s="230" t="s">
        <v>2372</v>
      </c>
      <c r="H1306" s="329"/>
      <c r="I1306" s="358"/>
      <c r="J1306" s="293"/>
    </row>
    <row r="1307" spans="1:10" ht="15.75" x14ac:dyDescent="0.25">
      <c r="A1307" s="66" t="s">
        <v>120</v>
      </c>
      <c r="B1307" s="47" t="s">
        <v>122</v>
      </c>
      <c r="C1307" s="1066" t="s">
        <v>2158</v>
      </c>
      <c r="D1307" s="146"/>
      <c r="E1307" s="47" t="s">
        <v>2077</v>
      </c>
      <c r="F1307" s="333" t="s">
        <v>339</v>
      </c>
      <c r="G1307" s="21" t="s">
        <v>2373</v>
      </c>
      <c r="H1307" s="237">
        <v>35000</v>
      </c>
      <c r="I1307" s="389"/>
      <c r="J1307" s="237">
        <f>SUM(H1307:I1307)</f>
        <v>35000</v>
      </c>
    </row>
    <row r="1308" spans="1:10" x14ac:dyDescent="0.25">
      <c r="A1308" s="66"/>
      <c r="B1308" s="47" t="s">
        <v>225</v>
      </c>
      <c r="C1308" s="315" t="s">
        <v>2159</v>
      </c>
      <c r="D1308" s="146"/>
      <c r="E1308" s="146"/>
      <c r="F1308" s="146"/>
      <c r="G1308" s="231" t="s">
        <v>2374</v>
      </c>
      <c r="H1308" s="146"/>
      <c r="I1308" s="140"/>
      <c r="J1308" s="164"/>
    </row>
    <row r="1309" spans="1:10" x14ac:dyDescent="0.25">
      <c r="A1309" s="304"/>
      <c r="B1309" s="146"/>
      <c r="C1309" s="1068" t="s">
        <v>2160</v>
      </c>
      <c r="D1309" s="146"/>
      <c r="E1309" s="146"/>
      <c r="F1309" s="146"/>
      <c r="G1309" s="21" t="s">
        <v>2375</v>
      </c>
      <c r="H1309" s="146"/>
      <c r="I1309" s="140"/>
      <c r="J1309" s="164"/>
    </row>
    <row r="1310" spans="1:10" x14ac:dyDescent="0.25">
      <c r="A1310" s="322"/>
      <c r="B1310" s="322"/>
      <c r="C1310" s="477"/>
      <c r="D1310" s="322"/>
      <c r="E1310" s="322"/>
      <c r="F1310" s="322"/>
      <c r="G1310" s="25" t="s">
        <v>2376</v>
      </c>
      <c r="H1310" s="322"/>
      <c r="I1310" s="294"/>
      <c r="J1310" s="616"/>
    </row>
    <row r="1311" spans="1:10" x14ac:dyDescent="0.25">
      <c r="A1311" s="340" t="s">
        <v>1523</v>
      </c>
      <c r="B1311" s="152" t="s">
        <v>121</v>
      </c>
      <c r="C1311" s="1069" t="s">
        <v>2440</v>
      </c>
      <c r="D1311" s="14"/>
      <c r="E1311" s="3"/>
      <c r="F1311" s="14"/>
      <c r="G1311" s="968" t="s">
        <v>2428</v>
      </c>
      <c r="H1311" s="14"/>
      <c r="I1311" s="224"/>
      <c r="J1311" s="206"/>
    </row>
    <row r="1312" spans="1:10" x14ac:dyDescent="0.25">
      <c r="A1312" s="66" t="s">
        <v>120</v>
      </c>
      <c r="B1312" s="47" t="s">
        <v>122</v>
      </c>
      <c r="C1312" s="1070" t="s">
        <v>2427</v>
      </c>
      <c r="D1312" s="21"/>
      <c r="E1312" s="110"/>
      <c r="F1312" s="15"/>
      <c r="G1312" s="26" t="s">
        <v>2429</v>
      </c>
      <c r="H1312" s="237">
        <v>37000</v>
      </c>
      <c r="I1312" s="202"/>
      <c r="J1312" s="237">
        <f>SUM(H1312:I1312)</f>
        <v>37000</v>
      </c>
    </row>
    <row r="1313" spans="1:10" x14ac:dyDescent="0.25">
      <c r="A1313" s="66"/>
      <c r="B1313" s="47" t="s">
        <v>225</v>
      </c>
      <c r="C1313" s="159"/>
      <c r="D1313" s="146"/>
      <c r="E1313" s="110"/>
      <c r="F1313" s="15"/>
      <c r="G1313" s="271" t="s">
        <v>2430</v>
      </c>
      <c r="H1313" s="15"/>
      <c r="I1313" s="5"/>
      <c r="J1313" s="227"/>
    </row>
    <row r="1314" spans="1:10" x14ac:dyDescent="0.25">
      <c r="A1314" s="304"/>
      <c r="B1314" s="146"/>
      <c r="C1314" s="623"/>
      <c r="D1314" s="15"/>
      <c r="E1314" s="5"/>
      <c r="F1314" s="15"/>
      <c r="G1314" s="26" t="s">
        <v>2431</v>
      </c>
      <c r="H1314" s="15"/>
      <c r="I1314" s="5"/>
      <c r="J1314" s="227"/>
    </row>
    <row r="1315" spans="1:10" x14ac:dyDescent="0.25">
      <c r="A1315" s="5"/>
      <c r="B1315" s="15"/>
      <c r="C1315" s="5"/>
      <c r="D1315" s="15"/>
      <c r="E1315" s="5"/>
      <c r="F1315" s="15"/>
      <c r="G1315" s="26" t="s">
        <v>2432</v>
      </c>
      <c r="H1315" s="15"/>
      <c r="I1315" s="5"/>
      <c r="J1315" s="227"/>
    </row>
    <row r="1316" spans="1:10" x14ac:dyDescent="0.25">
      <c r="A1316" s="304"/>
      <c r="B1316" s="146"/>
      <c r="C1316" s="779"/>
      <c r="D1316" s="15"/>
      <c r="E1316" s="5"/>
      <c r="F1316" s="15"/>
      <c r="G1316" s="271" t="s">
        <v>2433</v>
      </c>
      <c r="H1316" s="15"/>
      <c r="I1316" s="202"/>
      <c r="J1316" s="128"/>
    </row>
    <row r="1317" spans="1:10" x14ac:dyDescent="0.25">
      <c r="A1317" s="304"/>
      <c r="B1317" s="146"/>
      <c r="C1317" s="159"/>
      <c r="D1317" s="146"/>
      <c r="E1317" s="110"/>
      <c r="F1317" s="15"/>
      <c r="G1317" s="271" t="s">
        <v>2434</v>
      </c>
      <c r="H1317" s="15"/>
      <c r="I1317" s="5"/>
      <c r="J1317" s="227"/>
    </row>
    <row r="1318" spans="1:10" x14ac:dyDescent="0.25">
      <c r="A1318" s="304"/>
      <c r="B1318" s="146"/>
      <c r="C1318" s="5"/>
      <c r="D1318" s="15"/>
      <c r="E1318" s="5"/>
      <c r="F1318" s="15"/>
      <c r="G1318" s="26"/>
      <c r="H1318" s="15"/>
      <c r="I1318" s="5"/>
      <c r="J1318" s="227"/>
    </row>
    <row r="1319" spans="1:10" x14ac:dyDescent="0.25">
      <c r="A1319" s="8"/>
      <c r="B1319" s="16"/>
      <c r="C1319" s="9"/>
      <c r="D1319" s="16"/>
      <c r="E1319" s="9"/>
      <c r="F1319" s="16"/>
      <c r="G1319" s="51"/>
      <c r="H1319" s="16"/>
      <c r="I1319" s="9"/>
      <c r="J1319" s="261"/>
    </row>
    <row r="1320" spans="1:10" x14ac:dyDescent="0.25">
      <c r="A1320" s="340"/>
      <c r="B1320" s="152"/>
      <c r="C1320" s="769"/>
      <c r="D1320" s="871"/>
      <c r="E1320" s="152"/>
      <c r="F1320" s="345"/>
      <c r="G1320" s="230"/>
      <c r="H1320" s="47"/>
      <c r="I1320" s="402"/>
      <c r="J1320" s="237"/>
    </row>
    <row r="1321" spans="1:10" x14ac:dyDescent="0.25">
      <c r="A1321" s="66"/>
      <c r="B1321" s="47"/>
      <c r="C1321" s="769"/>
      <c r="D1321" s="47"/>
      <c r="E1321" s="47"/>
      <c r="F1321" s="345"/>
      <c r="G1321" s="346"/>
      <c r="H1321" s="128"/>
      <c r="I1321" s="402"/>
      <c r="J1321" s="302"/>
    </row>
    <row r="1322" spans="1:10" x14ac:dyDescent="0.25">
      <c r="A1322" s="66"/>
      <c r="B1322" s="47"/>
      <c r="C1322" s="66"/>
      <c r="D1322" s="47"/>
      <c r="E1322" s="47"/>
      <c r="F1322" s="47"/>
      <c r="G1322" s="231"/>
      <c r="H1322" s="47"/>
      <c r="I1322" s="623"/>
      <c r="J1322" s="47"/>
    </row>
    <row r="1323" spans="1:10" x14ac:dyDescent="0.25">
      <c r="A1323" s="66"/>
      <c r="B1323" s="47"/>
      <c r="C1323" s="66"/>
      <c r="D1323" s="47"/>
      <c r="E1323" s="47"/>
      <c r="F1323" s="47"/>
      <c r="G1323" s="346"/>
      <c r="H1323" s="47"/>
      <c r="I1323" s="623"/>
      <c r="J1323" s="47"/>
    </row>
    <row r="1324" spans="1:10" ht="15.75" thickBot="1" x14ac:dyDescent="0.3">
      <c r="A1324" s="47"/>
      <c r="B1324" s="47"/>
      <c r="C1324" s="66"/>
      <c r="D1324" s="47"/>
      <c r="E1324" s="47"/>
      <c r="F1324" s="47"/>
      <c r="G1324" s="346"/>
      <c r="H1324" s="47"/>
      <c r="I1324" s="623"/>
      <c r="J1324" s="47"/>
    </row>
    <row r="1325" spans="1:10" ht="15.75" thickBot="1" x14ac:dyDescent="0.3">
      <c r="A1325" s="176"/>
      <c r="B1325" s="177"/>
      <c r="C1325" s="177"/>
      <c r="D1325" s="551" t="s">
        <v>1525</v>
      </c>
      <c r="E1325" s="177"/>
      <c r="F1325" s="183"/>
      <c r="G1325" s="674" t="s">
        <v>339</v>
      </c>
      <c r="H1325" s="559">
        <f>SUM(H1307:H1324)</f>
        <v>72000</v>
      </c>
      <c r="I1325" s="675"/>
      <c r="J1325" s="560">
        <f>SUM(H1325:I1325)</f>
        <v>72000</v>
      </c>
    </row>
    <row r="1326" spans="1:10" ht="15.75" thickBot="1" x14ac:dyDescent="0.3">
      <c r="A1326" s="556"/>
      <c r="B1326" s="5"/>
      <c r="C1326" s="5"/>
      <c r="D1326" s="556"/>
      <c r="E1326" s="5"/>
      <c r="F1326" s="557"/>
      <c r="G1326" s="278" t="s">
        <v>1504</v>
      </c>
      <c r="H1326" s="562"/>
      <c r="I1326" s="657"/>
      <c r="J1326" s="158"/>
    </row>
    <row r="1327" spans="1:10" ht="15.75" thickBot="1" x14ac:dyDescent="0.3">
      <c r="A1327" s="178"/>
      <c r="B1327" s="107"/>
      <c r="C1327" s="107"/>
      <c r="D1327" s="178"/>
      <c r="E1327" s="107"/>
      <c r="F1327" s="184"/>
      <c r="G1327" s="673" t="s">
        <v>1505</v>
      </c>
      <c r="H1327" s="243"/>
      <c r="I1327" s="672"/>
      <c r="J1327" s="244"/>
    </row>
    <row r="1328" spans="1:10" x14ac:dyDescent="0.25">
      <c r="C1328" t="s">
        <v>426</v>
      </c>
      <c r="F1328" t="s">
        <v>427</v>
      </c>
      <c r="H1328" t="s">
        <v>428</v>
      </c>
    </row>
    <row r="1329" spans="1:12" ht="15.75" x14ac:dyDescent="0.25">
      <c r="C1329" t="s">
        <v>1775</v>
      </c>
      <c r="F1329" s="32" t="s">
        <v>1803</v>
      </c>
      <c r="G1329" s="32"/>
      <c r="H1329" t="s">
        <v>429</v>
      </c>
    </row>
    <row r="1330" spans="1:12" ht="15.75" x14ac:dyDescent="0.25">
      <c r="C1330" t="s">
        <v>431</v>
      </c>
      <c r="F1330" s="32" t="s">
        <v>1591</v>
      </c>
      <c r="G1330" s="32"/>
      <c r="H1330" t="s">
        <v>430</v>
      </c>
    </row>
    <row r="1331" spans="1:12" ht="15.75" x14ac:dyDescent="0.25">
      <c r="F1331" s="32"/>
      <c r="G1331" s="32"/>
    </row>
    <row r="1332" spans="1:12" x14ac:dyDescent="0.25">
      <c r="A1332" t="s">
        <v>389</v>
      </c>
      <c r="G1332" s="27" t="s">
        <v>433</v>
      </c>
    </row>
    <row r="1333" spans="1:12" x14ac:dyDescent="0.25">
      <c r="A1333" t="s">
        <v>390</v>
      </c>
      <c r="G1333" s="27" t="s">
        <v>2523</v>
      </c>
    </row>
    <row r="1334" spans="1:12" x14ac:dyDescent="0.25">
      <c r="A1334" t="s">
        <v>107</v>
      </c>
      <c r="G1334" s="27" t="s">
        <v>434</v>
      </c>
    </row>
    <row r="1335" spans="1:12" x14ac:dyDescent="0.25">
      <c r="A1335" t="s">
        <v>1415</v>
      </c>
    </row>
    <row r="1336" spans="1:12" x14ac:dyDescent="0.25">
      <c r="A1336" s="218" t="s">
        <v>1929</v>
      </c>
      <c r="L1336" t="s">
        <v>2512</v>
      </c>
    </row>
    <row r="1337" spans="1:12" x14ac:dyDescent="0.25">
      <c r="B1337" s="185" t="s">
        <v>1028</v>
      </c>
      <c r="D1337" s="185" t="s">
        <v>1522</v>
      </c>
    </row>
    <row r="1338" spans="1:12" x14ac:dyDescent="0.25">
      <c r="A1338" s="37" t="s">
        <v>110</v>
      </c>
      <c r="B1338" s="2" t="s">
        <v>109</v>
      </c>
      <c r="C1338" s="14" t="s">
        <v>376</v>
      </c>
      <c r="D1338" s="3" t="s">
        <v>377</v>
      </c>
      <c r="E1338" s="14" t="s">
        <v>379</v>
      </c>
      <c r="F1338" s="14" t="s">
        <v>381</v>
      </c>
      <c r="G1338" s="3" t="s">
        <v>384</v>
      </c>
      <c r="H1338" s="11" t="s">
        <v>385</v>
      </c>
      <c r="I1338" s="12"/>
      <c r="J1338" s="13"/>
    </row>
    <row r="1339" spans="1:12" x14ac:dyDescent="0.25">
      <c r="A1339" s="15"/>
      <c r="B1339" s="4" t="s">
        <v>108</v>
      </c>
      <c r="C1339" s="15"/>
      <c r="D1339" s="5" t="s">
        <v>378</v>
      </c>
      <c r="E1339" s="15" t="s">
        <v>380</v>
      </c>
      <c r="F1339" s="17" t="s">
        <v>382</v>
      </c>
      <c r="G1339" s="5"/>
      <c r="H1339" s="14" t="s">
        <v>339</v>
      </c>
      <c r="I1339" s="6" t="s">
        <v>387</v>
      </c>
      <c r="J1339" s="14" t="s">
        <v>388</v>
      </c>
    </row>
    <row r="1340" spans="1:12" x14ac:dyDescent="0.25">
      <c r="A1340" s="16"/>
      <c r="B1340" s="8"/>
      <c r="C1340" s="16"/>
      <c r="D1340" s="9"/>
      <c r="E1340" s="16"/>
      <c r="F1340" s="18" t="s">
        <v>383</v>
      </c>
      <c r="G1340" s="9"/>
      <c r="H1340" s="16"/>
      <c r="I1340" s="9"/>
      <c r="J1340" s="16"/>
    </row>
    <row r="1341" spans="1:12" ht="15.75" x14ac:dyDescent="0.25">
      <c r="A1341" s="340" t="s">
        <v>1523</v>
      </c>
      <c r="B1341" s="152" t="s">
        <v>121</v>
      </c>
      <c r="C1341" s="1120" t="s">
        <v>2613</v>
      </c>
      <c r="D1341" s="24" t="s">
        <v>1683</v>
      </c>
      <c r="E1341" s="152" t="s">
        <v>2071</v>
      </c>
      <c r="F1341" s="331"/>
      <c r="G1341" s="230" t="s">
        <v>2616</v>
      </c>
      <c r="H1341" s="293"/>
      <c r="I1341" s="778"/>
      <c r="J1341" s="293"/>
    </row>
    <row r="1342" spans="1:12" ht="15.75" x14ac:dyDescent="0.25">
      <c r="A1342" s="66" t="s">
        <v>120</v>
      </c>
      <c r="B1342" s="47" t="s">
        <v>122</v>
      </c>
      <c r="C1342" s="1110" t="s">
        <v>2614</v>
      </c>
      <c r="D1342" s="146"/>
      <c r="E1342" s="47"/>
      <c r="F1342" s="333"/>
      <c r="G1342" s="21" t="s">
        <v>2617</v>
      </c>
      <c r="H1342" s="237"/>
      <c r="I1342" s="389">
        <v>5000</v>
      </c>
      <c r="J1342" s="319">
        <f>SUM(I1342)</f>
        <v>5000</v>
      </c>
    </row>
    <row r="1343" spans="1:12" x14ac:dyDescent="0.25">
      <c r="A1343" s="66"/>
      <c r="B1343" s="47" t="s">
        <v>225</v>
      </c>
      <c r="C1343" s="742" t="s">
        <v>2615</v>
      </c>
      <c r="D1343" s="146"/>
      <c r="E1343" s="146"/>
      <c r="F1343" s="333"/>
      <c r="G1343" s="231" t="s">
        <v>2618</v>
      </c>
      <c r="H1343" s="146"/>
      <c r="I1343" s="389"/>
      <c r="J1343" s="388"/>
    </row>
    <row r="1344" spans="1:12" x14ac:dyDescent="0.25">
      <c r="A1344" s="304"/>
      <c r="B1344" s="146"/>
      <c r="C1344" s="511"/>
      <c r="D1344" s="146"/>
      <c r="E1344" s="146"/>
      <c r="F1344" s="146"/>
      <c r="G1344" s="743" t="s">
        <v>2619</v>
      </c>
      <c r="H1344" s="146"/>
      <c r="I1344" s="140"/>
      <c r="J1344" s="164"/>
    </row>
    <row r="1345" spans="1:11" x14ac:dyDescent="0.25">
      <c r="A1345" s="304"/>
      <c r="B1345" s="146"/>
      <c r="C1345" s="511"/>
      <c r="D1345" s="146"/>
      <c r="E1345" s="146"/>
      <c r="F1345" s="146"/>
      <c r="G1345" s="21"/>
      <c r="H1345" s="146"/>
      <c r="I1345" s="140"/>
      <c r="J1345" s="164"/>
    </row>
    <row r="1346" spans="1:11" x14ac:dyDescent="0.25">
      <c r="A1346" s="322"/>
      <c r="B1346" s="322"/>
      <c r="C1346" s="477"/>
      <c r="D1346" s="322"/>
      <c r="E1346" s="322"/>
      <c r="F1346" s="322"/>
      <c r="G1346" s="25"/>
      <c r="H1346" s="322"/>
      <c r="I1346" s="294"/>
      <c r="J1346" s="616"/>
    </row>
    <row r="1347" spans="1:11" ht="15.75" x14ac:dyDescent="0.25">
      <c r="A1347" s="340" t="s">
        <v>1523</v>
      </c>
      <c r="B1347" s="152" t="s">
        <v>121</v>
      </c>
      <c r="C1347" s="1120" t="s">
        <v>2513</v>
      </c>
      <c r="D1347" s="24" t="s">
        <v>1683</v>
      </c>
      <c r="E1347" s="152" t="s">
        <v>35</v>
      </c>
      <c r="F1347" s="331"/>
      <c r="G1347" s="230" t="s">
        <v>2516</v>
      </c>
      <c r="H1347" s="293">
        <v>45000</v>
      </c>
      <c r="I1347" s="778"/>
      <c r="J1347" s="293">
        <f>SUM(H1347:I1347)</f>
        <v>45000</v>
      </c>
    </row>
    <row r="1348" spans="1:11" ht="15.75" x14ac:dyDescent="0.25">
      <c r="A1348" s="66" t="s">
        <v>120</v>
      </c>
      <c r="B1348" s="47" t="s">
        <v>122</v>
      </c>
      <c r="C1348" s="1110" t="s">
        <v>2514</v>
      </c>
      <c r="D1348" s="146"/>
      <c r="E1348" s="47"/>
      <c r="F1348" s="333">
        <v>11</v>
      </c>
      <c r="G1348" s="21" t="s">
        <v>2517</v>
      </c>
      <c r="H1348" s="237"/>
      <c r="I1348" s="389"/>
      <c r="J1348" s="237"/>
    </row>
    <row r="1349" spans="1:11" x14ac:dyDescent="0.25">
      <c r="A1349" s="66"/>
      <c r="B1349" s="47" t="s">
        <v>225</v>
      </c>
      <c r="C1349" s="742" t="s">
        <v>2515</v>
      </c>
      <c r="D1349" s="146"/>
      <c r="E1349" s="146"/>
      <c r="F1349" s="333">
        <v>21</v>
      </c>
      <c r="G1349" s="231" t="s">
        <v>2518</v>
      </c>
      <c r="H1349" s="146"/>
      <c r="I1349" s="389">
        <v>220000</v>
      </c>
      <c r="J1349" s="388">
        <v>220000</v>
      </c>
    </row>
    <row r="1350" spans="1:11" x14ac:dyDescent="0.25">
      <c r="A1350" s="304"/>
      <c r="B1350" s="146"/>
      <c r="C1350" s="511"/>
      <c r="D1350" s="146"/>
      <c r="E1350" s="146"/>
      <c r="F1350" s="146"/>
      <c r="G1350" s="21" t="s">
        <v>2519</v>
      </c>
      <c r="H1350" s="146"/>
      <c r="I1350" s="140"/>
      <c r="J1350" s="164"/>
    </row>
    <row r="1351" spans="1:11" x14ac:dyDescent="0.25">
      <c r="A1351" s="304"/>
      <c r="B1351" s="146"/>
      <c r="C1351" s="511"/>
      <c r="D1351" s="146"/>
      <c r="E1351" s="146"/>
      <c r="F1351" s="146"/>
      <c r="G1351" s="21" t="s">
        <v>2520</v>
      </c>
      <c r="H1351" s="146"/>
      <c r="I1351" s="140"/>
      <c r="J1351" s="164"/>
    </row>
    <row r="1352" spans="1:11" x14ac:dyDescent="0.25">
      <c r="A1352" s="304"/>
      <c r="B1352" s="146"/>
      <c r="C1352" s="511"/>
      <c r="D1352" s="146"/>
      <c r="E1352" s="146"/>
      <c r="F1352" s="146"/>
      <c r="G1352" s="21" t="s">
        <v>2521</v>
      </c>
      <c r="H1352" s="146"/>
      <c r="I1352" s="140"/>
      <c r="J1352" s="164"/>
    </row>
    <row r="1353" spans="1:11" x14ac:dyDescent="0.25">
      <c r="A1353" s="322"/>
      <c r="B1353" s="322"/>
      <c r="C1353" s="477"/>
      <c r="D1353" s="322"/>
      <c r="E1353" s="322"/>
      <c r="F1353" s="322"/>
      <c r="G1353" s="25" t="s">
        <v>2522</v>
      </c>
      <c r="H1353" s="322"/>
      <c r="I1353" s="294"/>
      <c r="J1353" s="616"/>
    </row>
    <row r="1354" spans="1:11" x14ac:dyDescent="0.25">
      <c r="A1354" s="340" t="s">
        <v>1523</v>
      </c>
      <c r="B1354" s="152" t="s">
        <v>121</v>
      </c>
      <c r="C1354" s="631" t="s">
        <v>2603</v>
      </c>
      <c r="D1354" s="14"/>
      <c r="E1354" s="14"/>
      <c r="F1354" s="28"/>
      <c r="G1354" s="230" t="s">
        <v>2606</v>
      </c>
      <c r="H1354" s="14"/>
      <c r="I1354" s="224"/>
      <c r="J1354" s="206"/>
    </row>
    <row r="1355" spans="1:11" x14ac:dyDescent="0.25">
      <c r="A1355" s="66" t="s">
        <v>120</v>
      </c>
      <c r="B1355" s="47" t="s">
        <v>122</v>
      </c>
      <c r="C1355" s="511" t="s">
        <v>2604</v>
      </c>
      <c r="D1355" s="26"/>
      <c r="E1355" s="47"/>
      <c r="F1355" s="7"/>
      <c r="G1355" s="21" t="s">
        <v>2607</v>
      </c>
      <c r="H1355" s="237"/>
      <c r="I1355" s="1196">
        <v>100000</v>
      </c>
      <c r="J1355" s="128">
        <f>SUM(I1355)</f>
        <v>100000</v>
      </c>
      <c r="K1355" s="185"/>
    </row>
    <row r="1356" spans="1:11" x14ac:dyDescent="0.25">
      <c r="A1356" s="66"/>
      <c r="B1356" s="47" t="s">
        <v>225</v>
      </c>
      <c r="C1356" s="511" t="s">
        <v>2605</v>
      </c>
      <c r="D1356" s="304"/>
      <c r="E1356" s="47"/>
      <c r="F1356" s="7"/>
      <c r="G1356" s="231" t="s">
        <v>2608</v>
      </c>
      <c r="H1356" s="15"/>
      <c r="I1356" s="5"/>
      <c r="J1356" s="227"/>
    </row>
    <row r="1357" spans="1:11" x14ac:dyDescent="0.25">
      <c r="A1357" s="304"/>
      <c r="B1357" s="146"/>
      <c r="C1357" s="511" t="s">
        <v>225</v>
      </c>
      <c r="D1357" s="15"/>
      <c r="E1357" s="15"/>
      <c r="F1357" s="7"/>
      <c r="G1357" s="21" t="s">
        <v>2609</v>
      </c>
      <c r="H1357" s="15"/>
      <c r="I1357" s="5"/>
      <c r="J1357" s="227"/>
    </row>
    <row r="1358" spans="1:11" x14ac:dyDescent="0.25">
      <c r="A1358" s="304"/>
      <c r="B1358" s="146"/>
      <c r="C1358" s="175" t="s">
        <v>2611</v>
      </c>
      <c r="D1358" s="15"/>
      <c r="E1358" s="15"/>
      <c r="F1358" s="7"/>
      <c r="G1358" s="21" t="s">
        <v>2610</v>
      </c>
      <c r="H1358" s="15"/>
      <c r="I1358" s="5"/>
      <c r="J1358" s="227"/>
    </row>
    <row r="1359" spans="1:11" ht="15.75" thickBot="1" x14ac:dyDescent="0.3">
      <c r="A1359" s="16"/>
      <c r="B1359" s="16"/>
      <c r="C1359" s="385" t="s">
        <v>2612</v>
      </c>
      <c r="D1359" s="16"/>
      <c r="E1359" s="16"/>
      <c r="F1359" s="10"/>
      <c r="G1359" s="25"/>
      <c r="H1359" s="16"/>
      <c r="I1359" s="9"/>
      <c r="J1359" s="261"/>
    </row>
    <row r="1360" spans="1:11" ht="15.75" thickBot="1" x14ac:dyDescent="0.3">
      <c r="A1360" s="176"/>
      <c r="B1360" s="177"/>
      <c r="C1360" s="177"/>
      <c r="D1360" s="551" t="s">
        <v>1525</v>
      </c>
      <c r="E1360" s="177"/>
      <c r="F1360" s="183"/>
      <c r="G1360" s="674" t="s">
        <v>339</v>
      </c>
      <c r="H1360" s="559">
        <f>SUM(H1341:H1359)</f>
        <v>45000</v>
      </c>
      <c r="I1360" s="675"/>
      <c r="J1360" s="560">
        <f>SUM(H1360:I1360)</f>
        <v>45000</v>
      </c>
    </row>
    <row r="1361" spans="1:10" ht="15.75" thickBot="1" x14ac:dyDescent="0.3">
      <c r="A1361" s="556"/>
      <c r="B1361" s="5"/>
      <c r="C1361" s="5"/>
      <c r="D1361" s="556"/>
      <c r="E1361" s="5"/>
      <c r="F1361" s="557"/>
      <c r="G1361" s="278" t="s">
        <v>1504</v>
      </c>
      <c r="H1361" s="562"/>
      <c r="I1361" s="657">
        <f>(I1355)</f>
        <v>100000</v>
      </c>
      <c r="J1361" s="158">
        <f>SUM(I1361)</f>
        <v>100000</v>
      </c>
    </row>
    <row r="1362" spans="1:10" ht="15.75" thickBot="1" x14ac:dyDescent="0.3">
      <c r="A1362" s="178"/>
      <c r="B1362" s="107"/>
      <c r="C1362" s="107"/>
      <c r="D1362" s="178"/>
      <c r="E1362" s="107"/>
      <c r="F1362" s="184"/>
      <c r="G1362" s="700" t="s">
        <v>1505</v>
      </c>
      <c r="H1362" s="1121"/>
      <c r="I1362" s="1118">
        <f>(I1342+I1349)</f>
        <v>225000</v>
      </c>
      <c r="J1362" s="1119">
        <f>SUM(I1362)</f>
        <v>225000</v>
      </c>
    </row>
    <row r="1363" spans="1:10" x14ac:dyDescent="0.25">
      <c r="B1363" t="s">
        <v>426</v>
      </c>
      <c r="F1363" t="s">
        <v>427</v>
      </c>
      <c r="H1363" t="s">
        <v>428</v>
      </c>
      <c r="I1363" s="130"/>
    </row>
    <row r="1364" spans="1:10" ht="15.75" x14ac:dyDescent="0.25">
      <c r="B1364" t="s">
        <v>1775</v>
      </c>
      <c r="F1364" s="32" t="s">
        <v>1803</v>
      </c>
      <c r="G1364" s="32"/>
      <c r="H1364" t="s">
        <v>429</v>
      </c>
    </row>
    <row r="1365" spans="1:10" ht="15.75" x14ac:dyDescent="0.25">
      <c r="B1365" t="s">
        <v>431</v>
      </c>
      <c r="F1365" s="32" t="s">
        <v>1813</v>
      </c>
      <c r="G1365" s="32"/>
      <c r="H1365" t="s">
        <v>430</v>
      </c>
    </row>
    <row r="1366" spans="1:10" ht="15.75" x14ac:dyDescent="0.25">
      <c r="F1366" s="32"/>
      <c r="G1366" s="32"/>
    </row>
    <row r="1367" spans="1:10" x14ac:dyDescent="0.25">
      <c r="A1367" t="s">
        <v>390</v>
      </c>
      <c r="G1367" s="27" t="s">
        <v>433</v>
      </c>
      <c r="H1367" s="130"/>
      <c r="I1367" s="130"/>
    </row>
    <row r="1368" spans="1:10" x14ac:dyDescent="0.25">
      <c r="A1368" t="s">
        <v>107</v>
      </c>
      <c r="G1368" s="27" t="s">
        <v>2523</v>
      </c>
    </row>
    <row r="1369" spans="1:10" x14ac:dyDescent="0.25">
      <c r="A1369" t="s">
        <v>1415</v>
      </c>
      <c r="G1369" s="27" t="s">
        <v>434</v>
      </c>
    </row>
    <row r="1370" spans="1:10" x14ac:dyDescent="0.25">
      <c r="A1370" s="218" t="s">
        <v>1929</v>
      </c>
    </row>
    <row r="1371" spans="1:10" x14ac:dyDescent="0.25">
      <c r="A1371" s="185" t="s">
        <v>1028</v>
      </c>
      <c r="C1371" s="185" t="s">
        <v>1522</v>
      </c>
    </row>
    <row r="1372" spans="1:10" ht="16.5" thickBot="1" x14ac:dyDescent="0.3">
      <c r="F1372" s="32"/>
      <c r="G1372" s="32"/>
    </row>
    <row r="1373" spans="1:10" ht="15.75" thickBot="1" x14ac:dyDescent="0.3">
      <c r="A1373" s="680"/>
      <c r="B1373" s="681"/>
      <c r="C1373" s="541"/>
      <c r="D1373" s="682" t="s">
        <v>1526</v>
      </c>
      <c r="E1373" s="542"/>
      <c r="F1373" s="676"/>
      <c r="G1373" s="147" t="s">
        <v>352</v>
      </c>
      <c r="H1373" s="149">
        <f>(H1152+H1185+H1224+H1259+H1291+H1325+H1360)</f>
        <v>3685200</v>
      </c>
      <c r="I1373" s="677"/>
      <c r="J1373" s="149">
        <f>SUM(H1373:I1373)</f>
        <v>3685200</v>
      </c>
    </row>
    <row r="1374" spans="1:10" ht="15.75" thickBot="1" x14ac:dyDescent="0.3">
      <c r="A1374" s="556"/>
      <c r="B1374" s="5"/>
      <c r="C1374" s="5"/>
      <c r="D1374" s="304" t="s">
        <v>1530</v>
      </c>
      <c r="E1374" s="5"/>
      <c r="F1374" s="557"/>
      <c r="G1374" s="155" t="s">
        <v>1504</v>
      </c>
      <c r="H1374" s="149"/>
      <c r="I1374" s="657">
        <f>(I1186+I1225+I1260+I1288+I1292+I1361)</f>
        <v>1156800</v>
      </c>
      <c r="J1374" s="160">
        <f>SUM(H1374:I1374)</f>
        <v>1156800</v>
      </c>
    </row>
    <row r="1375" spans="1:10" ht="15.75" thickBot="1" x14ac:dyDescent="0.3">
      <c r="A1375" s="178"/>
      <c r="B1375" s="107"/>
      <c r="C1375" s="107"/>
      <c r="D1375" s="106"/>
      <c r="E1375" s="107"/>
      <c r="F1375" s="184"/>
      <c r="G1375" s="987" t="s">
        <v>1505</v>
      </c>
      <c r="H1375" s="1122"/>
      <c r="I1375" s="389">
        <f>(I1187+I1226+I1261+I1293+I1362)</f>
        <v>825660</v>
      </c>
      <c r="J1375" s="806">
        <f>SUM(H1375:I1375)</f>
        <v>825660</v>
      </c>
    </row>
    <row r="1376" spans="1:10" ht="15.75" x14ac:dyDescent="0.25">
      <c r="A1376" s="176"/>
      <c r="B1376" s="177"/>
      <c r="C1376" s="177"/>
      <c r="D1376" s="177"/>
      <c r="E1376" s="177"/>
      <c r="F1376" s="648"/>
      <c r="G1376" s="683" t="s">
        <v>1527</v>
      </c>
      <c r="H1376" s="182">
        <f>SUM(H1373:H1375)</f>
        <v>3685200</v>
      </c>
      <c r="I1376" s="553">
        <f>SUM(I1374:I1375)</f>
        <v>1982460</v>
      </c>
      <c r="J1376" s="182">
        <f>SUM(J1373:J1375)</f>
        <v>5667660</v>
      </c>
    </row>
    <row r="1377" spans="1:10" ht="16.5" thickBot="1" x14ac:dyDescent="0.3">
      <c r="A1377" s="178"/>
      <c r="B1377" s="107"/>
      <c r="C1377" s="107"/>
      <c r="D1377" s="107"/>
      <c r="E1377" s="107"/>
      <c r="F1377" s="649"/>
      <c r="G1377" s="678"/>
      <c r="H1377" s="179"/>
      <c r="I1377" s="107"/>
      <c r="J1377" s="179"/>
    </row>
    <row r="1378" spans="1:10" ht="15.75" x14ac:dyDescent="0.25">
      <c r="F1378" s="32"/>
      <c r="G1378" s="32"/>
    </row>
    <row r="1379" spans="1:10" ht="15.75" x14ac:dyDescent="0.25">
      <c r="F1379" s="32"/>
      <c r="G1379" s="32"/>
    </row>
    <row r="1380" spans="1:10" x14ac:dyDescent="0.25">
      <c r="C1380" t="s">
        <v>426</v>
      </c>
      <c r="F1380" t="s">
        <v>427</v>
      </c>
      <c r="H1380" t="s">
        <v>428</v>
      </c>
    </row>
    <row r="1381" spans="1:10" ht="15.75" x14ac:dyDescent="0.25">
      <c r="C1381" t="s">
        <v>1775</v>
      </c>
      <c r="F1381" s="32" t="s">
        <v>1803</v>
      </c>
      <c r="G1381" s="32"/>
      <c r="H1381" t="s">
        <v>429</v>
      </c>
    </row>
    <row r="1382" spans="1:10" ht="15.75" x14ac:dyDescent="0.25">
      <c r="C1382" t="s">
        <v>431</v>
      </c>
      <c r="F1382" s="32" t="s">
        <v>1591</v>
      </c>
      <c r="G1382" s="32"/>
      <c r="H1382" t="s">
        <v>430</v>
      </c>
    </row>
    <row r="1383" spans="1:10" ht="15.75" x14ac:dyDescent="0.25">
      <c r="F1383" s="32"/>
      <c r="G1383" s="32"/>
    </row>
    <row r="1384" spans="1:10" ht="15.75" x14ac:dyDescent="0.25">
      <c r="F1384" s="32"/>
      <c r="G1384" s="32"/>
    </row>
    <row r="1385" spans="1:10" ht="15.75" x14ac:dyDescent="0.25">
      <c r="F1385" s="32"/>
      <c r="G1385" s="32"/>
    </row>
    <row r="1386" spans="1:10" ht="15.75" x14ac:dyDescent="0.25">
      <c r="F1386" s="32"/>
      <c r="G1386" s="32"/>
    </row>
    <row r="1387" spans="1:10" ht="15.75" x14ac:dyDescent="0.25">
      <c r="F1387" s="32"/>
      <c r="G1387" s="32"/>
    </row>
    <row r="1388" spans="1:10" ht="15.75" x14ac:dyDescent="0.25">
      <c r="F1388" s="32"/>
      <c r="G1388" s="32"/>
    </row>
    <row r="1389" spans="1:10" ht="15.75" x14ac:dyDescent="0.25">
      <c r="F1389" s="32"/>
      <c r="G1389" s="32"/>
    </row>
    <row r="1390" spans="1:10" ht="15.75" x14ac:dyDescent="0.25">
      <c r="F1390" s="32"/>
      <c r="G1390" s="32"/>
    </row>
    <row r="1391" spans="1:10" ht="15.75" x14ac:dyDescent="0.25">
      <c r="F1391" s="32"/>
      <c r="G1391" s="32"/>
    </row>
    <row r="1392" spans="1:10" ht="15.75" x14ac:dyDescent="0.25">
      <c r="F1392" s="32"/>
      <c r="G1392" s="32"/>
    </row>
    <row r="1393" spans="1:10" ht="15.75" x14ac:dyDescent="0.25">
      <c r="F1393" s="32"/>
      <c r="G1393" s="32"/>
    </row>
    <row r="1394" spans="1:10" ht="15.75" x14ac:dyDescent="0.25">
      <c r="F1394" s="32"/>
      <c r="G1394" s="32"/>
    </row>
    <row r="1395" spans="1:10" ht="15.75" x14ac:dyDescent="0.25">
      <c r="F1395" s="32"/>
      <c r="G1395" s="32"/>
    </row>
    <row r="1396" spans="1:10" ht="15.75" x14ac:dyDescent="0.25">
      <c r="F1396" s="32"/>
      <c r="G1396" s="32"/>
    </row>
    <row r="1397" spans="1:10" ht="15.75" x14ac:dyDescent="0.25">
      <c r="F1397" s="32"/>
      <c r="G1397" s="32"/>
    </row>
    <row r="1398" spans="1:10" ht="15.75" x14ac:dyDescent="0.25">
      <c r="F1398" s="32"/>
      <c r="G1398" s="32"/>
    </row>
    <row r="1399" spans="1:10" ht="15.75" x14ac:dyDescent="0.25">
      <c r="F1399" s="32"/>
      <c r="G1399" s="32"/>
    </row>
    <row r="1400" spans="1:10" ht="15.75" x14ac:dyDescent="0.25">
      <c r="F1400" s="32"/>
      <c r="G1400" s="32"/>
    </row>
    <row r="1401" spans="1:10" x14ac:dyDescent="0.25">
      <c r="A1401" t="s">
        <v>389</v>
      </c>
      <c r="G1401" s="27" t="s">
        <v>433</v>
      </c>
    </row>
    <row r="1402" spans="1:10" x14ac:dyDescent="0.25">
      <c r="A1402" t="s">
        <v>390</v>
      </c>
      <c r="G1402" s="27" t="s">
        <v>2523</v>
      </c>
    </row>
    <row r="1403" spans="1:10" x14ac:dyDescent="0.25">
      <c r="A1403" t="s">
        <v>107</v>
      </c>
      <c r="G1403" s="27" t="s">
        <v>434</v>
      </c>
    </row>
    <row r="1404" spans="1:10" x14ac:dyDescent="0.25">
      <c r="A1404" t="s">
        <v>1420</v>
      </c>
    </row>
    <row r="1405" spans="1:10" x14ac:dyDescent="0.25">
      <c r="A1405" s="486" t="s">
        <v>1956</v>
      </c>
      <c r="B1405" s="390"/>
      <c r="C1405" s="390"/>
      <c r="D1405" s="390"/>
      <c r="E1405" s="390"/>
    </row>
    <row r="1406" spans="1:10" x14ac:dyDescent="0.25">
      <c r="B1406" s="185" t="s">
        <v>1413</v>
      </c>
      <c r="E1406" s="185" t="s">
        <v>1417</v>
      </c>
    </row>
    <row r="1408" spans="1:10" x14ac:dyDescent="0.25">
      <c r="A1408" s="14"/>
      <c r="B1408" s="2"/>
      <c r="C1408" s="14" t="s">
        <v>376</v>
      </c>
      <c r="D1408" s="3" t="s">
        <v>377</v>
      </c>
      <c r="E1408" s="14" t="s">
        <v>379</v>
      </c>
      <c r="F1408" s="14" t="s">
        <v>381</v>
      </c>
      <c r="G1408" s="3" t="s">
        <v>384</v>
      </c>
      <c r="H1408" s="11" t="s">
        <v>385</v>
      </c>
      <c r="I1408" s="12"/>
      <c r="J1408" s="13"/>
    </row>
    <row r="1409" spans="1:11" x14ac:dyDescent="0.25">
      <c r="A1409" s="43" t="s">
        <v>108</v>
      </c>
      <c r="B1409" s="4" t="s">
        <v>109</v>
      </c>
      <c r="C1409" s="15"/>
      <c r="D1409" s="5" t="s">
        <v>378</v>
      </c>
      <c r="E1409" s="15" t="s">
        <v>380</v>
      </c>
      <c r="F1409" s="17" t="s">
        <v>382</v>
      </c>
      <c r="G1409" s="5"/>
      <c r="H1409" s="14" t="s">
        <v>339</v>
      </c>
      <c r="I1409" s="6" t="s">
        <v>387</v>
      </c>
      <c r="J1409" s="14" t="s">
        <v>388</v>
      </c>
    </row>
    <row r="1410" spans="1:11" x14ac:dyDescent="0.25">
      <c r="A1410" s="16"/>
      <c r="B1410" s="8" t="s">
        <v>110</v>
      </c>
      <c r="C1410" s="16"/>
      <c r="D1410" s="9"/>
      <c r="E1410" s="16"/>
      <c r="F1410" s="18" t="s">
        <v>383</v>
      </c>
      <c r="G1410" s="9"/>
      <c r="H1410" s="16"/>
      <c r="I1410" s="9"/>
      <c r="J1410" s="16"/>
    </row>
    <row r="1411" spans="1:11" x14ac:dyDescent="0.25">
      <c r="A1411" s="14" t="s">
        <v>119</v>
      </c>
      <c r="B1411" s="168" t="s">
        <v>121</v>
      </c>
      <c r="C1411" s="1044" t="s">
        <v>1942</v>
      </c>
      <c r="D1411" s="3"/>
      <c r="E1411" s="14" t="s">
        <v>79</v>
      </c>
      <c r="F1411" s="3"/>
      <c r="G1411" s="24" t="s">
        <v>736</v>
      </c>
      <c r="H1411" s="311">
        <v>10000</v>
      </c>
      <c r="I1411" s="14"/>
      <c r="J1411" s="68">
        <f>SUM(H1411:I1411)</f>
        <v>10000</v>
      </c>
    </row>
    <row r="1412" spans="1:11" x14ac:dyDescent="0.25">
      <c r="A1412" s="15" t="s">
        <v>120</v>
      </c>
      <c r="B1412" s="227" t="s">
        <v>122</v>
      </c>
      <c r="C1412" s="312" t="s">
        <v>1943</v>
      </c>
      <c r="D1412" s="5"/>
      <c r="E1412" s="15" t="s">
        <v>1153</v>
      </c>
      <c r="F1412" s="42"/>
      <c r="G1412" s="21" t="s">
        <v>737</v>
      </c>
      <c r="H1412" s="307"/>
      <c r="I1412" s="15"/>
      <c r="J1412" s="61"/>
    </row>
    <row r="1413" spans="1:11" x14ac:dyDescent="0.25">
      <c r="A1413" s="15"/>
      <c r="B1413" s="227" t="s">
        <v>123</v>
      </c>
      <c r="C1413" s="312" t="s">
        <v>1158</v>
      </c>
      <c r="D1413" s="5"/>
      <c r="E1413" s="15"/>
      <c r="F1413" s="42"/>
      <c r="G1413" s="21" t="s">
        <v>738</v>
      </c>
      <c r="H1413" s="307"/>
      <c r="I1413" s="15"/>
      <c r="J1413" s="61"/>
    </row>
    <row r="1414" spans="1:11" x14ac:dyDescent="0.25">
      <c r="A1414" s="15"/>
      <c r="B1414" s="4"/>
      <c r="C1414" s="312"/>
      <c r="D1414" s="5"/>
      <c r="E1414" s="15"/>
      <c r="F1414" s="42"/>
      <c r="G1414" s="21" t="s">
        <v>341</v>
      </c>
      <c r="H1414" s="166"/>
      <c r="I1414" s="15"/>
      <c r="J1414" s="15"/>
    </row>
    <row r="1415" spans="1:11" x14ac:dyDescent="0.25">
      <c r="A1415" s="168" t="s">
        <v>119</v>
      </c>
      <c r="B1415" s="168" t="s">
        <v>121</v>
      </c>
      <c r="C1415" s="1046" t="s">
        <v>1944</v>
      </c>
      <c r="D1415" s="239" t="s">
        <v>412</v>
      </c>
      <c r="E1415" s="168" t="s">
        <v>739</v>
      </c>
      <c r="F1415" s="316"/>
      <c r="G1415" s="235" t="s">
        <v>740</v>
      </c>
      <c r="H1415" s="311">
        <v>120000</v>
      </c>
      <c r="I1415" s="269"/>
      <c r="J1415" s="269">
        <f>SUM(H1415:I1415)</f>
        <v>120000</v>
      </c>
    </row>
    <row r="1416" spans="1:11" x14ac:dyDescent="0.25">
      <c r="A1416" s="227" t="s">
        <v>120</v>
      </c>
      <c r="B1416" s="227" t="s">
        <v>122</v>
      </c>
      <c r="C1416" s="312" t="s">
        <v>1179</v>
      </c>
      <c r="D1416" s="166"/>
      <c r="E1416" s="227"/>
      <c r="F1416" s="317" t="s">
        <v>104</v>
      </c>
      <c r="G1416" s="236" t="s">
        <v>1746</v>
      </c>
      <c r="H1416" s="307"/>
      <c r="I1416" s="227"/>
      <c r="J1416" s="237"/>
    </row>
    <row r="1417" spans="1:11" x14ac:dyDescent="0.25">
      <c r="A1417" s="227"/>
      <c r="B1417" s="227" t="s">
        <v>123</v>
      </c>
      <c r="C1417" s="312" t="s">
        <v>1945</v>
      </c>
      <c r="D1417" s="166"/>
      <c r="E1417" s="227"/>
      <c r="F1417" s="166" t="s">
        <v>105</v>
      </c>
      <c r="G1417" s="236" t="s">
        <v>1747</v>
      </c>
      <c r="H1417" s="166"/>
      <c r="I1417" s="128"/>
      <c r="J1417" s="237"/>
    </row>
    <row r="1418" spans="1:11" x14ac:dyDescent="0.25">
      <c r="A1418" s="227"/>
      <c r="B1418" s="226"/>
      <c r="C1418" s="261"/>
      <c r="D1418" s="166"/>
      <c r="E1418" s="227"/>
      <c r="F1418" s="166"/>
      <c r="G1418" s="236" t="s">
        <v>1748</v>
      </c>
      <c r="H1418" s="166"/>
      <c r="I1418" s="227"/>
      <c r="J1418" s="227"/>
    </row>
    <row r="1419" spans="1:11" x14ac:dyDescent="0.25">
      <c r="A1419" s="168" t="s">
        <v>119</v>
      </c>
      <c r="B1419" s="168" t="s">
        <v>743</v>
      </c>
      <c r="C1419" s="1046" t="s">
        <v>1946</v>
      </c>
      <c r="D1419" s="367" t="s">
        <v>1096</v>
      </c>
      <c r="E1419" s="168" t="s">
        <v>781</v>
      </c>
      <c r="F1419" s="240"/>
      <c r="G1419" s="235" t="s">
        <v>1092</v>
      </c>
      <c r="H1419" s="311">
        <v>20000</v>
      </c>
      <c r="I1419" s="168"/>
      <c r="J1419" s="269">
        <f>SUM(H1419:I1419)</f>
        <v>20000</v>
      </c>
    </row>
    <row r="1420" spans="1:11" x14ac:dyDescent="0.25">
      <c r="A1420" s="227" t="s">
        <v>708</v>
      </c>
      <c r="B1420" s="370" t="s">
        <v>226</v>
      </c>
      <c r="C1420" s="1047" t="s">
        <v>1154</v>
      </c>
      <c r="D1420" s="371" t="s">
        <v>1097</v>
      </c>
      <c r="E1420" s="227" t="s">
        <v>1094</v>
      </c>
      <c r="F1420" s="241"/>
      <c r="G1420" s="236" t="s">
        <v>1093</v>
      </c>
      <c r="H1420" s="126"/>
      <c r="I1420" s="124"/>
      <c r="J1420" s="128"/>
    </row>
    <row r="1421" spans="1:11" x14ac:dyDescent="0.25">
      <c r="A1421" s="227"/>
      <c r="B1421" s="227" t="s">
        <v>225</v>
      </c>
      <c r="C1421" s="124"/>
      <c r="D1421" s="371" t="s">
        <v>412</v>
      </c>
      <c r="E1421" s="227" t="s">
        <v>126</v>
      </c>
      <c r="F1421" s="121"/>
      <c r="G1421" s="236" t="s">
        <v>1098</v>
      </c>
      <c r="H1421" s="121"/>
      <c r="I1421" s="124"/>
      <c r="J1421" s="124"/>
    </row>
    <row r="1422" spans="1:11" x14ac:dyDescent="0.25">
      <c r="A1422" s="124"/>
      <c r="B1422" s="227"/>
      <c r="C1422" s="124"/>
      <c r="D1422" s="166"/>
      <c r="E1422" s="370" t="s">
        <v>1095</v>
      </c>
      <c r="F1422" s="121"/>
      <c r="G1422" s="236" t="s">
        <v>1099</v>
      </c>
      <c r="H1422" s="121"/>
      <c r="I1422" s="124"/>
      <c r="J1422" s="124"/>
    </row>
    <row r="1423" spans="1:11" x14ac:dyDescent="0.25">
      <c r="A1423" s="16"/>
      <c r="B1423" s="16"/>
      <c r="C1423" s="16"/>
      <c r="D1423" s="368"/>
      <c r="E1423" s="15"/>
      <c r="F1423" s="5"/>
      <c r="G1423" s="21" t="s">
        <v>1100</v>
      </c>
      <c r="H1423" s="5"/>
      <c r="I1423" s="15"/>
      <c r="J1423" s="15"/>
    </row>
    <row r="1424" spans="1:11" ht="15.75" x14ac:dyDescent="0.25">
      <c r="A1424" s="168"/>
      <c r="B1424" s="168"/>
      <c r="C1424" s="799"/>
      <c r="D1424" s="251"/>
      <c r="E1424" s="329"/>
      <c r="F1424" s="628"/>
      <c r="G1424" s="801"/>
      <c r="H1424" s="251"/>
      <c r="I1424" s="781"/>
      <c r="J1424" s="781"/>
      <c r="K1424" s="796"/>
    </row>
    <row r="1425" spans="1:10" ht="15.75" x14ac:dyDescent="0.25">
      <c r="A1425" s="227"/>
      <c r="B1425" s="370"/>
      <c r="C1425" s="800"/>
      <c r="D1425" s="140"/>
      <c r="E1425" s="146"/>
      <c r="F1425" s="629"/>
      <c r="G1425" s="802"/>
      <c r="H1425" s="140"/>
      <c r="I1425" s="146"/>
      <c r="J1425" s="146"/>
    </row>
    <row r="1426" spans="1:10" ht="15.75" x14ac:dyDescent="0.25">
      <c r="A1426" s="494"/>
      <c r="B1426" s="227"/>
      <c r="C1426" s="800"/>
      <c r="D1426" s="140"/>
      <c r="E1426" s="146"/>
      <c r="F1426" s="629"/>
      <c r="G1426" s="803"/>
      <c r="H1426" s="140"/>
      <c r="I1426" s="146"/>
      <c r="J1426" s="146"/>
    </row>
    <row r="1427" spans="1:10" x14ac:dyDescent="0.25">
      <c r="A1427" s="146"/>
      <c r="B1427" s="304"/>
      <c r="C1427" s="146"/>
      <c r="D1427" s="140"/>
      <c r="E1427" s="146"/>
      <c r="F1427" s="140"/>
      <c r="G1427" s="802"/>
      <c r="H1427" s="140"/>
      <c r="I1427" s="146"/>
      <c r="J1427" s="146"/>
    </row>
    <row r="1428" spans="1:10" ht="15.75" thickBot="1" x14ac:dyDescent="0.3">
      <c r="A1428" s="146"/>
      <c r="B1428" s="146"/>
      <c r="C1428" s="146"/>
      <c r="D1428" s="630"/>
      <c r="E1428" s="146"/>
      <c r="F1428" s="140"/>
      <c r="G1428" s="306"/>
      <c r="H1428" s="140"/>
      <c r="I1428" s="146"/>
      <c r="J1428" s="146"/>
    </row>
    <row r="1429" spans="1:10" ht="15.75" thickBot="1" x14ac:dyDescent="0.3">
      <c r="A1429" s="655"/>
      <c r="B1429" s="282"/>
      <c r="C1429" s="543"/>
      <c r="D1429" s="591" t="s">
        <v>19</v>
      </c>
      <c r="E1429" s="177"/>
      <c r="F1429" s="183"/>
      <c r="G1429" s="601" t="s">
        <v>352</v>
      </c>
      <c r="H1429" s="92">
        <f>SUM(H1411:H1428)</f>
        <v>150000</v>
      </c>
      <c r="I1429" s="687"/>
      <c r="J1429" s="83">
        <f>SUM(H1429:I1429)</f>
        <v>150000</v>
      </c>
    </row>
    <row r="1430" spans="1:10" ht="15.75" thickBot="1" x14ac:dyDescent="0.3">
      <c r="A1430" s="556"/>
      <c r="B1430" s="5"/>
      <c r="C1430" s="5"/>
      <c r="D1430" s="654"/>
      <c r="E1430" s="5"/>
      <c r="F1430" s="557"/>
      <c r="G1430" s="684" t="s">
        <v>1419</v>
      </c>
      <c r="H1430" s="92"/>
      <c r="I1430" s="685">
        <v>0</v>
      </c>
      <c r="J1430" s="696">
        <f>SUM(I1430)</f>
        <v>0</v>
      </c>
    </row>
    <row r="1431" spans="1:10" ht="15.75" thickBot="1" x14ac:dyDescent="0.3">
      <c r="A1431" s="178"/>
      <c r="B1431" s="107"/>
      <c r="C1431" s="107"/>
      <c r="D1431" s="593"/>
      <c r="E1431" s="107"/>
      <c r="F1431" s="184"/>
      <c r="G1431" s="686" t="s">
        <v>1418</v>
      </c>
      <c r="H1431" s="92"/>
      <c r="I1431" s="805">
        <f>(I1424)</f>
        <v>0</v>
      </c>
      <c r="J1431" s="804">
        <f>SUM(H1431:I1431)</f>
        <v>0</v>
      </c>
    </row>
    <row r="1432" spans="1:10" x14ac:dyDescent="0.25">
      <c r="B1432" t="s">
        <v>424</v>
      </c>
    </row>
    <row r="1433" spans="1:10" x14ac:dyDescent="0.25">
      <c r="B1433" t="s">
        <v>425</v>
      </c>
      <c r="C1433" t="s">
        <v>426</v>
      </c>
      <c r="F1433" t="s">
        <v>427</v>
      </c>
      <c r="H1433" t="s">
        <v>428</v>
      </c>
    </row>
    <row r="1434" spans="1:10" ht="15.75" x14ac:dyDescent="0.25">
      <c r="C1434" t="s">
        <v>1775</v>
      </c>
      <c r="F1434" s="32" t="s">
        <v>1803</v>
      </c>
      <c r="G1434" s="32"/>
      <c r="H1434" t="s">
        <v>429</v>
      </c>
    </row>
    <row r="1435" spans="1:10" ht="15.75" x14ac:dyDescent="0.25">
      <c r="C1435" t="s">
        <v>431</v>
      </c>
      <c r="F1435" s="32" t="s">
        <v>1591</v>
      </c>
      <c r="G1435" s="32"/>
      <c r="H1435" t="s">
        <v>430</v>
      </c>
    </row>
    <row r="1436" spans="1:10" x14ac:dyDescent="0.25">
      <c r="A1436" t="s">
        <v>389</v>
      </c>
      <c r="G1436" s="27" t="s">
        <v>433</v>
      </c>
    </row>
    <row r="1437" spans="1:10" x14ac:dyDescent="0.25">
      <c r="A1437" t="s">
        <v>390</v>
      </c>
      <c r="G1437" s="27" t="s">
        <v>2523</v>
      </c>
    </row>
    <row r="1438" spans="1:10" x14ac:dyDescent="0.25">
      <c r="A1438" t="s">
        <v>107</v>
      </c>
      <c r="G1438" s="27" t="s">
        <v>434</v>
      </c>
    </row>
    <row r="1439" spans="1:10" x14ac:dyDescent="0.25">
      <c r="A1439" t="s">
        <v>1420</v>
      </c>
    </row>
    <row r="1440" spans="1:10" x14ac:dyDescent="0.25">
      <c r="A1440" s="486" t="s">
        <v>1956</v>
      </c>
      <c r="B1440" s="390"/>
      <c r="C1440" s="390"/>
      <c r="D1440" s="390"/>
      <c r="E1440" s="390"/>
    </row>
    <row r="1441" spans="1:10" x14ac:dyDescent="0.25">
      <c r="B1441" s="185" t="s">
        <v>1413</v>
      </c>
      <c r="E1441" s="185" t="s">
        <v>1417</v>
      </c>
    </row>
    <row r="1443" spans="1:10" x14ac:dyDescent="0.25">
      <c r="A1443" s="14"/>
      <c r="B1443" s="2"/>
      <c r="C1443" s="14" t="s">
        <v>376</v>
      </c>
      <c r="D1443" s="3" t="s">
        <v>377</v>
      </c>
      <c r="E1443" s="14" t="s">
        <v>379</v>
      </c>
      <c r="F1443" s="14" t="s">
        <v>381</v>
      </c>
      <c r="G1443" s="3" t="s">
        <v>384</v>
      </c>
      <c r="H1443" s="11" t="s">
        <v>385</v>
      </c>
      <c r="I1443" s="12"/>
      <c r="J1443" s="13"/>
    </row>
    <row r="1444" spans="1:10" x14ac:dyDescent="0.25">
      <c r="A1444" s="43" t="s">
        <v>108</v>
      </c>
      <c r="B1444" s="4" t="s">
        <v>109</v>
      </c>
      <c r="C1444" s="15"/>
      <c r="D1444" s="5" t="s">
        <v>378</v>
      </c>
      <c r="E1444" s="15" t="s">
        <v>380</v>
      </c>
      <c r="F1444" s="17" t="s">
        <v>382</v>
      </c>
      <c r="G1444" s="5"/>
      <c r="H1444" s="14" t="s">
        <v>339</v>
      </c>
      <c r="I1444" s="6" t="s">
        <v>387</v>
      </c>
      <c r="J1444" s="14" t="s">
        <v>388</v>
      </c>
    </row>
    <row r="1445" spans="1:10" x14ac:dyDescent="0.25">
      <c r="A1445" s="16"/>
      <c r="B1445" s="8" t="s">
        <v>110</v>
      </c>
      <c r="C1445" s="16"/>
      <c r="D1445" s="9"/>
      <c r="E1445" s="16"/>
      <c r="F1445" s="18" t="s">
        <v>383</v>
      </c>
      <c r="G1445" s="9"/>
      <c r="H1445" s="16"/>
      <c r="I1445" s="9"/>
      <c r="J1445" s="16"/>
    </row>
    <row r="1446" spans="1:10" x14ac:dyDescent="0.25">
      <c r="A1446" s="14" t="s">
        <v>119</v>
      </c>
      <c r="B1446" s="168" t="s">
        <v>2487</v>
      </c>
      <c r="C1446" s="1044" t="s">
        <v>2490</v>
      </c>
      <c r="D1446" s="3" t="s">
        <v>1683</v>
      </c>
      <c r="E1446" s="14" t="s">
        <v>2494</v>
      </c>
      <c r="F1446" s="3"/>
      <c r="G1446" s="24" t="s">
        <v>2497</v>
      </c>
      <c r="H1446" s="311"/>
      <c r="I1446" s="595">
        <v>25000</v>
      </c>
      <c r="J1446" s="595">
        <f>SUM(H1446:I1446)</f>
        <v>25000</v>
      </c>
    </row>
    <row r="1447" spans="1:10" x14ac:dyDescent="0.25">
      <c r="A1447" s="15" t="s">
        <v>120</v>
      </c>
      <c r="B1447" s="227" t="s">
        <v>2488</v>
      </c>
      <c r="C1447" s="312" t="s">
        <v>2491</v>
      </c>
      <c r="D1447" s="5"/>
      <c r="E1447" s="15"/>
      <c r="F1447" s="42" t="s">
        <v>1535</v>
      </c>
      <c r="G1447" s="21" t="s">
        <v>2498</v>
      </c>
      <c r="H1447" s="307"/>
      <c r="I1447" s="15"/>
      <c r="J1447" s="61"/>
    </row>
    <row r="1448" spans="1:10" x14ac:dyDescent="0.25">
      <c r="A1448" s="15"/>
      <c r="B1448" s="227" t="s">
        <v>2489</v>
      </c>
      <c r="C1448" s="312" t="s">
        <v>2492</v>
      </c>
      <c r="D1448" s="5"/>
      <c r="E1448" s="15"/>
      <c r="F1448" s="42" t="s">
        <v>1536</v>
      </c>
      <c r="G1448" s="21" t="s">
        <v>2499</v>
      </c>
      <c r="H1448" s="307"/>
      <c r="I1448" s="488" t="s">
        <v>2620</v>
      </c>
      <c r="J1448" s="61"/>
    </row>
    <row r="1449" spans="1:10" x14ac:dyDescent="0.25">
      <c r="A1449" s="15"/>
      <c r="B1449" s="226"/>
      <c r="C1449" s="312" t="s">
        <v>2493</v>
      </c>
      <c r="D1449" s="5"/>
      <c r="E1449" s="15"/>
      <c r="F1449" s="42"/>
      <c r="G1449" s="21" t="s">
        <v>2500</v>
      </c>
      <c r="H1449" s="307"/>
      <c r="I1449" s="15"/>
      <c r="J1449" s="61"/>
    </row>
    <row r="1450" spans="1:10" x14ac:dyDescent="0.25">
      <c r="A1450" s="15"/>
      <c r="B1450" s="226"/>
      <c r="C1450" s="312"/>
      <c r="D1450" s="5"/>
      <c r="E1450" s="15"/>
      <c r="F1450" s="42"/>
      <c r="G1450" s="21" t="s">
        <v>2501</v>
      </c>
      <c r="H1450" s="307"/>
      <c r="I1450" s="15"/>
      <c r="J1450" s="61"/>
    </row>
    <row r="1451" spans="1:10" x14ac:dyDescent="0.25">
      <c r="A1451" s="15"/>
      <c r="B1451" s="4"/>
      <c r="C1451" s="312"/>
      <c r="D1451" s="5"/>
      <c r="E1451" s="15"/>
      <c r="F1451" s="42"/>
      <c r="G1451" s="21" t="s">
        <v>2502</v>
      </c>
      <c r="H1451" s="166"/>
      <c r="I1451" s="15"/>
      <c r="J1451" s="15"/>
    </row>
    <row r="1452" spans="1:10" x14ac:dyDescent="0.25">
      <c r="A1452" s="15"/>
      <c r="B1452" s="4"/>
      <c r="C1452" s="312"/>
      <c r="D1452" s="5"/>
      <c r="E1452" s="15"/>
      <c r="F1452" s="42"/>
      <c r="G1452" s="21" t="s">
        <v>2503</v>
      </c>
      <c r="H1452" s="166"/>
      <c r="I1452" s="15"/>
      <c r="J1452" s="15"/>
    </row>
    <row r="1453" spans="1:10" x14ac:dyDescent="0.25">
      <c r="A1453" s="168" t="s">
        <v>119</v>
      </c>
      <c r="B1453" s="168" t="s">
        <v>743</v>
      </c>
      <c r="C1453" s="1046" t="s">
        <v>2495</v>
      </c>
      <c r="D1453" s="239" t="s">
        <v>1683</v>
      </c>
      <c r="E1453" s="168" t="s">
        <v>35</v>
      </c>
      <c r="F1453" s="316"/>
      <c r="G1453" s="235" t="s">
        <v>2504</v>
      </c>
      <c r="H1453" s="311"/>
      <c r="I1453" s="595">
        <v>50000</v>
      </c>
      <c r="J1453" s="595">
        <f>SUM(H1453:I1453)</f>
        <v>50000</v>
      </c>
    </row>
    <row r="1454" spans="1:10" x14ac:dyDescent="0.25">
      <c r="A1454" s="227" t="s">
        <v>120</v>
      </c>
      <c r="B1454" s="227" t="s">
        <v>122</v>
      </c>
      <c r="C1454" s="1047" t="s">
        <v>2496</v>
      </c>
      <c r="D1454" s="166"/>
      <c r="E1454" s="227"/>
      <c r="F1454" s="317" t="s">
        <v>1535</v>
      </c>
      <c r="G1454" s="236" t="s">
        <v>2505</v>
      </c>
      <c r="H1454" s="307"/>
      <c r="I1454" s="237"/>
      <c r="J1454" s="237"/>
    </row>
    <row r="1455" spans="1:10" x14ac:dyDescent="0.25">
      <c r="A1455" s="227"/>
      <c r="B1455" s="227" t="s">
        <v>123</v>
      </c>
      <c r="C1455" s="1047"/>
      <c r="D1455" s="166"/>
      <c r="E1455" s="227"/>
      <c r="F1455" s="317" t="s">
        <v>1536</v>
      </c>
      <c r="G1455" s="236" t="s">
        <v>2506</v>
      </c>
      <c r="H1455" s="307"/>
      <c r="I1455" s="237"/>
      <c r="J1455" s="237"/>
    </row>
    <row r="1456" spans="1:10" x14ac:dyDescent="0.25">
      <c r="A1456" s="227"/>
      <c r="B1456" s="227"/>
      <c r="C1456" s="1047"/>
      <c r="D1456" s="166"/>
      <c r="E1456" s="227"/>
      <c r="F1456" s="317"/>
      <c r="G1456" s="236" t="s">
        <v>2507</v>
      </c>
      <c r="H1456" s="307"/>
      <c r="I1456" s="237" t="s">
        <v>2621</v>
      </c>
      <c r="J1456" s="237"/>
    </row>
    <row r="1457" spans="1:10" x14ac:dyDescent="0.25">
      <c r="A1457" s="227"/>
      <c r="B1457" s="227"/>
      <c r="C1457" s="312"/>
      <c r="D1457" s="166"/>
      <c r="E1457" s="227"/>
      <c r="F1457" s="166"/>
      <c r="G1457" s="236" t="s">
        <v>2508</v>
      </c>
      <c r="H1457" s="166"/>
      <c r="I1457" s="128"/>
      <c r="J1457" s="237"/>
    </row>
    <row r="1458" spans="1:10" x14ac:dyDescent="0.25">
      <c r="A1458" s="227"/>
      <c r="B1458" s="226"/>
      <c r="C1458" s="312"/>
      <c r="D1458" s="166"/>
      <c r="E1458" s="227"/>
      <c r="F1458" s="166"/>
      <c r="G1458" s="236" t="s">
        <v>2509</v>
      </c>
      <c r="H1458" s="166"/>
      <c r="I1458" s="128"/>
      <c r="J1458" s="237"/>
    </row>
    <row r="1459" spans="1:10" x14ac:dyDescent="0.25">
      <c r="A1459" s="227"/>
      <c r="B1459" s="226"/>
      <c r="C1459" s="261"/>
      <c r="D1459" s="166"/>
      <c r="E1459" s="227"/>
      <c r="F1459" s="166"/>
      <c r="G1459" s="236" t="s">
        <v>2510</v>
      </c>
      <c r="H1459" s="166"/>
      <c r="I1459" s="227"/>
      <c r="J1459" s="227"/>
    </row>
    <row r="1460" spans="1:10" ht="15.75" thickBot="1" x14ac:dyDescent="0.3">
      <c r="A1460" s="146"/>
      <c r="B1460" s="146"/>
      <c r="C1460" s="146"/>
      <c r="D1460" s="630"/>
      <c r="E1460" s="146"/>
      <c r="F1460" s="140"/>
      <c r="G1460" s="306" t="s">
        <v>2511</v>
      </c>
      <c r="H1460" s="140"/>
      <c r="I1460" s="146"/>
      <c r="J1460" s="146"/>
    </row>
    <row r="1461" spans="1:10" ht="15.75" thickBot="1" x14ac:dyDescent="0.3">
      <c r="A1461" s="655"/>
      <c r="B1461" s="282"/>
      <c r="C1461" s="543"/>
      <c r="D1461" s="591" t="s">
        <v>19</v>
      </c>
      <c r="E1461" s="177"/>
      <c r="F1461" s="183"/>
      <c r="G1461" s="601" t="s">
        <v>352</v>
      </c>
      <c r="H1461" s="92">
        <f>SUM(H1446:H1460)</f>
        <v>0</v>
      </c>
      <c r="I1461" s="687"/>
      <c r="J1461" s="83">
        <f>SUM(H1461:I1461)</f>
        <v>0</v>
      </c>
    </row>
    <row r="1462" spans="1:10" ht="15.75" thickBot="1" x14ac:dyDescent="0.3">
      <c r="A1462" s="556"/>
      <c r="B1462" s="5"/>
      <c r="C1462" s="5"/>
      <c r="D1462" s="654"/>
      <c r="E1462" s="5"/>
      <c r="F1462" s="557"/>
      <c r="G1462" s="684" t="s">
        <v>1419</v>
      </c>
      <c r="H1462" s="92"/>
      <c r="I1462" s="685">
        <v>0</v>
      </c>
      <c r="J1462" s="696">
        <f>SUM(I1462)</f>
        <v>0</v>
      </c>
    </row>
    <row r="1463" spans="1:10" ht="15.75" thickBot="1" x14ac:dyDescent="0.3">
      <c r="A1463" s="178"/>
      <c r="B1463" s="107"/>
      <c r="C1463" s="107"/>
      <c r="D1463" s="593"/>
      <c r="E1463" s="107"/>
      <c r="F1463" s="184"/>
      <c r="G1463" s="686" t="s">
        <v>1418</v>
      </c>
      <c r="H1463" s="92"/>
      <c r="I1463" s="805">
        <f>(I1446+I1453)</f>
        <v>75000</v>
      </c>
      <c r="J1463" s="804">
        <f>SUM(H1463:I1463)</f>
        <v>75000</v>
      </c>
    </row>
    <row r="1464" spans="1:10" ht="15.75" x14ac:dyDescent="0.25">
      <c r="F1464" s="32"/>
      <c r="G1464" s="32"/>
    </row>
    <row r="1465" spans="1:10" x14ac:dyDescent="0.25">
      <c r="B1465" t="s">
        <v>424</v>
      </c>
    </row>
    <row r="1466" spans="1:10" x14ac:dyDescent="0.25">
      <c r="B1466" t="s">
        <v>425</v>
      </c>
      <c r="C1466" t="s">
        <v>426</v>
      </c>
      <c r="F1466" t="s">
        <v>427</v>
      </c>
      <c r="H1466" t="s">
        <v>428</v>
      </c>
    </row>
    <row r="1467" spans="1:10" ht="15.75" x14ac:dyDescent="0.25">
      <c r="C1467" t="s">
        <v>1775</v>
      </c>
      <c r="F1467" s="32" t="s">
        <v>1803</v>
      </c>
      <c r="G1467" s="32"/>
      <c r="H1467" t="s">
        <v>429</v>
      </c>
    </row>
    <row r="1468" spans="1:10" ht="15.75" x14ac:dyDescent="0.25">
      <c r="C1468" t="s">
        <v>431</v>
      </c>
      <c r="F1468" s="32" t="s">
        <v>2622</v>
      </c>
      <c r="G1468" s="32"/>
      <c r="H1468" t="s">
        <v>430</v>
      </c>
    </row>
    <row r="1469" spans="1:10" ht="15.75" x14ac:dyDescent="0.25">
      <c r="F1469" s="32"/>
      <c r="G1469" s="32"/>
    </row>
    <row r="1470" spans="1:10" ht="15.75" x14ac:dyDescent="0.25">
      <c r="F1470" s="32"/>
      <c r="G1470" s="32"/>
    </row>
    <row r="1471" spans="1:10" ht="15.75" x14ac:dyDescent="0.25">
      <c r="F1471" s="32"/>
      <c r="G1471" s="32"/>
    </row>
    <row r="1472" spans="1:10" x14ac:dyDescent="0.25">
      <c r="A1472" t="s">
        <v>107</v>
      </c>
      <c r="G1472" s="27" t="s">
        <v>434</v>
      </c>
      <c r="H1472" s="218" t="s">
        <v>1947</v>
      </c>
    </row>
    <row r="1473" spans="1:10" x14ac:dyDescent="0.25">
      <c r="A1473" t="s">
        <v>1420</v>
      </c>
    </row>
    <row r="1474" spans="1:10" x14ac:dyDescent="0.25">
      <c r="A1474" s="486" t="s">
        <v>1412</v>
      </c>
      <c r="B1474" s="390"/>
      <c r="C1474" s="390"/>
      <c r="D1474" s="390"/>
      <c r="E1474" s="390"/>
    </row>
    <row r="1475" spans="1:10" x14ac:dyDescent="0.25">
      <c r="B1475" s="185" t="s">
        <v>1413</v>
      </c>
      <c r="E1475" s="185" t="s">
        <v>1417</v>
      </c>
    </row>
    <row r="1476" spans="1:10" ht="16.5" thickBot="1" x14ac:dyDescent="0.3">
      <c r="F1476" s="32"/>
      <c r="G1476" s="32"/>
    </row>
    <row r="1477" spans="1:10" ht="15.75" thickBot="1" x14ac:dyDescent="0.3">
      <c r="A1477" s="112"/>
      <c r="B1477" s="822"/>
      <c r="C1477" s="541"/>
      <c r="D1477" s="682" t="s">
        <v>1526</v>
      </c>
      <c r="E1477" s="542"/>
      <c r="F1477" s="676"/>
      <c r="G1477" s="147" t="s">
        <v>352</v>
      </c>
      <c r="H1477" s="149">
        <f>(H1429)</f>
        <v>150000</v>
      </c>
      <c r="I1477" s="677"/>
      <c r="J1477" s="149">
        <f>SUM(H1477:I1477)</f>
        <v>150000</v>
      </c>
    </row>
    <row r="1478" spans="1:10" ht="15.75" thickBot="1" x14ac:dyDescent="0.3">
      <c r="A1478" s="679"/>
      <c r="B1478" s="5"/>
      <c r="C1478" s="5"/>
      <c r="D1478" s="304" t="s">
        <v>1529</v>
      </c>
      <c r="E1478" s="5"/>
      <c r="F1478" s="557"/>
      <c r="G1478" s="155" t="s">
        <v>1504</v>
      </c>
      <c r="H1478" s="149"/>
      <c r="I1478" s="657">
        <f>(I1430)</f>
        <v>0</v>
      </c>
      <c r="J1478" s="160"/>
    </row>
    <row r="1479" spans="1:10" ht="15.75" thickBot="1" x14ac:dyDescent="0.3">
      <c r="A1479" s="679"/>
      <c r="B1479" s="107"/>
      <c r="C1479" s="107"/>
      <c r="D1479" s="106"/>
      <c r="E1479" s="107"/>
      <c r="F1479" s="184"/>
      <c r="G1479" s="894" t="s">
        <v>1505</v>
      </c>
      <c r="H1479" s="679"/>
      <c r="I1479" s="389">
        <f>(I1463)</f>
        <v>75000</v>
      </c>
      <c r="J1479" s="806">
        <f>SUM(I1479)</f>
        <v>75000</v>
      </c>
    </row>
    <row r="1480" spans="1:10" ht="15.75" x14ac:dyDescent="0.25">
      <c r="A1480" s="679"/>
      <c r="B1480" s="177"/>
      <c r="C1480" s="177"/>
      <c r="D1480" s="177"/>
      <c r="E1480" s="177"/>
      <c r="F1480" s="648"/>
      <c r="G1480" s="683" t="s">
        <v>1527</v>
      </c>
      <c r="H1480" s="182">
        <f>SUM(H1477:H1479)</f>
        <v>150000</v>
      </c>
      <c r="I1480" s="553">
        <f>SUM(I1477:I1479)</f>
        <v>75000</v>
      </c>
      <c r="J1480" s="182">
        <f>SUM(H1480:I1480)</f>
        <v>225000</v>
      </c>
    </row>
    <row r="1481" spans="1:10" ht="16.5" thickBot="1" x14ac:dyDescent="0.3">
      <c r="A1481" s="179"/>
      <c r="B1481" s="107"/>
      <c r="C1481" s="107"/>
      <c r="D1481" s="107"/>
      <c r="E1481" s="107"/>
      <c r="F1481" s="649"/>
      <c r="G1481" s="678"/>
      <c r="H1481" s="179"/>
      <c r="I1481" s="107"/>
      <c r="J1481" s="179"/>
    </row>
    <row r="1482" spans="1:10" ht="15.75" x14ac:dyDescent="0.25">
      <c r="F1482" s="32"/>
      <c r="G1482" s="32"/>
    </row>
    <row r="1483" spans="1:10" ht="15.75" x14ac:dyDescent="0.25">
      <c r="F1483" s="32"/>
      <c r="G1483" s="32"/>
    </row>
    <row r="1484" spans="1:10" x14ac:dyDescent="0.25">
      <c r="C1484" t="s">
        <v>426</v>
      </c>
      <c r="F1484" t="s">
        <v>427</v>
      </c>
      <c r="H1484" t="s">
        <v>428</v>
      </c>
    </row>
    <row r="1485" spans="1:10" ht="15.75" x14ac:dyDescent="0.25">
      <c r="C1485" t="s">
        <v>1775</v>
      </c>
      <c r="F1485" s="32" t="s">
        <v>1803</v>
      </c>
      <c r="G1485" s="32"/>
      <c r="H1485" t="s">
        <v>429</v>
      </c>
    </row>
    <row r="1486" spans="1:10" ht="15.75" x14ac:dyDescent="0.25">
      <c r="C1486" t="s">
        <v>431</v>
      </c>
      <c r="F1486" s="32" t="s">
        <v>1591</v>
      </c>
      <c r="G1486" s="32"/>
      <c r="H1486" t="s">
        <v>430</v>
      </c>
    </row>
    <row r="1487" spans="1:10" ht="15.75" x14ac:dyDescent="0.25">
      <c r="F1487" s="32"/>
      <c r="G1487" s="32"/>
    </row>
    <row r="1488" spans="1:10" ht="15.75" x14ac:dyDescent="0.25">
      <c r="F1488" s="32"/>
      <c r="G1488" s="32"/>
    </row>
    <row r="1489" spans="6:7" ht="15.75" x14ac:dyDescent="0.25">
      <c r="F1489" s="32"/>
      <c r="G1489" s="32"/>
    </row>
    <row r="1490" spans="6:7" ht="15.75" x14ac:dyDescent="0.25">
      <c r="F1490" s="32"/>
      <c r="G1490" s="32"/>
    </row>
    <row r="1491" spans="6:7" ht="15.75" x14ac:dyDescent="0.25">
      <c r="F1491" s="32"/>
      <c r="G1491" s="32"/>
    </row>
    <row r="1492" spans="6:7" ht="15.75" x14ac:dyDescent="0.25">
      <c r="F1492" s="32"/>
      <c r="G1492" s="32"/>
    </row>
    <row r="1493" spans="6:7" ht="15.75" x14ac:dyDescent="0.25">
      <c r="F1493" s="32"/>
      <c r="G1493" s="32"/>
    </row>
    <row r="1494" spans="6:7" ht="15.75" x14ac:dyDescent="0.25">
      <c r="F1494" s="32"/>
      <c r="G1494" s="32"/>
    </row>
    <row r="1495" spans="6:7" ht="15.75" x14ac:dyDescent="0.25">
      <c r="F1495" s="32"/>
      <c r="G1495" s="32"/>
    </row>
    <row r="1496" spans="6:7" ht="15.75" x14ac:dyDescent="0.25">
      <c r="F1496" s="32"/>
      <c r="G1496" s="32"/>
    </row>
    <row r="1497" spans="6:7" ht="15.75" x14ac:dyDescent="0.25">
      <c r="F1497" s="32"/>
      <c r="G1497" s="32"/>
    </row>
    <row r="1498" spans="6:7" ht="15.75" x14ac:dyDescent="0.25">
      <c r="F1498" s="32"/>
      <c r="G1498" s="32"/>
    </row>
    <row r="1499" spans="6:7" ht="15.75" x14ac:dyDescent="0.25">
      <c r="F1499" s="32"/>
      <c r="G1499" s="32"/>
    </row>
    <row r="1500" spans="6:7" ht="15.75" x14ac:dyDescent="0.25">
      <c r="F1500" s="32"/>
      <c r="G1500" s="32"/>
    </row>
    <row r="1501" spans="6:7" ht="15.75" x14ac:dyDescent="0.25">
      <c r="F1501" s="32"/>
      <c r="G1501" s="32"/>
    </row>
    <row r="1502" spans="6:7" ht="15.75" x14ac:dyDescent="0.25">
      <c r="F1502" s="32"/>
      <c r="G1502" s="32"/>
    </row>
    <row r="1503" spans="6:7" ht="15.75" x14ac:dyDescent="0.25">
      <c r="F1503" s="32"/>
      <c r="G1503" s="32"/>
    </row>
    <row r="1504" spans="6:7" ht="15.75" x14ac:dyDescent="0.25">
      <c r="F1504" s="32"/>
      <c r="G1504" s="32"/>
    </row>
    <row r="1505" spans="1:10" x14ac:dyDescent="0.25">
      <c r="A1505" t="s">
        <v>389</v>
      </c>
      <c r="G1505" s="27" t="s">
        <v>433</v>
      </c>
    </row>
    <row r="1506" spans="1:10" x14ac:dyDescent="0.25">
      <c r="A1506" t="s">
        <v>390</v>
      </c>
      <c r="G1506" s="27" t="s">
        <v>2523</v>
      </c>
    </row>
    <row r="1507" spans="1:10" x14ac:dyDescent="0.25">
      <c r="A1507" t="s">
        <v>107</v>
      </c>
      <c r="G1507" s="27" t="s">
        <v>434</v>
      </c>
    </row>
    <row r="1508" spans="1:10" x14ac:dyDescent="0.25">
      <c r="A1508" t="s">
        <v>1421</v>
      </c>
    </row>
    <row r="1509" spans="1:10" x14ac:dyDescent="0.25">
      <c r="A1509" s="486" t="s">
        <v>1955</v>
      </c>
      <c r="B1509" s="185"/>
      <c r="C1509" s="185"/>
    </row>
    <row r="1510" spans="1:10" x14ac:dyDescent="0.25">
      <c r="B1510" s="185" t="s">
        <v>1028</v>
      </c>
      <c r="D1510" s="185" t="s">
        <v>1416</v>
      </c>
    </row>
    <row r="1512" spans="1:10" x14ac:dyDescent="0.25">
      <c r="A1512" s="14"/>
      <c r="B1512" s="2"/>
      <c r="C1512" s="14" t="s">
        <v>376</v>
      </c>
      <c r="D1512" s="3" t="s">
        <v>377</v>
      </c>
      <c r="E1512" s="14" t="s">
        <v>379</v>
      </c>
      <c r="F1512" s="14" t="s">
        <v>381</v>
      </c>
      <c r="G1512" s="3" t="s">
        <v>384</v>
      </c>
      <c r="H1512" s="11" t="s">
        <v>385</v>
      </c>
      <c r="I1512" s="12"/>
      <c r="J1512" s="13"/>
    </row>
    <row r="1513" spans="1:10" x14ac:dyDescent="0.25">
      <c r="A1513" s="43" t="s">
        <v>108</v>
      </c>
      <c r="B1513" s="4" t="s">
        <v>109</v>
      </c>
      <c r="C1513" s="15"/>
      <c r="D1513" s="5" t="s">
        <v>378</v>
      </c>
      <c r="E1513" s="15" t="s">
        <v>380</v>
      </c>
      <c r="F1513" s="17" t="s">
        <v>382</v>
      </c>
      <c r="G1513" s="5"/>
      <c r="H1513" s="14" t="s">
        <v>339</v>
      </c>
      <c r="I1513" s="6" t="s">
        <v>387</v>
      </c>
      <c r="J1513" s="14" t="s">
        <v>388</v>
      </c>
    </row>
    <row r="1514" spans="1:10" x14ac:dyDescent="0.25">
      <c r="A1514" s="16"/>
      <c r="B1514" s="8" t="s">
        <v>110</v>
      </c>
      <c r="C1514" s="16"/>
      <c r="D1514" s="9"/>
      <c r="E1514" s="16"/>
      <c r="F1514" s="18" t="s">
        <v>383</v>
      </c>
      <c r="G1514" s="9"/>
      <c r="H1514" s="16"/>
      <c r="I1514" s="9"/>
      <c r="J1514" s="16"/>
    </row>
    <row r="1515" spans="1:10" x14ac:dyDescent="0.25">
      <c r="A1515" s="227" t="s">
        <v>119</v>
      </c>
      <c r="B1515" s="227" t="s">
        <v>115</v>
      </c>
      <c r="C1515" s="312" t="s">
        <v>1948</v>
      </c>
      <c r="D1515" s="166"/>
      <c r="E1515" s="227" t="s">
        <v>405</v>
      </c>
      <c r="F1515" s="166"/>
      <c r="G1515" s="236" t="s">
        <v>701</v>
      </c>
      <c r="H1515" s="166"/>
      <c r="I1515" s="227"/>
      <c r="J1515" s="227"/>
    </row>
    <row r="1516" spans="1:10" x14ac:dyDescent="0.25">
      <c r="A1516" s="227" t="s">
        <v>120</v>
      </c>
      <c r="B1516" s="227" t="s">
        <v>113</v>
      </c>
      <c r="C1516" s="312" t="s">
        <v>1155</v>
      </c>
      <c r="D1516" s="166"/>
      <c r="E1516" s="227" t="s">
        <v>398</v>
      </c>
      <c r="F1516" s="317"/>
      <c r="G1516" s="236" t="s">
        <v>702</v>
      </c>
      <c r="H1516" s="307">
        <v>280000</v>
      </c>
      <c r="I1516" s="227"/>
      <c r="J1516" s="237">
        <f>SUM(H1516:I1516)</f>
        <v>280000</v>
      </c>
    </row>
    <row r="1517" spans="1:10" x14ac:dyDescent="0.25">
      <c r="A1517" s="227"/>
      <c r="B1517" s="227" t="s">
        <v>114</v>
      </c>
      <c r="C1517" s="312" t="s">
        <v>1156</v>
      </c>
      <c r="D1517" s="166"/>
      <c r="E1517" s="227"/>
      <c r="F1517" s="317"/>
      <c r="G1517" s="236" t="s">
        <v>703</v>
      </c>
      <c r="H1517" s="166"/>
      <c r="I1517" s="227"/>
      <c r="J1517" s="227"/>
    </row>
    <row r="1518" spans="1:10" x14ac:dyDescent="0.25">
      <c r="A1518" s="227"/>
      <c r="B1518" s="227" t="s">
        <v>117</v>
      </c>
      <c r="C1518" s="312" t="s">
        <v>100</v>
      </c>
      <c r="D1518" s="166"/>
      <c r="E1518" s="227"/>
      <c r="F1518" s="317"/>
      <c r="G1518" s="236" t="s">
        <v>704</v>
      </c>
      <c r="H1518" s="166"/>
      <c r="I1518" s="227"/>
      <c r="J1518" s="227"/>
    </row>
    <row r="1519" spans="1:10" x14ac:dyDescent="0.25">
      <c r="A1519" s="227"/>
      <c r="B1519" s="226"/>
      <c r="C1519" s="227"/>
      <c r="D1519" s="166"/>
      <c r="E1519" s="227"/>
      <c r="F1519" s="166"/>
      <c r="G1519" s="236" t="s">
        <v>660</v>
      </c>
      <c r="H1519" s="166"/>
      <c r="I1519" s="227"/>
      <c r="J1519" s="227"/>
    </row>
    <row r="1520" spans="1:10" x14ac:dyDescent="0.25">
      <c r="A1520" s="14" t="s">
        <v>119</v>
      </c>
      <c r="B1520" s="168" t="s">
        <v>200</v>
      </c>
      <c r="C1520" s="1044" t="s">
        <v>1949</v>
      </c>
      <c r="D1520" s="3"/>
      <c r="E1520" s="14" t="s">
        <v>405</v>
      </c>
      <c r="F1520" s="3"/>
      <c r="G1520" s="24" t="s">
        <v>1159</v>
      </c>
      <c r="H1520" s="311">
        <v>6000</v>
      </c>
      <c r="I1520" s="14"/>
      <c r="J1520" s="68">
        <f>SUM(H1520:I1520)</f>
        <v>6000</v>
      </c>
    </row>
    <row r="1521" spans="1:22" x14ac:dyDescent="0.25">
      <c r="A1521" s="15" t="s">
        <v>120</v>
      </c>
      <c r="B1521" s="227" t="s">
        <v>113</v>
      </c>
      <c r="C1521" s="312" t="s">
        <v>1157</v>
      </c>
      <c r="D1521" s="5" t="s">
        <v>303</v>
      </c>
      <c r="E1521" s="15" t="s">
        <v>398</v>
      </c>
      <c r="F1521" s="42"/>
      <c r="G1521" s="21" t="s">
        <v>1160</v>
      </c>
      <c r="H1521" s="307"/>
      <c r="I1521" s="15"/>
      <c r="J1521" s="61"/>
    </row>
    <row r="1522" spans="1:22" x14ac:dyDescent="0.25">
      <c r="A1522" s="15"/>
      <c r="B1522" s="227" t="s">
        <v>114</v>
      </c>
      <c r="C1522" s="312" t="s">
        <v>1158</v>
      </c>
      <c r="D1522" s="5" t="s">
        <v>126</v>
      </c>
      <c r="E1522" s="15"/>
      <c r="F1522" s="42"/>
      <c r="G1522" s="21"/>
      <c r="H1522" s="307"/>
      <c r="I1522" s="15"/>
      <c r="J1522" s="61"/>
    </row>
    <row r="1523" spans="1:22" x14ac:dyDescent="0.25">
      <c r="A1523" s="16"/>
      <c r="B1523" s="8" t="s">
        <v>117</v>
      </c>
      <c r="C1523" s="261"/>
      <c r="D1523" s="9"/>
      <c r="E1523" s="16"/>
      <c r="F1523" s="386"/>
      <c r="G1523" s="25"/>
      <c r="H1523" s="264"/>
      <c r="I1523" s="16"/>
      <c r="J1523" s="16"/>
    </row>
    <row r="1524" spans="1:22" x14ac:dyDescent="0.25">
      <c r="A1524" s="14" t="s">
        <v>119</v>
      </c>
      <c r="B1524" s="239" t="s">
        <v>200</v>
      </c>
      <c r="C1524" s="1044" t="s">
        <v>1950</v>
      </c>
      <c r="D1524" s="327" t="s">
        <v>412</v>
      </c>
      <c r="E1524" s="14" t="s">
        <v>405</v>
      </c>
      <c r="F1524" s="41"/>
      <c r="G1524" s="235" t="s">
        <v>1024</v>
      </c>
      <c r="H1524" s="129">
        <v>12000</v>
      </c>
      <c r="I1524" s="14"/>
      <c r="J1524" s="68">
        <f>SUM(H1524:I1524)</f>
        <v>12000</v>
      </c>
    </row>
    <row r="1525" spans="1:22" x14ac:dyDescent="0.25">
      <c r="A1525" s="15" t="s">
        <v>120</v>
      </c>
      <c r="B1525" s="166" t="s">
        <v>113</v>
      </c>
      <c r="C1525" s="312" t="s">
        <v>1026</v>
      </c>
      <c r="D1525" s="387" t="s">
        <v>1023</v>
      </c>
      <c r="E1525" s="15" t="s">
        <v>398</v>
      </c>
      <c r="F1525" s="42"/>
      <c r="G1525" s="236" t="s">
        <v>1025</v>
      </c>
      <c r="H1525" s="307"/>
      <c r="I1525" s="15"/>
      <c r="J1525" s="61"/>
    </row>
    <row r="1526" spans="1:22" x14ac:dyDescent="0.25">
      <c r="A1526" s="15"/>
      <c r="B1526" s="166" t="s">
        <v>114</v>
      </c>
      <c r="C1526" s="312" t="s">
        <v>1027</v>
      </c>
      <c r="D1526" s="5"/>
      <c r="E1526" s="15"/>
      <c r="F1526" s="5"/>
      <c r="G1526" s="236" t="s">
        <v>1061</v>
      </c>
      <c r="H1526" s="5"/>
      <c r="I1526" s="15"/>
      <c r="J1526" s="15"/>
    </row>
    <row r="1527" spans="1:22" x14ac:dyDescent="0.25">
      <c r="A1527" s="15"/>
      <c r="B1527" s="5" t="s">
        <v>117</v>
      </c>
      <c r="C1527" s="227"/>
      <c r="D1527" s="5"/>
      <c r="E1527" s="15"/>
      <c r="F1527" s="5"/>
      <c r="G1527" s="21"/>
      <c r="H1527" s="5"/>
      <c r="I1527" s="15"/>
      <c r="J1527" s="15"/>
    </row>
    <row r="1528" spans="1:22" x14ac:dyDescent="0.25">
      <c r="A1528" s="16"/>
      <c r="B1528" s="9"/>
      <c r="C1528" s="261"/>
      <c r="D1528" s="481"/>
      <c r="E1528" s="16"/>
      <c r="F1528" s="9"/>
      <c r="G1528" s="25"/>
      <c r="H1528" s="9"/>
      <c r="I1528" s="16"/>
      <c r="J1528" s="16"/>
    </row>
    <row r="1529" spans="1:22" x14ac:dyDescent="0.25">
      <c r="A1529" s="168" t="s">
        <v>119</v>
      </c>
      <c r="B1529" s="256" t="s">
        <v>115</v>
      </c>
      <c r="C1529" s="1044" t="s">
        <v>1952</v>
      </c>
      <c r="D1529" s="152" t="s">
        <v>1689</v>
      </c>
      <c r="E1529" s="344" t="s">
        <v>1690</v>
      </c>
      <c r="F1529" s="152"/>
      <c r="G1529" s="230" t="s">
        <v>1514</v>
      </c>
      <c r="H1529" s="359"/>
      <c r="I1529" s="1197">
        <v>24000</v>
      </c>
      <c r="J1529" s="225">
        <f>SUM(I1529)</f>
        <v>24000</v>
      </c>
      <c r="K1529" t="s">
        <v>2693</v>
      </c>
      <c r="M1529" s="166"/>
      <c r="N1529" s="166"/>
      <c r="O1529" s="489"/>
      <c r="P1529" s="369"/>
      <c r="Q1529" s="166"/>
      <c r="R1529" s="241"/>
      <c r="S1529" s="368"/>
      <c r="T1529" s="307"/>
      <c r="U1529" s="166"/>
      <c r="V1529" s="307"/>
    </row>
    <row r="1530" spans="1:22" x14ac:dyDescent="0.25">
      <c r="A1530" s="227" t="s">
        <v>120</v>
      </c>
      <c r="B1530" s="393" t="s">
        <v>627</v>
      </c>
      <c r="C1530" s="312" t="s">
        <v>1953</v>
      </c>
      <c r="D1530" s="47"/>
      <c r="E1530" s="344" t="s">
        <v>1691</v>
      </c>
      <c r="F1530" s="47" t="s">
        <v>1687</v>
      </c>
      <c r="G1530" s="346" t="s">
        <v>1684</v>
      </c>
      <c r="H1530" s="237"/>
      <c r="I1530" s="389"/>
      <c r="J1530" s="128"/>
      <c r="M1530" s="166"/>
      <c r="N1530" s="369"/>
      <c r="O1530" s="489"/>
      <c r="P1530" s="369"/>
      <c r="Q1530" s="166"/>
      <c r="R1530" s="241"/>
      <c r="S1530" s="368"/>
      <c r="T1530" s="126"/>
      <c r="U1530" s="121"/>
      <c r="V1530" s="126"/>
    </row>
    <row r="1531" spans="1:22" x14ac:dyDescent="0.25">
      <c r="A1531" s="227"/>
      <c r="B1531" s="393" t="s">
        <v>158</v>
      </c>
      <c r="C1531" s="227"/>
      <c r="D1531" s="47"/>
      <c r="E1531" s="344" t="s">
        <v>1692</v>
      </c>
      <c r="F1531" s="47" t="s">
        <v>1688</v>
      </c>
      <c r="G1531" s="231" t="s">
        <v>1685</v>
      </c>
      <c r="H1531" s="47"/>
      <c r="I1531" s="779"/>
      <c r="J1531" s="47"/>
      <c r="M1531" s="166"/>
      <c r="N1531" s="166"/>
      <c r="O1531" s="121"/>
      <c r="P1531" s="166"/>
      <c r="Q1531" s="166"/>
      <c r="R1531" s="121"/>
      <c r="S1531" s="368"/>
      <c r="T1531" s="121"/>
      <c r="U1531" s="121"/>
      <c r="V1531" s="121"/>
    </row>
    <row r="1532" spans="1:22" x14ac:dyDescent="0.25">
      <c r="A1532" s="227"/>
      <c r="B1532" s="226"/>
      <c r="C1532" s="227"/>
      <c r="D1532" s="47"/>
      <c r="E1532" s="344"/>
      <c r="F1532" s="47"/>
      <c r="G1532" s="231" t="s">
        <v>1686</v>
      </c>
      <c r="H1532" s="47"/>
      <c r="I1532" s="779"/>
      <c r="J1532" s="47"/>
      <c r="M1532" s="121"/>
      <c r="N1532" s="166"/>
      <c r="O1532" s="121"/>
      <c r="P1532" s="166"/>
      <c r="Q1532" s="121"/>
      <c r="R1532" s="121"/>
      <c r="S1532" s="368"/>
      <c r="T1532" s="121"/>
      <c r="U1532" s="121"/>
      <c r="V1532" s="121"/>
    </row>
    <row r="1533" spans="1:22" ht="15.75" thickBot="1" x14ac:dyDescent="0.3">
      <c r="A1533" s="227"/>
      <c r="B1533" s="226"/>
      <c r="C1533" s="227"/>
      <c r="D1533" s="166"/>
      <c r="E1533" s="227"/>
      <c r="F1533" s="166"/>
      <c r="G1533" s="236"/>
      <c r="H1533" s="121"/>
      <c r="I1533" s="128"/>
      <c r="J1533" s="125"/>
      <c r="M1533" s="5"/>
      <c r="N1533" s="5"/>
      <c r="O1533" s="5"/>
      <c r="P1533" s="368"/>
      <c r="Q1533" s="5"/>
      <c r="R1533" s="5"/>
      <c r="S1533" s="26"/>
      <c r="T1533" s="5"/>
      <c r="U1533" s="5"/>
      <c r="V1533" s="5"/>
    </row>
    <row r="1534" spans="1:22" ht="15.75" thickBot="1" x14ac:dyDescent="0.3">
      <c r="A1534" s="691"/>
      <c r="B1534" s="214"/>
      <c r="C1534" s="214"/>
      <c r="D1534" s="214"/>
      <c r="E1534" s="551" t="s">
        <v>343</v>
      </c>
      <c r="F1534" s="690"/>
      <c r="G1534" s="653" t="s">
        <v>352</v>
      </c>
      <c r="H1534" s="562">
        <f>SUM(H1515:H1533)</f>
        <v>298000</v>
      </c>
      <c r="I1534" s="657"/>
      <c r="J1534" s="198">
        <f>SUM(H1534:I1534)</f>
        <v>298000</v>
      </c>
    </row>
    <row r="1535" spans="1:22" ht="15.75" thickBot="1" x14ac:dyDescent="0.3">
      <c r="A1535" s="692"/>
      <c r="B1535" s="246"/>
      <c r="C1535" s="246"/>
      <c r="D1535" s="693"/>
      <c r="E1535" s="178"/>
      <c r="F1535" s="184"/>
      <c r="G1535" s="533" t="s">
        <v>1419</v>
      </c>
      <c r="H1535" s="694"/>
      <c r="I1535" s="695">
        <f>SUM(I1529:I1534)</f>
        <v>24000</v>
      </c>
      <c r="J1535" s="697">
        <f>SUM(H1535:I1535)</f>
        <v>24000</v>
      </c>
    </row>
    <row r="1536" spans="1:22" x14ac:dyDescent="0.25">
      <c r="B1536" t="s">
        <v>424</v>
      </c>
    </row>
    <row r="1537" spans="1:10" x14ac:dyDescent="0.25">
      <c r="B1537" t="s">
        <v>425</v>
      </c>
      <c r="C1537" t="s">
        <v>426</v>
      </c>
      <c r="F1537" t="s">
        <v>427</v>
      </c>
      <c r="H1537" t="s">
        <v>428</v>
      </c>
    </row>
    <row r="1538" spans="1:10" ht="15.75" x14ac:dyDescent="0.25">
      <c r="C1538" t="s">
        <v>1775</v>
      </c>
      <c r="F1538" s="32" t="s">
        <v>1803</v>
      </c>
      <c r="G1538" s="32"/>
      <c r="H1538" t="s">
        <v>429</v>
      </c>
    </row>
    <row r="1539" spans="1:10" ht="15.75" x14ac:dyDescent="0.25">
      <c r="C1539" t="s">
        <v>431</v>
      </c>
      <c r="F1539" s="32" t="s">
        <v>1591</v>
      </c>
      <c r="G1539" s="32"/>
      <c r="H1539" t="s">
        <v>430</v>
      </c>
    </row>
    <row r="1540" spans="1:10" x14ac:dyDescent="0.25">
      <c r="A1540" t="s">
        <v>389</v>
      </c>
      <c r="G1540" s="27" t="s">
        <v>433</v>
      </c>
    </row>
    <row r="1541" spans="1:10" x14ac:dyDescent="0.25">
      <c r="A1541" t="s">
        <v>390</v>
      </c>
      <c r="G1541" s="27" t="s">
        <v>2523</v>
      </c>
    </row>
    <row r="1542" spans="1:10" x14ac:dyDescent="0.25">
      <c r="A1542" t="s">
        <v>107</v>
      </c>
      <c r="G1542" s="27" t="s">
        <v>434</v>
      </c>
    </row>
    <row r="1543" spans="1:10" x14ac:dyDescent="0.25">
      <c r="A1543" t="s">
        <v>1421</v>
      </c>
    </row>
    <row r="1544" spans="1:10" x14ac:dyDescent="0.25">
      <c r="A1544" s="486" t="s">
        <v>1955</v>
      </c>
      <c r="B1544" s="185"/>
      <c r="C1544" s="185"/>
    </row>
    <row r="1545" spans="1:10" x14ac:dyDescent="0.25">
      <c r="B1545" s="185" t="s">
        <v>1028</v>
      </c>
      <c r="D1545" s="185" t="s">
        <v>1416</v>
      </c>
    </row>
    <row r="1547" spans="1:10" x14ac:dyDescent="0.25">
      <c r="A1547" s="14"/>
      <c r="B1547" s="35"/>
      <c r="C1547" s="14" t="s">
        <v>376</v>
      </c>
      <c r="D1547" s="3" t="s">
        <v>377</v>
      </c>
      <c r="E1547" s="14" t="s">
        <v>379</v>
      </c>
      <c r="F1547" s="14" t="s">
        <v>381</v>
      </c>
      <c r="G1547" s="3" t="s">
        <v>384</v>
      </c>
      <c r="H1547" s="11" t="s">
        <v>385</v>
      </c>
      <c r="I1547" s="12"/>
      <c r="J1547" s="13"/>
    </row>
    <row r="1548" spans="1:10" x14ac:dyDescent="0.25">
      <c r="A1548" s="15"/>
      <c r="B1548" s="5" t="s">
        <v>109</v>
      </c>
      <c r="C1548" s="15"/>
      <c r="D1548" s="5" t="s">
        <v>378</v>
      </c>
      <c r="E1548" s="15" t="s">
        <v>380</v>
      </c>
      <c r="F1548" s="17" t="s">
        <v>382</v>
      </c>
      <c r="G1548" s="5"/>
      <c r="H1548" s="14" t="s">
        <v>339</v>
      </c>
      <c r="I1548" s="6" t="s">
        <v>387</v>
      </c>
      <c r="J1548" s="14" t="s">
        <v>388</v>
      </c>
    </row>
    <row r="1549" spans="1:10" x14ac:dyDescent="0.25">
      <c r="A1549" s="16"/>
      <c r="B1549" s="9" t="s">
        <v>110</v>
      </c>
      <c r="C1549" s="16"/>
      <c r="D1549" s="9"/>
      <c r="E1549" s="16"/>
      <c r="F1549" s="18" t="s">
        <v>383</v>
      </c>
      <c r="G1549" s="9"/>
      <c r="H1549" s="16"/>
      <c r="I1549" s="9"/>
      <c r="J1549" s="16"/>
    </row>
    <row r="1550" spans="1:10" x14ac:dyDescent="0.25">
      <c r="A1550" s="168" t="s">
        <v>119</v>
      </c>
      <c r="B1550" s="239">
        <v>306</v>
      </c>
      <c r="C1550" s="1044" t="s">
        <v>1954</v>
      </c>
      <c r="D1550" s="391" t="s">
        <v>1063</v>
      </c>
      <c r="E1550" s="168" t="s">
        <v>1065</v>
      </c>
      <c r="F1550" s="392" t="s">
        <v>1067</v>
      </c>
      <c r="G1550" s="235" t="s">
        <v>1069</v>
      </c>
      <c r="H1550" s="311">
        <v>2000</v>
      </c>
      <c r="I1550" s="1195">
        <v>6000</v>
      </c>
      <c r="J1550" s="269">
        <f>SUM(H1550:I1550)</f>
        <v>8000</v>
      </c>
    </row>
    <row r="1551" spans="1:10" x14ac:dyDescent="0.25">
      <c r="A1551" s="227" t="s">
        <v>120</v>
      </c>
      <c r="B1551" s="371" t="s">
        <v>930</v>
      </c>
      <c r="C1551" s="312" t="s">
        <v>1062</v>
      </c>
      <c r="D1551" s="236" t="s">
        <v>1064</v>
      </c>
      <c r="E1551" s="227" t="s">
        <v>1066</v>
      </c>
      <c r="F1551" s="394" t="s">
        <v>1068</v>
      </c>
      <c r="G1551" s="236" t="s">
        <v>1070</v>
      </c>
      <c r="H1551" s="121"/>
      <c r="I1551" s="128"/>
      <c r="J1551" s="128"/>
    </row>
    <row r="1552" spans="1:10" x14ac:dyDescent="0.25">
      <c r="A1552" s="227"/>
      <c r="B1552" s="371" t="s">
        <v>1073</v>
      </c>
      <c r="C1552" s="227"/>
      <c r="D1552" s="166"/>
      <c r="E1552" s="227"/>
      <c r="F1552" s="166" t="s">
        <v>2377</v>
      </c>
      <c r="G1552" s="236" t="s">
        <v>1180</v>
      </c>
      <c r="H1552" s="121"/>
      <c r="I1552" s="124"/>
      <c r="J1552" s="124"/>
    </row>
    <row r="1553" spans="1:12" x14ac:dyDescent="0.25">
      <c r="A1553" s="227"/>
      <c r="B1553" s="166"/>
      <c r="C1553" s="227"/>
      <c r="D1553" s="166"/>
      <c r="E1553" s="227"/>
      <c r="F1553" s="166" t="s">
        <v>273</v>
      </c>
      <c r="G1553" s="236" t="s">
        <v>1071</v>
      </c>
      <c r="H1553" s="121"/>
      <c r="I1553" s="125"/>
      <c r="J1553" s="125"/>
    </row>
    <row r="1554" spans="1:12" x14ac:dyDescent="0.25">
      <c r="A1554" s="227"/>
      <c r="B1554" s="166"/>
      <c r="C1554" s="227"/>
      <c r="D1554" s="166"/>
      <c r="E1554" s="227"/>
      <c r="F1554" s="166" t="s">
        <v>2378</v>
      </c>
      <c r="G1554" s="236" t="s">
        <v>1072</v>
      </c>
      <c r="H1554" s="121"/>
      <c r="I1554" s="128"/>
      <c r="J1554" s="125"/>
    </row>
    <row r="1555" spans="1:12" x14ac:dyDescent="0.25">
      <c r="A1555" s="15"/>
      <c r="B1555" s="166"/>
      <c r="C1555" s="227"/>
      <c r="D1555" s="166"/>
      <c r="E1555" s="227"/>
      <c r="F1555" s="166" t="s">
        <v>2379</v>
      </c>
      <c r="G1555" s="236"/>
      <c r="H1555" s="166"/>
      <c r="I1555" s="227"/>
      <c r="J1555" s="227"/>
    </row>
    <row r="1556" spans="1:12" x14ac:dyDescent="0.25">
      <c r="A1556" s="14"/>
      <c r="B1556" s="341"/>
      <c r="C1556" s="635"/>
      <c r="D1556" s="152"/>
      <c r="E1556" s="152"/>
      <c r="F1556" s="152"/>
      <c r="G1556" s="230"/>
      <c r="H1556" s="359"/>
      <c r="I1556" s="224"/>
      <c r="J1556" s="225"/>
      <c r="L1556" t="s">
        <v>1951</v>
      </c>
    </row>
    <row r="1557" spans="1:12" x14ac:dyDescent="0.25">
      <c r="A1557" s="15"/>
      <c r="B1557" s="344"/>
      <c r="C1557" s="221"/>
      <c r="D1557" s="47"/>
      <c r="E1557" s="47"/>
      <c r="F1557" s="47"/>
      <c r="G1557" s="346"/>
      <c r="H1557" s="237"/>
      <c r="I1557" s="389"/>
      <c r="J1557" s="128"/>
    </row>
    <row r="1558" spans="1:12" x14ac:dyDescent="0.25">
      <c r="A1558" s="15"/>
      <c r="B1558" s="344"/>
      <c r="C1558" s="175"/>
      <c r="D1558" s="47"/>
      <c r="E1558" s="47"/>
      <c r="F1558" s="47"/>
      <c r="G1558" s="231"/>
      <c r="H1558" s="47"/>
      <c r="I1558" s="779"/>
      <c r="J1558" s="47"/>
    </row>
    <row r="1559" spans="1:12" x14ac:dyDescent="0.25">
      <c r="A1559" s="16"/>
      <c r="B1559" s="344"/>
      <c r="C1559" s="66"/>
      <c r="D1559" s="47"/>
      <c r="E1559" s="151"/>
      <c r="F1559" s="47"/>
      <c r="G1559" s="231"/>
      <c r="H1559" s="47"/>
      <c r="I1559" s="779"/>
      <c r="J1559" s="47"/>
    </row>
    <row r="1560" spans="1:12" x14ac:dyDescent="0.25">
      <c r="A1560" s="15"/>
      <c r="B1560" s="257"/>
      <c r="C1560" s="168"/>
      <c r="D1560" s="327"/>
      <c r="E1560" s="14"/>
      <c r="F1560" s="41"/>
      <c r="G1560" s="235"/>
      <c r="H1560" s="129"/>
      <c r="I1560" s="14"/>
      <c r="J1560" s="68"/>
    </row>
    <row r="1561" spans="1:12" x14ac:dyDescent="0.25">
      <c r="A1561" s="15"/>
      <c r="B1561" s="7"/>
      <c r="C1561" s="15"/>
      <c r="D1561" s="5"/>
      <c r="E1561" s="15"/>
      <c r="F1561" s="5"/>
      <c r="G1561" s="21"/>
      <c r="H1561" s="5"/>
      <c r="I1561" s="15"/>
      <c r="J1561" s="15"/>
    </row>
    <row r="1562" spans="1:12" x14ac:dyDescent="0.25">
      <c r="A1562" s="15"/>
      <c r="B1562" s="10"/>
      <c r="C1562" s="16"/>
      <c r="D1562" s="481"/>
      <c r="E1562" s="16"/>
      <c r="F1562" s="9"/>
      <c r="G1562" s="25"/>
      <c r="H1562" s="9"/>
      <c r="I1562" s="16"/>
      <c r="J1562" s="16"/>
    </row>
    <row r="1563" spans="1:12" x14ac:dyDescent="0.25">
      <c r="A1563" s="14"/>
      <c r="B1563" s="239"/>
      <c r="C1563" s="168"/>
      <c r="D1563" s="391"/>
      <c r="E1563" s="168"/>
      <c r="F1563" s="392"/>
      <c r="G1563" s="235"/>
      <c r="H1563" s="311"/>
      <c r="I1563" s="206"/>
      <c r="J1563" s="269"/>
    </row>
    <row r="1564" spans="1:12" x14ac:dyDescent="0.25">
      <c r="A1564" s="15"/>
      <c r="B1564" s="166"/>
      <c r="C1564" s="227"/>
      <c r="D1564" s="166"/>
      <c r="E1564" s="227"/>
      <c r="F1564" s="166"/>
      <c r="G1564" s="236"/>
      <c r="H1564" s="121"/>
      <c r="I1564" s="125"/>
      <c r="J1564" s="125"/>
    </row>
    <row r="1565" spans="1:12" ht="15.75" thickBot="1" x14ac:dyDescent="0.3">
      <c r="A1565" s="16"/>
      <c r="B1565" s="166"/>
      <c r="C1565" s="227"/>
      <c r="D1565" s="166"/>
      <c r="E1565" s="227"/>
      <c r="F1565" s="166"/>
      <c r="G1565" s="236"/>
      <c r="H1565" s="121"/>
      <c r="I1565" s="128"/>
      <c r="J1565" s="125"/>
    </row>
    <row r="1566" spans="1:12" ht="15.75" thickBot="1" x14ac:dyDescent="0.3">
      <c r="A1566" s="4"/>
      <c r="B1566" s="80"/>
      <c r="C1566" s="81"/>
      <c r="D1566" s="82"/>
      <c r="E1566" s="144" t="s">
        <v>343</v>
      </c>
      <c r="F1566" s="714"/>
      <c r="G1566" s="653" t="s">
        <v>352</v>
      </c>
      <c r="H1566" s="562">
        <f>SUM(H1550:H1565)</f>
        <v>2000</v>
      </c>
      <c r="I1566" s="657"/>
      <c r="J1566" s="198">
        <f>SUM(H1566:I1566)</f>
        <v>2000</v>
      </c>
    </row>
    <row r="1567" spans="1:12" ht="15.75" thickBot="1" x14ac:dyDescent="0.3">
      <c r="A1567" s="15"/>
      <c r="B1567" s="107"/>
      <c r="C1567" s="107"/>
      <c r="D1567" s="934"/>
      <c r="E1567" s="178"/>
      <c r="F1567" s="184"/>
      <c r="G1567" s="533" t="s">
        <v>1419</v>
      </c>
      <c r="H1567" s="694"/>
      <c r="I1567" s="695">
        <f>SUM(I1550:I1566)</f>
        <v>6000</v>
      </c>
      <c r="J1567" s="697">
        <f>SUM(H1567:I1567)</f>
        <v>6000</v>
      </c>
    </row>
    <row r="1568" spans="1:12" x14ac:dyDescent="0.25">
      <c r="A1568" s="15"/>
      <c r="B1568" s="177"/>
      <c r="C1568" s="177"/>
      <c r="D1568" s="296"/>
      <c r="E1568" s="176"/>
      <c r="F1568" s="183"/>
      <c r="G1568" s="821" t="s">
        <v>352</v>
      </c>
      <c r="H1568" s="588">
        <f>(H1534+H1566)</f>
        <v>300000</v>
      </c>
      <c r="I1568" s="734"/>
      <c r="J1568" s="823">
        <f>SUM(H1568:I1568)</f>
        <v>300000</v>
      </c>
    </row>
    <row r="1569" spans="1:10" x14ac:dyDescent="0.25">
      <c r="A1569" s="15"/>
      <c r="B1569" s="5"/>
      <c r="C1569" s="5"/>
      <c r="D1569" s="73"/>
      <c r="E1569" s="707" t="s">
        <v>1528</v>
      </c>
      <c r="F1569" s="557"/>
      <c r="G1569" s="162" t="s">
        <v>1504</v>
      </c>
      <c r="H1569" s="819"/>
      <c r="I1569" s="574">
        <f>(I1535+I1567)</f>
        <v>30000</v>
      </c>
      <c r="J1569" s="820">
        <f>SUM(H1569:I1569)</f>
        <v>30000</v>
      </c>
    </row>
    <row r="1570" spans="1:10" ht="15.75" thickBot="1" x14ac:dyDescent="0.3">
      <c r="A1570" s="16"/>
      <c r="B1570" s="107"/>
      <c r="C1570" s="107"/>
      <c r="D1570" s="297"/>
      <c r="E1570" s="178"/>
      <c r="F1570" s="184"/>
      <c r="G1570" s="700" t="s">
        <v>1418</v>
      </c>
      <c r="H1570" s="589"/>
      <c r="I1570" s="794">
        <v>0</v>
      </c>
      <c r="J1570" s="585">
        <v>0</v>
      </c>
    </row>
    <row r="1571" spans="1:10" ht="15.75" thickBot="1" x14ac:dyDescent="0.3">
      <c r="B1571" t="s">
        <v>424</v>
      </c>
      <c r="G1571" s="154" t="s">
        <v>2675</v>
      </c>
      <c r="H1571" s="171">
        <f>SUM(H1568:H1570)</f>
        <v>300000</v>
      </c>
      <c r="I1571" s="160">
        <f>SUM(I1568:I1570)</f>
        <v>30000</v>
      </c>
      <c r="J1571" s="160">
        <f>SUM(J1568:J1570)</f>
        <v>330000</v>
      </c>
    </row>
    <row r="1572" spans="1:10" x14ac:dyDescent="0.25">
      <c r="B1572" t="s">
        <v>425</v>
      </c>
      <c r="C1572" t="s">
        <v>426</v>
      </c>
      <c r="F1572" t="s">
        <v>427</v>
      </c>
      <c r="H1572" t="s">
        <v>428</v>
      </c>
    </row>
    <row r="1573" spans="1:10" ht="15.75" x14ac:dyDescent="0.25">
      <c r="C1573" t="s">
        <v>1775</v>
      </c>
      <c r="F1573" s="32" t="s">
        <v>1803</v>
      </c>
      <c r="G1573" s="32"/>
      <c r="H1573" t="s">
        <v>429</v>
      </c>
    </row>
    <row r="1574" spans="1:10" ht="15.75" x14ac:dyDescent="0.25">
      <c r="C1574" t="s">
        <v>357</v>
      </c>
      <c r="F1574" s="32" t="s">
        <v>2623</v>
      </c>
      <c r="G1574" s="32"/>
      <c r="H1574" t="s">
        <v>1725</v>
      </c>
    </row>
    <row r="1575" spans="1:10" x14ac:dyDescent="0.25">
      <c r="A1575" t="s">
        <v>389</v>
      </c>
      <c r="G1575" s="27" t="s">
        <v>433</v>
      </c>
    </row>
    <row r="1576" spans="1:10" x14ac:dyDescent="0.25">
      <c r="A1576" t="s">
        <v>390</v>
      </c>
      <c r="G1576" s="27" t="s">
        <v>2523</v>
      </c>
    </row>
    <row r="1577" spans="1:10" x14ac:dyDescent="0.25">
      <c r="A1577" t="s">
        <v>107</v>
      </c>
      <c r="G1577" s="27" t="s">
        <v>434</v>
      </c>
    </row>
    <row r="1578" spans="1:10" x14ac:dyDescent="0.25">
      <c r="A1578" t="s">
        <v>1422</v>
      </c>
    </row>
    <row r="1579" spans="1:10" x14ac:dyDescent="0.25">
      <c r="A1579" s="218" t="s">
        <v>1957</v>
      </c>
      <c r="B1579" s="218"/>
      <c r="C1579" s="218"/>
      <c r="D1579" s="218"/>
    </row>
    <row r="1580" spans="1:10" x14ac:dyDescent="0.25">
      <c r="B1580" s="185" t="s">
        <v>1028</v>
      </c>
      <c r="D1580" s="185" t="s">
        <v>1753</v>
      </c>
    </row>
    <row r="1582" spans="1:10" x14ac:dyDescent="0.25">
      <c r="A1582" s="14"/>
      <c r="B1582" s="2"/>
      <c r="C1582" s="14" t="s">
        <v>376</v>
      </c>
      <c r="D1582" s="3" t="s">
        <v>377</v>
      </c>
      <c r="E1582" s="14" t="s">
        <v>379</v>
      </c>
      <c r="F1582" s="14" t="s">
        <v>381</v>
      </c>
      <c r="G1582" s="3" t="s">
        <v>384</v>
      </c>
      <c r="H1582" s="11" t="s">
        <v>385</v>
      </c>
      <c r="I1582" s="12"/>
      <c r="J1582" s="13"/>
    </row>
    <row r="1583" spans="1:10" x14ac:dyDescent="0.25">
      <c r="A1583" s="43" t="s">
        <v>108</v>
      </c>
      <c r="B1583" s="4" t="s">
        <v>109</v>
      </c>
      <c r="C1583" s="15"/>
      <c r="D1583" s="5" t="s">
        <v>378</v>
      </c>
      <c r="E1583" s="15" t="s">
        <v>380</v>
      </c>
      <c r="F1583" s="17" t="s">
        <v>382</v>
      </c>
      <c r="G1583" s="5"/>
      <c r="H1583" s="14" t="s">
        <v>339</v>
      </c>
      <c r="I1583" s="6" t="s">
        <v>387</v>
      </c>
      <c r="J1583" s="14" t="s">
        <v>388</v>
      </c>
    </row>
    <row r="1584" spans="1:10" x14ac:dyDescent="0.25">
      <c r="A1584" s="16"/>
      <c r="B1584" s="8" t="s">
        <v>110</v>
      </c>
      <c r="C1584" s="16"/>
      <c r="D1584" s="9"/>
      <c r="E1584" s="16"/>
      <c r="F1584" s="18" t="s">
        <v>383</v>
      </c>
      <c r="G1584" s="9"/>
      <c r="H1584" s="16"/>
      <c r="I1584" s="9"/>
      <c r="J1584" s="16"/>
    </row>
    <row r="1585" spans="1:10" x14ac:dyDescent="0.25">
      <c r="A1585" s="227" t="s">
        <v>119</v>
      </c>
      <c r="B1585" s="227" t="s">
        <v>125</v>
      </c>
      <c r="C1585" s="312" t="s">
        <v>1958</v>
      </c>
      <c r="D1585" s="166"/>
      <c r="E1585" s="227" t="s">
        <v>405</v>
      </c>
      <c r="F1585" s="229"/>
      <c r="G1585" s="236" t="s">
        <v>705</v>
      </c>
      <c r="H1585" s="227"/>
      <c r="I1585" s="166"/>
      <c r="J1585" s="227"/>
    </row>
    <row r="1586" spans="1:10" x14ac:dyDescent="0.25">
      <c r="A1586" s="227" t="s">
        <v>120</v>
      </c>
      <c r="B1586" s="227" t="s">
        <v>231</v>
      </c>
      <c r="C1586" s="312" t="s">
        <v>101</v>
      </c>
      <c r="D1586" s="166"/>
      <c r="E1586" s="227" t="s">
        <v>398</v>
      </c>
      <c r="F1586" s="229"/>
      <c r="G1586" s="236" t="s">
        <v>706</v>
      </c>
      <c r="H1586" s="237">
        <v>130000</v>
      </c>
      <c r="I1586" s="166"/>
      <c r="J1586" s="237">
        <f>SUM(H1586:I1586)</f>
        <v>130000</v>
      </c>
    </row>
    <row r="1587" spans="1:10" x14ac:dyDescent="0.25">
      <c r="A1587" s="227"/>
      <c r="B1587" s="227" t="s">
        <v>232</v>
      </c>
      <c r="C1587" s="312" t="s">
        <v>724</v>
      </c>
      <c r="D1587" s="166"/>
      <c r="E1587" s="227"/>
      <c r="F1587" s="229"/>
      <c r="G1587" s="236" t="s">
        <v>707</v>
      </c>
      <c r="H1587" s="227"/>
      <c r="I1587" s="166"/>
      <c r="J1587" s="227"/>
    </row>
    <row r="1588" spans="1:10" x14ac:dyDescent="0.25">
      <c r="A1588" s="227"/>
      <c r="B1588" s="227" t="s">
        <v>723</v>
      </c>
      <c r="C1588" s="312" t="s">
        <v>725</v>
      </c>
      <c r="D1588" s="166"/>
      <c r="E1588" s="227"/>
      <c r="F1588" s="227"/>
      <c r="G1588" s="236"/>
      <c r="H1588" s="227"/>
      <c r="I1588" s="166"/>
      <c r="J1588" s="227"/>
    </row>
    <row r="1589" spans="1:10" x14ac:dyDescent="0.25">
      <c r="A1589" s="168" t="s">
        <v>119</v>
      </c>
      <c r="B1589" s="168" t="s">
        <v>125</v>
      </c>
      <c r="C1589" s="1044" t="s">
        <v>1959</v>
      </c>
      <c r="D1589" s="239" t="s">
        <v>412</v>
      </c>
      <c r="E1589" s="168"/>
      <c r="F1589" s="316"/>
      <c r="G1589" s="235" t="s">
        <v>127</v>
      </c>
      <c r="H1589" s="311">
        <v>360000</v>
      </c>
      <c r="I1589" s="168"/>
      <c r="J1589" s="269">
        <f>SUM(H1589:I1589)</f>
        <v>360000</v>
      </c>
    </row>
    <row r="1590" spans="1:10" x14ac:dyDescent="0.25">
      <c r="A1590" s="227" t="s">
        <v>120</v>
      </c>
      <c r="B1590" s="227" t="s">
        <v>231</v>
      </c>
      <c r="C1590" s="312" t="s">
        <v>719</v>
      </c>
      <c r="D1590" s="166"/>
      <c r="E1590" s="227" t="s">
        <v>405</v>
      </c>
      <c r="F1590" s="317"/>
      <c r="G1590" s="236" t="s">
        <v>128</v>
      </c>
      <c r="H1590" s="307"/>
      <c r="I1590" s="227"/>
      <c r="J1590" s="237"/>
    </row>
    <row r="1591" spans="1:10" x14ac:dyDescent="0.25">
      <c r="A1591" s="227"/>
      <c r="B1591" s="227" t="s">
        <v>232</v>
      </c>
      <c r="C1591" s="312" t="s">
        <v>720</v>
      </c>
      <c r="D1591" s="166"/>
      <c r="E1591" s="227" t="s">
        <v>398</v>
      </c>
      <c r="F1591" s="166"/>
      <c r="G1591" s="236" t="s">
        <v>722</v>
      </c>
      <c r="H1591" s="166"/>
      <c r="I1591" s="227"/>
      <c r="J1591" s="227"/>
    </row>
    <row r="1592" spans="1:10" x14ac:dyDescent="0.25">
      <c r="A1592" s="227"/>
      <c r="B1592" s="226" t="s">
        <v>233</v>
      </c>
      <c r="C1592" s="227"/>
      <c r="D1592" s="166"/>
      <c r="E1592" s="227"/>
      <c r="F1592" s="166"/>
      <c r="G1592" s="236" t="s">
        <v>721</v>
      </c>
      <c r="H1592" s="166"/>
      <c r="I1592" s="227"/>
      <c r="J1592" s="227"/>
    </row>
    <row r="1593" spans="1:10" x14ac:dyDescent="0.25">
      <c r="A1593" s="261"/>
      <c r="B1593" s="260" t="s">
        <v>234</v>
      </c>
      <c r="C1593" s="261"/>
      <c r="D1593" s="264"/>
      <c r="E1593" s="261"/>
      <c r="F1593" s="264"/>
      <c r="G1593" s="263"/>
      <c r="H1593" s="264"/>
      <c r="I1593" s="261"/>
      <c r="J1593" s="261"/>
    </row>
    <row r="1594" spans="1:10" ht="15.75" x14ac:dyDescent="0.25">
      <c r="A1594" s="14" t="s">
        <v>119</v>
      </c>
      <c r="B1594" s="22" t="s">
        <v>744</v>
      </c>
      <c r="C1594" s="1071" t="s">
        <v>1960</v>
      </c>
      <c r="D1594" s="3" t="s">
        <v>412</v>
      </c>
      <c r="E1594" s="362" t="s">
        <v>412</v>
      </c>
      <c r="F1594" s="41" t="s">
        <v>2380</v>
      </c>
      <c r="G1594" s="24" t="s">
        <v>1315</v>
      </c>
      <c r="H1594" s="14"/>
      <c r="I1594" s="14"/>
      <c r="J1594" s="14"/>
    </row>
    <row r="1595" spans="1:10" x14ac:dyDescent="0.25">
      <c r="A1595" s="15" t="s">
        <v>120</v>
      </c>
      <c r="B1595" s="4" t="s">
        <v>238</v>
      </c>
      <c r="C1595" s="312" t="s">
        <v>340</v>
      </c>
      <c r="D1595" s="5"/>
      <c r="E1595" s="211" t="s">
        <v>312</v>
      </c>
      <c r="F1595" s="42" t="s">
        <v>420</v>
      </c>
      <c r="G1595" s="21" t="s">
        <v>2447</v>
      </c>
      <c r="H1595" s="237">
        <v>160000</v>
      </c>
      <c r="I1595" s="61"/>
      <c r="J1595" s="61">
        <f>SUM(H1595:I1595)</f>
        <v>160000</v>
      </c>
    </row>
    <row r="1596" spans="1:10" x14ac:dyDescent="0.25">
      <c r="A1596" s="15"/>
      <c r="B1596" s="4" t="s">
        <v>745</v>
      </c>
      <c r="C1596" s="312" t="s">
        <v>748</v>
      </c>
      <c r="D1596" s="5"/>
      <c r="E1596" s="211" t="s">
        <v>375</v>
      </c>
      <c r="F1596" s="26" t="s">
        <v>2338</v>
      </c>
      <c r="G1596" s="21" t="s">
        <v>2448</v>
      </c>
      <c r="H1596" s="15"/>
      <c r="I1596" s="15"/>
      <c r="J1596" s="15"/>
    </row>
    <row r="1597" spans="1:10" x14ac:dyDescent="0.25">
      <c r="A1597" s="15"/>
      <c r="B1597" s="4" t="s">
        <v>746</v>
      </c>
      <c r="C1597" s="312" t="s">
        <v>749</v>
      </c>
      <c r="D1597" s="5"/>
      <c r="E1597" s="15"/>
      <c r="F1597" s="5"/>
      <c r="G1597" s="21" t="s">
        <v>2449</v>
      </c>
      <c r="H1597" s="15"/>
      <c r="I1597" s="15"/>
      <c r="J1597" s="15"/>
    </row>
    <row r="1598" spans="1:10" x14ac:dyDescent="0.25">
      <c r="A1598" s="15"/>
      <c r="B1598" s="4" t="s">
        <v>747</v>
      </c>
      <c r="C1598" s="227"/>
      <c r="D1598" s="5"/>
      <c r="E1598" s="15"/>
      <c r="F1598" s="5"/>
      <c r="G1598" s="21" t="s">
        <v>2450</v>
      </c>
      <c r="H1598" s="15"/>
      <c r="I1598" s="15"/>
      <c r="J1598" s="15"/>
    </row>
    <row r="1599" spans="1:10" x14ac:dyDescent="0.25">
      <c r="A1599" s="168" t="s">
        <v>119</v>
      </c>
      <c r="B1599" s="168" t="s">
        <v>125</v>
      </c>
      <c r="C1599" s="1044" t="s">
        <v>2657</v>
      </c>
      <c r="D1599" s="367"/>
      <c r="E1599" s="168" t="s">
        <v>1756</v>
      </c>
      <c r="F1599" s="316"/>
      <c r="G1599" s="235" t="s">
        <v>2656</v>
      </c>
      <c r="H1599" s="239"/>
      <c r="I1599" s="168"/>
      <c r="J1599" s="168"/>
    </row>
    <row r="1600" spans="1:10" x14ac:dyDescent="0.25">
      <c r="A1600" s="227" t="s">
        <v>120</v>
      </c>
      <c r="B1600" s="227"/>
      <c r="C1600" s="312" t="s">
        <v>1961</v>
      </c>
      <c r="D1600" s="236"/>
      <c r="E1600" s="227" t="s">
        <v>1962</v>
      </c>
      <c r="F1600" s="317" t="s">
        <v>104</v>
      </c>
      <c r="G1600" s="236" t="s">
        <v>1746</v>
      </c>
      <c r="H1600" s="307">
        <v>50000</v>
      </c>
      <c r="I1600" s="128"/>
      <c r="J1600" s="237">
        <f>SUM(H1600:I1600)</f>
        <v>50000</v>
      </c>
    </row>
    <row r="1601" spans="1:10" x14ac:dyDescent="0.25">
      <c r="A1601" s="227"/>
      <c r="B1601" s="227"/>
      <c r="C1601" s="312" t="s">
        <v>2151</v>
      </c>
      <c r="D1601" s="166"/>
      <c r="E1601" s="227" t="s">
        <v>1053</v>
      </c>
      <c r="F1601" s="166" t="s">
        <v>105</v>
      </c>
      <c r="G1601" s="236" t="s">
        <v>1747</v>
      </c>
      <c r="H1601" s="166"/>
      <c r="I1601" s="227"/>
      <c r="J1601" s="227"/>
    </row>
    <row r="1602" spans="1:10" x14ac:dyDescent="0.25">
      <c r="A1602" s="227"/>
      <c r="B1602" s="226"/>
      <c r="C1602" s="227"/>
      <c r="D1602" s="166"/>
      <c r="E1602" s="227"/>
      <c r="F1602" s="166"/>
      <c r="G1602" s="236" t="s">
        <v>1748</v>
      </c>
      <c r="H1602" s="166"/>
      <c r="I1602" s="227"/>
      <c r="J1602" s="227"/>
    </row>
    <row r="1603" spans="1:10" ht="15.75" thickBot="1" x14ac:dyDescent="0.3">
      <c r="A1603" s="164"/>
      <c r="B1603" s="221"/>
      <c r="C1603" s="164"/>
      <c r="D1603" s="159"/>
      <c r="E1603" s="164"/>
      <c r="F1603" s="159"/>
      <c r="G1603" s="223"/>
      <c r="H1603" s="159"/>
      <c r="I1603" s="164"/>
      <c r="J1603" s="164"/>
    </row>
    <row r="1604" spans="1:10" ht="15.75" thickBot="1" x14ac:dyDescent="0.3">
      <c r="A1604" s="97"/>
      <c r="B1604" s="98"/>
      <c r="C1604" s="98"/>
      <c r="D1604" s="99" t="s">
        <v>19</v>
      </c>
      <c r="E1604" s="81"/>
      <c r="F1604" s="81"/>
      <c r="G1604" s="601" t="s">
        <v>352</v>
      </c>
      <c r="H1604" s="824">
        <f>SUM(H1585:H1603)</f>
        <v>700000</v>
      </c>
      <c r="I1604" s="687">
        <f>SUM(I1586:I1603)</f>
        <v>0</v>
      </c>
      <c r="J1604" s="83">
        <f>SUM(H1604:I1604)</f>
        <v>700000</v>
      </c>
    </row>
    <row r="1605" spans="1:10" x14ac:dyDescent="0.25">
      <c r="B1605" t="s">
        <v>424</v>
      </c>
    </row>
    <row r="1606" spans="1:10" x14ac:dyDescent="0.25">
      <c r="B1606" t="s">
        <v>425</v>
      </c>
      <c r="C1606" t="s">
        <v>426</v>
      </c>
      <c r="F1606" t="s">
        <v>427</v>
      </c>
      <c r="H1606" t="s">
        <v>428</v>
      </c>
    </row>
    <row r="1607" spans="1:10" ht="15.75" x14ac:dyDescent="0.25">
      <c r="C1607" t="s">
        <v>1775</v>
      </c>
      <c r="F1607" s="32" t="s">
        <v>1803</v>
      </c>
      <c r="G1607" s="32"/>
      <c r="H1607" t="s">
        <v>429</v>
      </c>
    </row>
    <row r="1608" spans="1:10" ht="15.75" x14ac:dyDescent="0.25">
      <c r="C1608" t="s">
        <v>431</v>
      </c>
      <c r="F1608" s="32" t="s">
        <v>1591</v>
      </c>
      <c r="G1608" s="32"/>
      <c r="H1608" t="s">
        <v>430</v>
      </c>
    </row>
    <row r="1609" spans="1:10" ht="15.75" x14ac:dyDescent="0.25">
      <c r="F1609" s="32"/>
      <c r="G1609" s="32"/>
    </row>
    <row r="1610" spans="1:10" ht="15.75" x14ac:dyDescent="0.25">
      <c r="F1610" s="32"/>
      <c r="G1610" s="32"/>
    </row>
    <row r="1611" spans="1:10" ht="15.75" x14ac:dyDescent="0.25">
      <c r="F1611" s="32"/>
      <c r="G1611" s="32"/>
    </row>
    <row r="1612" spans="1:10" ht="15.75" x14ac:dyDescent="0.25">
      <c r="F1612" s="32"/>
      <c r="G1612" s="27" t="s">
        <v>433</v>
      </c>
    </row>
    <row r="1613" spans="1:10" ht="15.75" x14ac:dyDescent="0.25">
      <c r="F1613" s="32"/>
      <c r="G1613" s="27" t="s">
        <v>434</v>
      </c>
      <c r="H1613" s="218" t="s">
        <v>2624</v>
      </c>
    </row>
    <row r="1614" spans="1:10" ht="15.75" x14ac:dyDescent="0.25">
      <c r="F1614" s="32"/>
      <c r="G1614" s="32"/>
    </row>
    <row r="1615" spans="1:10" x14ac:dyDescent="0.25">
      <c r="A1615" t="s">
        <v>389</v>
      </c>
    </row>
    <row r="1616" spans="1:10" x14ac:dyDescent="0.25">
      <c r="A1616" t="s">
        <v>107</v>
      </c>
    </row>
    <row r="1617" spans="1:10" x14ac:dyDescent="0.25">
      <c r="A1617" t="s">
        <v>1963</v>
      </c>
    </row>
    <row r="1618" spans="1:10" x14ac:dyDescent="0.25">
      <c r="A1618" s="486" t="s">
        <v>1957</v>
      </c>
      <c r="B1618" s="390"/>
      <c r="C1618" s="390"/>
      <c r="D1618" s="390"/>
      <c r="E1618" s="390"/>
    </row>
    <row r="1619" spans="1:10" x14ac:dyDescent="0.25">
      <c r="B1619" s="185"/>
      <c r="E1619" s="185"/>
    </row>
    <row r="1620" spans="1:10" ht="16.5" thickBot="1" x14ac:dyDescent="0.3">
      <c r="F1620" s="32"/>
      <c r="G1620" s="32"/>
    </row>
    <row r="1621" spans="1:10" ht="15.75" thickBot="1" x14ac:dyDescent="0.3">
      <c r="A1621" s="112"/>
      <c r="B1621" s="822"/>
      <c r="C1621" s="541"/>
      <c r="D1621" s="682" t="s">
        <v>1526</v>
      </c>
      <c r="E1621" s="542"/>
      <c r="F1621" s="676"/>
      <c r="G1621" s="147" t="s">
        <v>352</v>
      </c>
      <c r="H1621" s="149">
        <f>(H1604)</f>
        <v>700000</v>
      </c>
      <c r="I1621" s="677"/>
      <c r="J1621" s="149">
        <f>SUM(H1621:I1621)</f>
        <v>700000</v>
      </c>
    </row>
    <row r="1622" spans="1:10" ht="15.75" thickBot="1" x14ac:dyDescent="0.3">
      <c r="A1622" s="679"/>
      <c r="B1622" s="5"/>
      <c r="C1622" s="5"/>
      <c r="D1622" s="304" t="s">
        <v>1964</v>
      </c>
      <c r="E1622" s="5"/>
      <c r="F1622" s="557"/>
      <c r="G1622" s="155" t="s">
        <v>1504</v>
      </c>
      <c r="H1622" s="149"/>
      <c r="I1622" s="657">
        <f>(I1604)</f>
        <v>0</v>
      </c>
      <c r="J1622" s="160"/>
    </row>
    <row r="1623" spans="1:10" ht="15.75" thickBot="1" x14ac:dyDescent="0.3">
      <c r="A1623" s="679"/>
      <c r="B1623" s="107"/>
      <c r="C1623" s="107"/>
      <c r="D1623" s="106"/>
      <c r="E1623" s="107"/>
      <c r="F1623" s="184"/>
      <c r="G1623" s="646" t="s">
        <v>1505</v>
      </c>
      <c r="H1623" s="679"/>
      <c r="I1623" s="389">
        <f>(I1605)</f>
        <v>0</v>
      </c>
      <c r="J1623" s="806">
        <f>SUM(I1623)</f>
        <v>0</v>
      </c>
    </row>
    <row r="1624" spans="1:10" ht="15.75" x14ac:dyDescent="0.25">
      <c r="A1624" s="679"/>
      <c r="B1624" s="177"/>
      <c r="C1624" s="177"/>
      <c r="D1624" s="177"/>
      <c r="E1624" s="177"/>
      <c r="F1624" s="648"/>
      <c r="G1624" s="683" t="s">
        <v>1527</v>
      </c>
      <c r="H1624" s="182">
        <f>SUM(H1621:H1623)</f>
        <v>700000</v>
      </c>
      <c r="I1624" s="600">
        <f>SUM(I1621:I1623)</f>
        <v>0</v>
      </c>
      <c r="J1624" s="182">
        <f>SUM(H1624:I1624)</f>
        <v>700000</v>
      </c>
    </row>
    <row r="1625" spans="1:10" ht="16.5" thickBot="1" x14ac:dyDescent="0.3">
      <c r="A1625" s="179"/>
      <c r="B1625" s="107"/>
      <c r="C1625" s="107"/>
      <c r="D1625" s="107"/>
      <c r="E1625" s="107"/>
      <c r="F1625" s="649"/>
      <c r="G1625" s="678"/>
      <c r="H1625" s="179"/>
      <c r="I1625" s="107"/>
      <c r="J1625" s="179"/>
    </row>
    <row r="1626" spans="1:10" ht="15.75" x14ac:dyDescent="0.25">
      <c r="F1626" s="32"/>
      <c r="G1626" s="32"/>
    </row>
    <row r="1627" spans="1:10" ht="15.75" x14ac:dyDescent="0.25">
      <c r="F1627" s="32"/>
      <c r="G1627" s="32"/>
    </row>
    <row r="1628" spans="1:10" x14ac:dyDescent="0.25">
      <c r="C1628" t="s">
        <v>426</v>
      </c>
      <c r="F1628" t="s">
        <v>427</v>
      </c>
      <c r="H1628" t="s">
        <v>428</v>
      </c>
    </row>
    <row r="1629" spans="1:10" ht="15.75" x14ac:dyDescent="0.25">
      <c r="C1629" t="s">
        <v>1775</v>
      </c>
      <c r="F1629" s="32" t="s">
        <v>1803</v>
      </c>
      <c r="G1629" s="32"/>
      <c r="H1629" t="s">
        <v>429</v>
      </c>
    </row>
    <row r="1630" spans="1:10" ht="15.75" x14ac:dyDescent="0.25">
      <c r="C1630" t="s">
        <v>431</v>
      </c>
      <c r="F1630" s="32" t="s">
        <v>1591</v>
      </c>
      <c r="G1630" s="32"/>
      <c r="H1630" t="s">
        <v>430</v>
      </c>
    </row>
    <row r="1631" spans="1:10" ht="15.75" x14ac:dyDescent="0.25">
      <c r="F1631" s="32"/>
      <c r="G1631" s="32"/>
    </row>
    <row r="1632" spans="1:10" ht="15.75" x14ac:dyDescent="0.25">
      <c r="F1632" s="32"/>
      <c r="G1632" s="32"/>
    </row>
    <row r="1633" spans="1:7" ht="15.75" x14ac:dyDescent="0.25">
      <c r="F1633" s="32"/>
      <c r="G1633" s="32"/>
    </row>
    <row r="1634" spans="1:7" ht="15.75" x14ac:dyDescent="0.25">
      <c r="F1634" s="32"/>
      <c r="G1634" s="32"/>
    </row>
    <row r="1635" spans="1:7" ht="15.75" x14ac:dyDescent="0.25">
      <c r="F1635" s="32"/>
      <c r="G1635" s="32"/>
    </row>
    <row r="1636" spans="1:7" ht="15.75" x14ac:dyDescent="0.25">
      <c r="F1636" s="32"/>
      <c r="G1636" s="32"/>
    </row>
    <row r="1637" spans="1:7" ht="15.75" x14ac:dyDescent="0.25">
      <c r="F1637" s="32"/>
      <c r="G1637" s="32"/>
    </row>
    <row r="1638" spans="1:7" ht="15.75" x14ac:dyDescent="0.25">
      <c r="F1638" s="32"/>
      <c r="G1638" s="32"/>
    </row>
    <row r="1639" spans="1:7" ht="15.75" x14ac:dyDescent="0.25">
      <c r="F1639" s="32"/>
      <c r="G1639" s="32"/>
    </row>
    <row r="1640" spans="1:7" ht="15.75" x14ac:dyDescent="0.25">
      <c r="F1640" s="32"/>
      <c r="G1640" s="32"/>
    </row>
    <row r="1641" spans="1:7" ht="15.75" x14ac:dyDescent="0.25">
      <c r="F1641" s="32"/>
      <c r="G1641" s="32"/>
    </row>
    <row r="1642" spans="1:7" ht="15.75" x14ac:dyDescent="0.25">
      <c r="F1642" s="32"/>
      <c r="G1642" s="32"/>
    </row>
    <row r="1643" spans="1:7" ht="15.75" x14ac:dyDescent="0.25">
      <c r="F1643" s="32"/>
      <c r="G1643" s="32"/>
    </row>
    <row r="1644" spans="1:7" x14ac:dyDescent="0.25">
      <c r="A1644" t="s">
        <v>389</v>
      </c>
      <c r="G1644" s="27" t="s">
        <v>433</v>
      </c>
    </row>
    <row r="1645" spans="1:7" x14ac:dyDescent="0.25">
      <c r="A1645" t="s">
        <v>390</v>
      </c>
      <c r="G1645" s="27" t="s">
        <v>2523</v>
      </c>
    </row>
    <row r="1646" spans="1:7" x14ac:dyDescent="0.25">
      <c r="A1646" t="s">
        <v>107</v>
      </c>
      <c r="G1646" s="27" t="s">
        <v>434</v>
      </c>
    </row>
    <row r="1647" spans="1:7" x14ac:dyDescent="0.25">
      <c r="A1647" t="s">
        <v>1423</v>
      </c>
    </row>
    <row r="1648" spans="1:7" x14ac:dyDescent="0.25">
      <c r="A1648" t="s">
        <v>1965</v>
      </c>
    </row>
    <row r="1649" spans="1:11" x14ac:dyDescent="0.25">
      <c r="B1649" s="185" t="s">
        <v>1033</v>
      </c>
    </row>
    <row r="1650" spans="1:11" x14ac:dyDescent="0.25">
      <c r="A1650" s="37" t="s">
        <v>110</v>
      </c>
      <c r="B1650" s="2" t="s">
        <v>109</v>
      </c>
      <c r="C1650" s="14" t="s">
        <v>376</v>
      </c>
      <c r="D1650" s="3" t="s">
        <v>377</v>
      </c>
      <c r="E1650" s="14" t="s">
        <v>379</v>
      </c>
      <c r="F1650" s="14" t="s">
        <v>381</v>
      </c>
      <c r="G1650" s="3" t="s">
        <v>384</v>
      </c>
      <c r="H1650" s="11" t="s">
        <v>385</v>
      </c>
      <c r="I1650" s="12"/>
      <c r="J1650" s="13"/>
    </row>
    <row r="1651" spans="1:11" x14ac:dyDescent="0.25">
      <c r="A1651" s="15"/>
      <c r="B1651" s="4" t="s">
        <v>108</v>
      </c>
      <c r="C1651" s="15"/>
      <c r="D1651" s="5" t="s">
        <v>378</v>
      </c>
      <c r="E1651" s="15" t="s">
        <v>380</v>
      </c>
      <c r="F1651" s="17" t="s">
        <v>382</v>
      </c>
      <c r="G1651" s="5"/>
      <c r="H1651" s="14" t="s">
        <v>339</v>
      </c>
      <c r="I1651" s="6" t="s">
        <v>387</v>
      </c>
      <c r="J1651" s="14" t="s">
        <v>388</v>
      </c>
    </row>
    <row r="1652" spans="1:11" x14ac:dyDescent="0.25">
      <c r="A1652" s="16"/>
      <c r="B1652" s="8"/>
      <c r="C1652" s="16"/>
      <c r="D1652" s="9"/>
      <c r="E1652" s="16"/>
      <c r="F1652" s="18" t="s">
        <v>383</v>
      </c>
      <c r="G1652" s="9"/>
      <c r="H1652" s="16"/>
      <c r="I1652" s="9"/>
      <c r="J1652" s="16"/>
    </row>
    <row r="1653" spans="1:11" x14ac:dyDescent="0.25">
      <c r="A1653" s="168" t="s">
        <v>119</v>
      </c>
      <c r="B1653" s="256" t="s">
        <v>1531</v>
      </c>
      <c r="C1653" s="168" t="s">
        <v>1966</v>
      </c>
      <c r="D1653" s="239" t="s">
        <v>412</v>
      </c>
      <c r="E1653" s="168" t="s">
        <v>405</v>
      </c>
      <c r="F1653" s="316"/>
      <c r="G1653" s="235" t="s">
        <v>221</v>
      </c>
      <c r="H1653" s="239"/>
      <c r="I1653" s="168"/>
      <c r="J1653" s="168"/>
    </row>
    <row r="1654" spans="1:11" x14ac:dyDescent="0.25">
      <c r="A1654" s="227" t="s">
        <v>120</v>
      </c>
      <c r="B1654" s="699" t="s">
        <v>1532</v>
      </c>
      <c r="C1654" s="227" t="s">
        <v>129</v>
      </c>
      <c r="D1654" s="166"/>
      <c r="E1654" s="227" t="s">
        <v>370</v>
      </c>
      <c r="F1654" s="317"/>
      <c r="G1654" s="236" t="s">
        <v>223</v>
      </c>
      <c r="H1654" s="307">
        <v>200000</v>
      </c>
      <c r="I1654" s="1198">
        <v>23500</v>
      </c>
      <c r="J1654" s="237">
        <f>SUM(H1654:I1654)</f>
        <v>223500</v>
      </c>
      <c r="K1654" t="s">
        <v>2693</v>
      </c>
    </row>
    <row r="1655" spans="1:11" x14ac:dyDescent="0.25">
      <c r="A1655" s="227"/>
      <c r="B1655" s="699" t="s">
        <v>1533</v>
      </c>
      <c r="C1655" s="227"/>
      <c r="D1655" s="166"/>
      <c r="E1655" s="227" t="s">
        <v>781</v>
      </c>
      <c r="F1655" s="166"/>
      <c r="G1655" s="236" t="s">
        <v>222</v>
      </c>
      <c r="H1655" s="166"/>
      <c r="I1655" s="227"/>
      <c r="J1655" s="227"/>
    </row>
    <row r="1656" spans="1:11" x14ac:dyDescent="0.25">
      <c r="A1656" s="227"/>
      <c r="B1656" s="699" t="s">
        <v>217</v>
      </c>
      <c r="C1656" s="227"/>
      <c r="D1656" s="166"/>
      <c r="E1656" s="227"/>
      <c r="F1656" s="166"/>
      <c r="G1656" s="236" t="s">
        <v>1031</v>
      </c>
      <c r="H1656" s="166"/>
      <c r="I1656" s="388">
        <v>8800</v>
      </c>
      <c r="J1656" s="319">
        <f>SUM(I1656)</f>
        <v>8800</v>
      </c>
      <c r="K1656" s="351"/>
    </row>
    <row r="1657" spans="1:11" x14ac:dyDescent="0.25">
      <c r="A1657" s="227"/>
      <c r="B1657" s="393" t="s">
        <v>1534</v>
      </c>
      <c r="C1657" s="227"/>
      <c r="D1657" s="166"/>
      <c r="E1657" s="227"/>
      <c r="F1657" s="166"/>
      <c r="G1657" s="236" t="s">
        <v>1032</v>
      </c>
      <c r="H1657" s="166"/>
      <c r="I1657" s="227"/>
      <c r="J1657" s="227"/>
    </row>
    <row r="1658" spans="1:11" x14ac:dyDescent="0.25">
      <c r="A1658" s="168" t="s">
        <v>119</v>
      </c>
      <c r="B1658" s="168" t="s">
        <v>1969</v>
      </c>
      <c r="C1658" s="168" t="s">
        <v>1967</v>
      </c>
      <c r="D1658" s="327" t="s">
        <v>412</v>
      </c>
      <c r="E1658" s="14" t="s">
        <v>2381</v>
      </c>
      <c r="F1658" s="3"/>
      <c r="G1658" s="235" t="s">
        <v>726</v>
      </c>
      <c r="H1658" s="311"/>
      <c r="I1658" s="14"/>
      <c r="J1658" s="216"/>
    </row>
    <row r="1659" spans="1:11" x14ac:dyDescent="0.25">
      <c r="A1659" s="227" t="s">
        <v>708</v>
      </c>
      <c r="B1659" s="699" t="s">
        <v>1532</v>
      </c>
      <c r="C1659" s="227" t="s">
        <v>1968</v>
      </c>
      <c r="D1659" s="5" t="s">
        <v>1161</v>
      </c>
      <c r="E1659" s="15" t="s">
        <v>1165</v>
      </c>
      <c r="F1659" s="42"/>
      <c r="G1659" s="236" t="s">
        <v>727</v>
      </c>
      <c r="H1659" s="307">
        <v>60000</v>
      </c>
      <c r="I1659" s="237"/>
      <c r="J1659" s="308">
        <f>SUM(H1659:I1659)</f>
        <v>60000</v>
      </c>
    </row>
    <row r="1660" spans="1:11" x14ac:dyDescent="0.25">
      <c r="A1660" s="227"/>
      <c r="B1660" s="699" t="s">
        <v>1533</v>
      </c>
      <c r="C1660" s="227"/>
      <c r="D1660" s="5" t="s">
        <v>1162</v>
      </c>
      <c r="E1660" s="15" t="s">
        <v>420</v>
      </c>
      <c r="F1660" s="42"/>
      <c r="G1660" s="236" t="s">
        <v>728</v>
      </c>
      <c r="H1660" s="307"/>
      <c r="I1660" s="15"/>
      <c r="J1660" s="78"/>
    </row>
    <row r="1661" spans="1:11" x14ac:dyDescent="0.25">
      <c r="A1661" s="227"/>
      <c r="B1661" s="699" t="s">
        <v>217</v>
      </c>
      <c r="C1661" s="227"/>
      <c r="D1661" s="26" t="s">
        <v>1163</v>
      </c>
      <c r="E1661" s="15" t="s">
        <v>1164</v>
      </c>
      <c r="F1661" s="42"/>
      <c r="G1661" s="236" t="s">
        <v>729</v>
      </c>
      <c r="H1661" s="307"/>
      <c r="I1661" s="15"/>
      <c r="J1661" s="78"/>
    </row>
    <row r="1662" spans="1:11" x14ac:dyDescent="0.25">
      <c r="A1662" s="16"/>
      <c r="B1662" s="393" t="s">
        <v>1534</v>
      </c>
      <c r="C1662" s="261"/>
      <c r="D1662" s="51" t="s">
        <v>1164</v>
      </c>
      <c r="E1662" s="16"/>
      <c r="F1662" s="386"/>
      <c r="G1662" s="25" t="s">
        <v>1166</v>
      </c>
      <c r="H1662" s="264"/>
      <c r="I1662" s="16"/>
      <c r="J1662" s="10"/>
    </row>
    <row r="1663" spans="1:11" x14ac:dyDescent="0.25">
      <c r="A1663" s="168" t="s">
        <v>119</v>
      </c>
      <c r="B1663" s="168" t="s">
        <v>1969</v>
      </c>
      <c r="C1663" s="226" t="s">
        <v>2625</v>
      </c>
      <c r="D1663" s="47"/>
      <c r="E1663" s="344"/>
      <c r="F1663" s="20"/>
      <c r="G1663" s="230" t="s">
        <v>2628</v>
      </c>
      <c r="H1663" s="15"/>
      <c r="I1663" s="5"/>
      <c r="J1663" s="15"/>
    </row>
    <row r="1664" spans="1:11" x14ac:dyDescent="0.25">
      <c r="A1664" s="227" t="s">
        <v>708</v>
      </c>
      <c r="B1664" s="699" t="s">
        <v>1532</v>
      </c>
      <c r="C1664" s="226" t="s">
        <v>2627</v>
      </c>
      <c r="D1664" s="47"/>
      <c r="E1664" s="344"/>
      <c r="F1664" s="20"/>
      <c r="G1664" s="346" t="s">
        <v>2629</v>
      </c>
      <c r="H1664" s="15"/>
      <c r="I1664" s="1196">
        <v>12000</v>
      </c>
      <c r="J1664" s="388">
        <f>SUM(I1664)</f>
        <v>12000</v>
      </c>
    </row>
    <row r="1665" spans="1:10" x14ac:dyDescent="0.25">
      <c r="A1665" s="227"/>
      <c r="B1665" s="699" t="s">
        <v>1533</v>
      </c>
      <c r="C1665" s="226" t="s">
        <v>2626</v>
      </c>
      <c r="D1665" s="47"/>
      <c r="E1665" s="344"/>
      <c r="F1665" s="20"/>
      <c r="G1665" s="346" t="s">
        <v>2630</v>
      </c>
      <c r="H1665" s="15"/>
      <c r="I1665" s="389"/>
      <c r="J1665" s="388"/>
    </row>
    <row r="1666" spans="1:10" x14ac:dyDescent="0.25">
      <c r="A1666" s="227"/>
      <c r="B1666" s="699" t="s">
        <v>217</v>
      </c>
      <c r="C1666" s="66"/>
      <c r="D1666" s="47"/>
      <c r="E1666" s="344"/>
      <c r="F1666" s="20"/>
      <c r="G1666" s="231" t="s">
        <v>2631</v>
      </c>
      <c r="H1666" s="15"/>
      <c r="I1666" s="5"/>
      <c r="J1666" s="15"/>
    </row>
    <row r="1667" spans="1:10" x14ac:dyDescent="0.25">
      <c r="A1667" s="16"/>
      <c r="B1667" s="393" t="s">
        <v>1534</v>
      </c>
      <c r="C1667" s="221"/>
      <c r="D1667" s="15"/>
      <c r="E1667" s="7"/>
      <c r="F1667" s="15"/>
      <c r="G1667" s="346" t="s">
        <v>2632</v>
      </c>
      <c r="H1667" s="15"/>
      <c r="I1667" s="5"/>
      <c r="J1667" s="15"/>
    </row>
    <row r="1668" spans="1:10" x14ac:dyDescent="0.25">
      <c r="A1668" s="14"/>
      <c r="B1668" s="631"/>
      <c r="C1668" s="220"/>
      <c r="D1668" s="14"/>
      <c r="E1668" s="3"/>
      <c r="F1668" s="14"/>
      <c r="G1668" s="643"/>
      <c r="H1668" s="14"/>
      <c r="I1668" s="698"/>
      <c r="J1668" s="335"/>
    </row>
    <row r="1669" spans="1:10" x14ac:dyDescent="0.25">
      <c r="A1669" s="15"/>
      <c r="B1669" s="699"/>
      <c r="C1669" s="15"/>
      <c r="D1669" s="15"/>
      <c r="E1669" s="5"/>
      <c r="F1669" s="15"/>
      <c r="G1669" s="111"/>
      <c r="H1669" s="15"/>
      <c r="I1669" s="5"/>
      <c r="J1669" s="15"/>
    </row>
    <row r="1670" spans="1:10" ht="15.75" thickBot="1" x14ac:dyDescent="0.3">
      <c r="A1670" s="4"/>
      <c r="B1670" s="393"/>
      <c r="C1670" s="105"/>
      <c r="D1670" s="15"/>
      <c r="E1670" s="5"/>
      <c r="F1670" s="15"/>
      <c r="G1670" s="26"/>
      <c r="H1670" s="15"/>
      <c r="I1670" s="5"/>
      <c r="J1670" s="15"/>
    </row>
    <row r="1671" spans="1:10" ht="15.75" thickBot="1" x14ac:dyDescent="0.3">
      <c r="A1671" s="655"/>
      <c r="B1671" s="689"/>
      <c r="C1671" s="655"/>
      <c r="D1671" s="283" t="s">
        <v>19</v>
      </c>
      <c r="E1671" s="214"/>
      <c r="F1671" s="214"/>
      <c r="G1671" s="579" t="s">
        <v>352</v>
      </c>
      <c r="H1671" s="702">
        <f>SUM(H1654:H1670)</f>
        <v>260000</v>
      </c>
      <c r="I1671" s="602"/>
      <c r="J1671" s="701">
        <f>SUM(H1671:I1671)</f>
        <v>260000</v>
      </c>
    </row>
    <row r="1672" spans="1:10" ht="15.75" thickBot="1" x14ac:dyDescent="0.3">
      <c r="A1672" s="556"/>
      <c r="B1672" s="557"/>
      <c r="C1672" s="556"/>
      <c r="D1672" s="5"/>
      <c r="E1672" s="5"/>
      <c r="F1672" s="5"/>
      <c r="G1672" s="684" t="s">
        <v>1419</v>
      </c>
      <c r="H1672" s="81"/>
      <c r="I1672" s="160">
        <f>(I1654+I1664)</f>
        <v>35500</v>
      </c>
      <c r="J1672" s="172">
        <f>SUM(I1672)</f>
        <v>35500</v>
      </c>
    </row>
    <row r="1673" spans="1:10" ht="15.75" thickBot="1" x14ac:dyDescent="0.3">
      <c r="A1673" s="178"/>
      <c r="B1673" s="184"/>
      <c r="C1673" s="178"/>
      <c r="D1673" s="107"/>
      <c r="E1673" s="107"/>
      <c r="F1673" s="107"/>
      <c r="G1673" s="581" t="s">
        <v>1505</v>
      </c>
      <c r="H1673" s="107"/>
      <c r="I1673" s="703">
        <f>(I1656+I1664)</f>
        <v>20800</v>
      </c>
      <c r="J1673" s="704">
        <f>SUM(I1673)</f>
        <v>20800</v>
      </c>
    </row>
    <row r="1674" spans="1:10" ht="15.75" thickBot="1" x14ac:dyDescent="0.3">
      <c r="A1674" s="5"/>
      <c r="B1674" s="5"/>
      <c r="C1674" s="5"/>
      <c r="D1674" s="5"/>
      <c r="E1674" s="5"/>
      <c r="F1674" s="5"/>
      <c r="G1674" s="1167" t="s">
        <v>2676</v>
      </c>
      <c r="H1674" s="1168">
        <f>SUM(H1671:H1673)</f>
        <v>260000</v>
      </c>
      <c r="I1674" s="160">
        <f>SUM(I1671:I1673)</f>
        <v>56300</v>
      </c>
      <c r="J1674" s="172">
        <f>SUM(J1671:J1673)</f>
        <v>316300</v>
      </c>
    </row>
    <row r="1675" spans="1:10" x14ac:dyDescent="0.25">
      <c r="B1675" t="s">
        <v>1971</v>
      </c>
      <c r="C1675" t="s">
        <v>1972</v>
      </c>
      <c r="E1675" t="s">
        <v>428</v>
      </c>
      <c r="H1675" t="s">
        <v>1970</v>
      </c>
      <c r="J1675" s="287"/>
    </row>
    <row r="1676" spans="1:10" ht="15.75" x14ac:dyDescent="0.25">
      <c r="B1676" t="s">
        <v>1775</v>
      </c>
      <c r="E1676" s="32" t="s">
        <v>1803</v>
      </c>
      <c r="F1676" s="32"/>
      <c r="H1676" t="s">
        <v>358</v>
      </c>
    </row>
    <row r="1677" spans="1:10" ht="15.75" x14ac:dyDescent="0.25">
      <c r="B1677" t="s">
        <v>431</v>
      </c>
      <c r="E1677" s="32" t="s">
        <v>1591</v>
      </c>
      <c r="F1677" s="32"/>
      <c r="H1677" t="s">
        <v>1973</v>
      </c>
    </row>
    <row r="1678" spans="1:10" ht="15.75" x14ac:dyDescent="0.25">
      <c r="F1678" s="32"/>
      <c r="G1678" s="32"/>
    </row>
    <row r="1679" spans="1:10" x14ac:dyDescent="0.25">
      <c r="A1679" t="s">
        <v>389</v>
      </c>
      <c r="G1679" s="27" t="s">
        <v>433</v>
      </c>
    </row>
    <row r="1680" spans="1:10" x14ac:dyDescent="0.25">
      <c r="A1680" t="s">
        <v>390</v>
      </c>
      <c r="G1680" s="27" t="s">
        <v>2523</v>
      </c>
    </row>
    <row r="1681" spans="1:22" x14ac:dyDescent="0.25">
      <c r="A1681" t="s">
        <v>107</v>
      </c>
      <c r="G1681" s="27" t="s">
        <v>434</v>
      </c>
    </row>
    <row r="1682" spans="1:22" x14ac:dyDescent="0.25">
      <c r="A1682" t="s">
        <v>1424</v>
      </c>
    </row>
    <row r="1683" spans="1:22" x14ac:dyDescent="0.25">
      <c r="A1683" t="s">
        <v>1976</v>
      </c>
    </row>
    <row r="1684" spans="1:22" x14ac:dyDescent="0.25">
      <c r="B1684" s="185" t="s">
        <v>1028</v>
      </c>
      <c r="E1684" s="185" t="s">
        <v>1034</v>
      </c>
      <c r="F1684" s="185"/>
      <c r="G1684" s="185"/>
    </row>
    <row r="1685" spans="1:22" x14ac:dyDescent="0.25">
      <c r="A1685" s="37" t="s">
        <v>110</v>
      </c>
      <c r="B1685" s="2" t="s">
        <v>109</v>
      </c>
      <c r="C1685" s="14" t="s">
        <v>376</v>
      </c>
      <c r="D1685" s="3" t="s">
        <v>377</v>
      </c>
      <c r="E1685" s="14" t="s">
        <v>379</v>
      </c>
      <c r="F1685" s="14" t="s">
        <v>381</v>
      </c>
      <c r="G1685" s="3" t="s">
        <v>384</v>
      </c>
      <c r="H1685" s="11" t="s">
        <v>385</v>
      </c>
      <c r="I1685" s="12"/>
      <c r="J1685" s="13"/>
    </row>
    <row r="1686" spans="1:22" x14ac:dyDescent="0.25">
      <c r="A1686" s="15"/>
      <c r="B1686" s="4" t="s">
        <v>108</v>
      </c>
      <c r="C1686" s="15"/>
      <c r="D1686" s="5" t="s">
        <v>378</v>
      </c>
      <c r="E1686" s="15" t="s">
        <v>380</v>
      </c>
      <c r="F1686" s="17" t="s">
        <v>382</v>
      </c>
      <c r="G1686" s="5"/>
      <c r="H1686" s="14" t="s">
        <v>339</v>
      </c>
      <c r="I1686" s="6" t="s">
        <v>387</v>
      </c>
      <c r="J1686" s="14" t="s">
        <v>388</v>
      </c>
    </row>
    <row r="1687" spans="1:22" x14ac:dyDescent="0.25">
      <c r="A1687" s="16"/>
      <c r="B1687" s="8"/>
      <c r="C1687" s="16"/>
      <c r="D1687" s="9"/>
      <c r="E1687" s="16"/>
      <c r="F1687" s="18" t="s">
        <v>383</v>
      </c>
      <c r="G1687" s="9"/>
      <c r="H1687" s="16"/>
      <c r="I1687" s="9"/>
      <c r="J1687" s="16"/>
    </row>
    <row r="1688" spans="1:22" x14ac:dyDescent="0.25">
      <c r="A1688" s="168" t="s">
        <v>119</v>
      </c>
      <c r="B1688" s="168" t="s">
        <v>1170</v>
      </c>
      <c r="C1688" s="256" t="s">
        <v>1974</v>
      </c>
      <c r="D1688" s="168" t="s">
        <v>412</v>
      </c>
      <c r="E1688" s="168" t="s">
        <v>405</v>
      </c>
      <c r="F1688" s="258"/>
      <c r="G1688" s="235" t="s">
        <v>733</v>
      </c>
      <c r="H1688" s="168"/>
      <c r="I1688" s="239"/>
      <c r="J1688" s="168"/>
    </row>
    <row r="1689" spans="1:22" x14ac:dyDescent="0.25">
      <c r="A1689" s="227" t="s">
        <v>120</v>
      </c>
      <c r="B1689" s="395" t="s">
        <v>236</v>
      </c>
      <c r="C1689" s="226" t="s">
        <v>1167</v>
      </c>
      <c r="D1689" s="227"/>
      <c r="E1689" s="227" t="s">
        <v>398</v>
      </c>
      <c r="F1689" s="229"/>
      <c r="G1689" s="236" t="s">
        <v>2633</v>
      </c>
      <c r="H1689" s="227"/>
      <c r="I1689" s="307"/>
      <c r="J1689" s="237"/>
    </row>
    <row r="1690" spans="1:22" x14ac:dyDescent="0.25">
      <c r="A1690" s="227"/>
      <c r="B1690" s="395" t="s">
        <v>1171</v>
      </c>
      <c r="C1690" s="226" t="s">
        <v>1168</v>
      </c>
      <c r="D1690" s="227"/>
      <c r="E1690" s="228"/>
      <c r="F1690" s="227"/>
      <c r="G1690" s="236" t="s">
        <v>1035</v>
      </c>
      <c r="H1690" s="237">
        <v>20000</v>
      </c>
      <c r="I1690" s="1196">
        <v>55000</v>
      </c>
      <c r="J1690" s="237">
        <f>SUM(H1690:I1690)</f>
        <v>75000</v>
      </c>
      <c r="K1690" t="s">
        <v>2693</v>
      </c>
    </row>
    <row r="1691" spans="1:22" x14ac:dyDescent="0.25">
      <c r="A1691" s="227"/>
      <c r="B1691" s="395" t="s">
        <v>1172</v>
      </c>
      <c r="C1691" s="226"/>
      <c r="D1691" s="227"/>
      <c r="E1691" s="228"/>
      <c r="F1691" s="227"/>
      <c r="G1691" s="236" t="s">
        <v>1037</v>
      </c>
      <c r="H1691" s="227"/>
      <c r="I1691" s="126"/>
      <c r="J1691" s="237">
        <f>SUM(I1691)</f>
        <v>0</v>
      </c>
    </row>
    <row r="1692" spans="1:22" x14ac:dyDescent="0.25">
      <c r="A1692" s="261"/>
      <c r="B1692" s="261"/>
      <c r="C1692" s="260"/>
      <c r="D1692" s="261"/>
      <c r="E1692" s="262"/>
      <c r="F1692" s="261"/>
      <c r="G1692" s="263" t="s">
        <v>1036</v>
      </c>
      <c r="H1692" s="261"/>
      <c r="I1692" s="210" t="s">
        <v>2634</v>
      </c>
      <c r="J1692" s="261"/>
    </row>
    <row r="1693" spans="1:22" x14ac:dyDescent="0.25">
      <c r="A1693" s="168" t="s">
        <v>119</v>
      </c>
      <c r="B1693" s="256" t="s">
        <v>235</v>
      </c>
      <c r="C1693" s="168" t="s">
        <v>1975</v>
      </c>
      <c r="D1693" s="239" t="s">
        <v>1414</v>
      </c>
      <c r="E1693" s="168"/>
      <c r="F1693" s="168"/>
      <c r="G1693" s="374" t="s">
        <v>733</v>
      </c>
      <c r="H1693" s="120"/>
      <c r="I1693" s="207"/>
      <c r="J1693" s="120"/>
      <c r="M1693" s="121"/>
      <c r="N1693" s="121"/>
      <c r="O1693" s="121"/>
      <c r="P1693" s="491"/>
      <c r="Q1693" s="121"/>
      <c r="R1693" s="241"/>
      <c r="S1693" s="212"/>
      <c r="T1693" s="121"/>
      <c r="U1693" s="121"/>
      <c r="V1693" s="121"/>
    </row>
    <row r="1694" spans="1:22" x14ac:dyDescent="0.25">
      <c r="A1694" s="227" t="s">
        <v>120</v>
      </c>
      <c r="B1694" s="510" t="s">
        <v>236</v>
      </c>
      <c r="C1694" s="227" t="s">
        <v>1169</v>
      </c>
      <c r="D1694" s="166"/>
      <c r="E1694" s="227" t="s">
        <v>398</v>
      </c>
      <c r="F1694" s="227"/>
      <c r="G1694" s="368" t="s">
        <v>953</v>
      </c>
      <c r="H1694" s="237">
        <v>32000</v>
      </c>
      <c r="I1694" s="1196">
        <v>12600</v>
      </c>
      <c r="J1694" s="237">
        <f>SUM(H1694:I1694)</f>
        <v>44600</v>
      </c>
      <c r="M1694" s="121"/>
      <c r="N1694" s="492"/>
      <c r="O1694" s="121"/>
      <c r="P1694" s="121"/>
      <c r="Q1694" s="121"/>
      <c r="R1694" s="241"/>
      <c r="S1694" s="212"/>
      <c r="T1694" s="307"/>
      <c r="U1694" s="126"/>
      <c r="V1694" s="126"/>
    </row>
    <row r="1695" spans="1:22" x14ac:dyDescent="0.25">
      <c r="A1695" s="227"/>
      <c r="B1695" s="510" t="s">
        <v>237</v>
      </c>
      <c r="C1695" s="227" t="s">
        <v>735</v>
      </c>
      <c r="D1695" s="166"/>
      <c r="E1695" s="227"/>
      <c r="F1695" s="227"/>
      <c r="G1695" s="368" t="s">
        <v>955</v>
      </c>
      <c r="H1695" s="124"/>
      <c r="I1695" s="121"/>
      <c r="J1695" s="124"/>
      <c r="M1695" s="121"/>
      <c r="N1695" s="492"/>
      <c r="O1695" s="121"/>
      <c r="P1695" s="121"/>
      <c r="Q1695" s="121"/>
      <c r="R1695" s="121"/>
      <c r="S1695" s="212"/>
      <c r="T1695" s="307"/>
      <c r="U1695" s="126"/>
      <c r="V1695" s="126"/>
    </row>
    <row r="1696" spans="1:22" x14ac:dyDescent="0.25">
      <c r="A1696" s="124"/>
      <c r="B1696" s="350"/>
      <c r="C1696" s="227" t="s">
        <v>2635</v>
      </c>
      <c r="D1696" s="166"/>
      <c r="E1696" s="227"/>
      <c r="F1696" s="229"/>
      <c r="G1696" s="368" t="s">
        <v>954</v>
      </c>
      <c r="H1696" s="124"/>
      <c r="I1696" s="121"/>
      <c r="J1696" s="124"/>
      <c r="M1696" s="121"/>
      <c r="N1696" s="492"/>
      <c r="O1696" s="121"/>
      <c r="P1696" s="121"/>
      <c r="Q1696" s="121"/>
      <c r="R1696" s="121"/>
      <c r="S1696" s="212"/>
      <c r="T1696" s="121"/>
      <c r="U1696" s="121"/>
      <c r="V1696" s="121"/>
    </row>
    <row r="1697" spans="1:14" ht="15.75" x14ac:dyDescent="0.25">
      <c r="A1697" s="438" t="s">
        <v>124</v>
      </c>
      <c r="B1697" s="22" t="s">
        <v>76</v>
      </c>
      <c r="C1697" s="487" t="s">
        <v>1977</v>
      </c>
      <c r="D1697" s="3" t="s">
        <v>412</v>
      </c>
      <c r="E1697" s="14" t="s">
        <v>74</v>
      </c>
      <c r="F1697" s="41"/>
      <c r="G1697" s="24" t="s">
        <v>957</v>
      </c>
      <c r="H1697" s="3"/>
      <c r="I1697" s="14"/>
      <c r="J1697" s="14"/>
    </row>
    <row r="1698" spans="1:14" x14ac:dyDescent="0.25">
      <c r="A1698" s="494"/>
      <c r="B1698" s="4" t="s">
        <v>1175</v>
      </c>
      <c r="C1698" s="227" t="s">
        <v>572</v>
      </c>
      <c r="D1698" s="5"/>
      <c r="E1698" s="15" t="s">
        <v>75</v>
      </c>
      <c r="F1698" s="42"/>
      <c r="G1698" s="21" t="s">
        <v>956</v>
      </c>
      <c r="H1698" s="70">
        <v>6000</v>
      </c>
      <c r="I1698" s="388">
        <v>28000</v>
      </c>
      <c r="J1698" s="237">
        <f>SUM(H1698:I1698)</f>
        <v>34000</v>
      </c>
    </row>
    <row r="1699" spans="1:14" x14ac:dyDescent="0.25">
      <c r="A1699" s="494"/>
      <c r="B1699" s="4" t="s">
        <v>1176</v>
      </c>
      <c r="C1699" s="494"/>
      <c r="D1699" s="5"/>
      <c r="E1699" s="15"/>
      <c r="F1699" s="5"/>
      <c r="G1699" s="21"/>
      <c r="H1699" s="5"/>
      <c r="I1699" s="620" t="s">
        <v>2636</v>
      </c>
      <c r="J1699" s="15"/>
      <c r="N1699">
        <v>0</v>
      </c>
    </row>
    <row r="1700" spans="1:14" x14ac:dyDescent="0.25">
      <c r="A1700" s="612"/>
      <c r="B1700" s="8" t="s">
        <v>1177</v>
      </c>
      <c r="C1700" s="261"/>
      <c r="D1700" s="9"/>
      <c r="E1700" s="16"/>
      <c r="F1700" s="9"/>
      <c r="G1700" s="25"/>
      <c r="H1700" s="9"/>
      <c r="I1700" s="16"/>
      <c r="J1700" s="16"/>
    </row>
    <row r="1701" spans="1:14" x14ac:dyDescent="0.25">
      <c r="A1701" s="438"/>
      <c r="B1701" s="22"/>
      <c r="C1701" s="256"/>
      <c r="D1701" s="14"/>
      <c r="E1701" s="3"/>
      <c r="F1701" s="14"/>
      <c r="G1701" s="24"/>
      <c r="H1701" s="3"/>
      <c r="I1701" s="14"/>
      <c r="J1701" s="14"/>
    </row>
    <row r="1702" spans="1:14" x14ac:dyDescent="0.25">
      <c r="A1702" s="494"/>
      <c r="B1702" s="4"/>
      <c r="C1702" s="226"/>
      <c r="D1702" s="15"/>
      <c r="E1702" s="5"/>
      <c r="F1702" s="15"/>
      <c r="G1702" s="21"/>
      <c r="H1702" s="5"/>
      <c r="I1702" s="15"/>
      <c r="J1702" s="15"/>
    </row>
    <row r="1703" spans="1:14" x14ac:dyDescent="0.25">
      <c r="A1703" s="494"/>
      <c r="B1703" s="4"/>
      <c r="C1703" s="226"/>
      <c r="D1703" s="15"/>
      <c r="E1703" s="5"/>
      <c r="F1703" s="15"/>
      <c r="G1703" s="21"/>
      <c r="H1703" s="5"/>
      <c r="I1703" s="15"/>
      <c r="J1703" s="15"/>
    </row>
    <row r="1704" spans="1:14" x14ac:dyDescent="0.25">
      <c r="A1704" s="612"/>
      <c r="B1704" s="8"/>
      <c r="C1704" s="226"/>
      <c r="D1704" s="15"/>
      <c r="E1704" s="5"/>
      <c r="F1704" s="15"/>
      <c r="G1704" s="21"/>
      <c r="H1704" s="5"/>
      <c r="I1704" s="15"/>
      <c r="J1704" s="15"/>
    </row>
    <row r="1705" spans="1:14" x14ac:dyDescent="0.25">
      <c r="A1705" s="16"/>
      <c r="B1705" s="16"/>
      <c r="C1705" s="385"/>
      <c r="D1705" s="127"/>
      <c r="E1705" s="9"/>
      <c r="F1705" s="59"/>
      <c r="G1705" s="324"/>
      <c r="H1705" s="483"/>
      <c r="I1705" s="484"/>
      <c r="J1705" s="484"/>
    </row>
    <row r="1706" spans="1:14" x14ac:dyDescent="0.25">
      <c r="A1706" s="19"/>
      <c r="B1706" s="114"/>
      <c r="C1706" s="503" t="s">
        <v>1425</v>
      </c>
      <c r="D1706" s="496"/>
      <c r="E1706" s="29"/>
      <c r="F1706" s="497"/>
      <c r="G1706" s="254" t="s">
        <v>352</v>
      </c>
      <c r="H1706" s="607">
        <f>SUM(H1690:H1705)</f>
        <v>58000</v>
      </c>
      <c r="I1706" s="498"/>
      <c r="J1706" s="422">
        <f>SUM(H1706:I1706)</f>
        <v>58000</v>
      </c>
    </row>
    <row r="1707" spans="1:14" x14ac:dyDescent="0.25">
      <c r="A1707" s="19"/>
      <c r="B1707" s="114"/>
      <c r="C1707" s="495"/>
      <c r="D1707" s="496"/>
      <c r="E1707" s="29"/>
      <c r="F1707" s="29"/>
      <c r="G1707" s="490" t="s">
        <v>1419</v>
      </c>
      <c r="H1707" s="935"/>
      <c r="I1707" s="498">
        <f>(I1690+I1694)</f>
        <v>67600</v>
      </c>
      <c r="J1707" s="299">
        <f>SUM(I1707)</f>
        <v>67600</v>
      </c>
    </row>
    <row r="1708" spans="1:14" x14ac:dyDescent="0.25">
      <c r="A1708" s="15"/>
      <c r="B1708" s="17"/>
      <c r="C1708" s="175"/>
      <c r="D1708" s="121"/>
      <c r="E1708" s="5"/>
      <c r="F1708" s="5"/>
      <c r="G1708" s="501" t="s">
        <v>1418</v>
      </c>
      <c r="H1708" s="10"/>
      <c r="I1708" s="772">
        <f>(I1698)</f>
        <v>28000</v>
      </c>
      <c r="J1708" s="773">
        <f>SUM(I1708)</f>
        <v>28000</v>
      </c>
    </row>
    <row r="1709" spans="1:14" x14ac:dyDescent="0.25">
      <c r="A1709" s="132"/>
      <c r="B1709" s="19"/>
      <c r="C1709" s="29"/>
      <c r="D1709" s="31"/>
      <c r="E1709" s="29"/>
      <c r="F1709" s="133"/>
      <c r="G1709" s="502" t="s">
        <v>1978</v>
      </c>
      <c r="H1709" s="500">
        <f>SUM(H1706:H1708)</f>
        <v>58000</v>
      </c>
      <c r="I1709" s="1123">
        <f>SUM(I1707:I1708)</f>
        <v>95600</v>
      </c>
      <c r="J1709" s="292">
        <f>SUM(H1709:I1709)</f>
        <v>153600</v>
      </c>
    </row>
    <row r="1710" spans="1:14" x14ac:dyDescent="0.25">
      <c r="A1710" t="s">
        <v>424</v>
      </c>
      <c r="H1710" s="351"/>
    </row>
    <row r="1711" spans="1:14" x14ac:dyDescent="0.25">
      <c r="A1711" t="s">
        <v>425</v>
      </c>
      <c r="C1711" t="s">
        <v>426</v>
      </c>
      <c r="F1711" t="s">
        <v>427</v>
      </c>
      <c r="H1711" t="s">
        <v>428</v>
      </c>
    </row>
    <row r="1712" spans="1:14" ht="15.75" x14ac:dyDescent="0.25">
      <c r="C1712" t="s">
        <v>1775</v>
      </c>
      <c r="F1712" s="32" t="s">
        <v>1803</v>
      </c>
      <c r="G1712" s="32"/>
      <c r="H1712" t="s">
        <v>429</v>
      </c>
    </row>
    <row r="1713" spans="1:10" ht="15.75" x14ac:dyDescent="0.25">
      <c r="C1713" t="s">
        <v>431</v>
      </c>
      <c r="F1713" s="32" t="s">
        <v>1591</v>
      </c>
      <c r="G1713" s="32"/>
      <c r="H1713" t="s">
        <v>430</v>
      </c>
    </row>
    <row r="1714" spans="1:10" x14ac:dyDescent="0.25">
      <c r="A1714" t="s">
        <v>389</v>
      </c>
      <c r="G1714" s="27" t="s">
        <v>433</v>
      </c>
    </row>
    <row r="1715" spans="1:10" x14ac:dyDescent="0.25">
      <c r="A1715" t="s">
        <v>390</v>
      </c>
      <c r="G1715" s="27" t="s">
        <v>2523</v>
      </c>
    </row>
    <row r="1716" spans="1:10" x14ac:dyDescent="0.25">
      <c r="A1716" t="s">
        <v>107</v>
      </c>
      <c r="G1716" s="27" t="s">
        <v>434</v>
      </c>
    </row>
    <row r="1717" spans="1:10" x14ac:dyDescent="0.25">
      <c r="A1717" t="s">
        <v>1424</v>
      </c>
    </row>
    <row r="1718" spans="1:10" x14ac:dyDescent="0.25">
      <c r="A1718" t="s">
        <v>1976</v>
      </c>
    </row>
    <row r="1719" spans="1:10" x14ac:dyDescent="0.25">
      <c r="B1719" s="185" t="s">
        <v>1028</v>
      </c>
      <c r="E1719" s="185" t="s">
        <v>1034</v>
      </c>
      <c r="F1719" s="185"/>
      <c r="G1719" s="185"/>
    </row>
    <row r="1720" spans="1:10" x14ac:dyDescent="0.25">
      <c r="A1720" s="37" t="s">
        <v>110</v>
      </c>
      <c r="B1720" s="2" t="s">
        <v>109</v>
      </c>
      <c r="C1720" s="14" t="s">
        <v>376</v>
      </c>
      <c r="D1720" s="3" t="s">
        <v>377</v>
      </c>
      <c r="E1720" s="14" t="s">
        <v>379</v>
      </c>
      <c r="F1720" s="14" t="s">
        <v>381</v>
      </c>
      <c r="G1720" s="3" t="s">
        <v>384</v>
      </c>
      <c r="H1720" s="11" t="s">
        <v>385</v>
      </c>
      <c r="I1720" s="12"/>
      <c r="J1720" s="13"/>
    </row>
    <row r="1721" spans="1:10" x14ac:dyDescent="0.25">
      <c r="A1721" s="15"/>
      <c r="B1721" s="4" t="s">
        <v>108</v>
      </c>
      <c r="C1721" s="15"/>
      <c r="D1721" s="5" t="s">
        <v>378</v>
      </c>
      <c r="E1721" s="15" t="s">
        <v>380</v>
      </c>
      <c r="F1721" s="17" t="s">
        <v>382</v>
      </c>
      <c r="G1721" s="5"/>
      <c r="H1721" s="14" t="s">
        <v>339</v>
      </c>
      <c r="I1721" s="6" t="s">
        <v>387</v>
      </c>
      <c r="J1721" s="14" t="s">
        <v>388</v>
      </c>
    </row>
    <row r="1722" spans="1:10" x14ac:dyDescent="0.25">
      <c r="A1722" s="16"/>
      <c r="B1722" s="8"/>
      <c r="C1722" s="16"/>
      <c r="D1722" s="9"/>
      <c r="E1722" s="16"/>
      <c r="F1722" s="18" t="s">
        <v>383</v>
      </c>
      <c r="G1722" s="9"/>
      <c r="H1722" s="16"/>
      <c r="I1722" s="9"/>
      <c r="J1722" s="16"/>
    </row>
    <row r="1723" spans="1:10" x14ac:dyDescent="0.25">
      <c r="A1723" s="168" t="s">
        <v>119</v>
      </c>
      <c r="B1723" s="168" t="s">
        <v>1170</v>
      </c>
      <c r="C1723" s="1044" t="s">
        <v>1980</v>
      </c>
      <c r="D1723" s="239" t="s">
        <v>1768</v>
      </c>
      <c r="E1723" s="168" t="s">
        <v>596</v>
      </c>
      <c r="F1723" s="168"/>
      <c r="G1723" s="374" t="s">
        <v>2382</v>
      </c>
      <c r="H1723" s="120"/>
      <c r="I1723" s="1192">
        <v>25000</v>
      </c>
      <c r="J1723" s="595">
        <f>SUM(I1723)</f>
        <v>25000</v>
      </c>
    </row>
    <row r="1724" spans="1:10" x14ac:dyDescent="0.25">
      <c r="A1724" s="227" t="s">
        <v>120</v>
      </c>
      <c r="B1724" s="395" t="s">
        <v>236</v>
      </c>
      <c r="C1724" s="312" t="s">
        <v>1979</v>
      </c>
      <c r="D1724" s="166"/>
      <c r="E1724" s="227"/>
      <c r="F1724" s="229" t="s">
        <v>1535</v>
      </c>
      <c r="G1724" s="368" t="s">
        <v>1769</v>
      </c>
      <c r="H1724" s="237"/>
      <c r="I1724" s="126"/>
      <c r="J1724" s="237"/>
    </row>
    <row r="1725" spans="1:10" x14ac:dyDescent="0.25">
      <c r="A1725" s="227"/>
      <c r="B1725" s="395" t="s">
        <v>1171</v>
      </c>
      <c r="C1725" s="227"/>
      <c r="D1725" s="166"/>
      <c r="E1725" s="227"/>
      <c r="F1725" s="229" t="s">
        <v>1536</v>
      </c>
      <c r="G1725" s="368" t="s">
        <v>1770</v>
      </c>
      <c r="H1725" s="124"/>
      <c r="I1725" s="121"/>
      <c r="J1725" s="124"/>
    </row>
    <row r="1726" spans="1:10" x14ac:dyDescent="0.25">
      <c r="A1726" s="227"/>
      <c r="B1726" s="395" t="s">
        <v>1172</v>
      </c>
      <c r="C1726" s="227"/>
      <c r="D1726" s="166"/>
      <c r="E1726" s="227"/>
      <c r="F1726" s="229"/>
      <c r="G1726" s="368" t="s">
        <v>1771</v>
      </c>
      <c r="H1726" s="124"/>
      <c r="I1726" s="121"/>
      <c r="J1726" s="124"/>
    </row>
    <row r="1727" spans="1:10" x14ac:dyDescent="0.25">
      <c r="A1727" s="227"/>
      <c r="B1727" s="913"/>
      <c r="C1727" s="227"/>
      <c r="D1727" s="166"/>
      <c r="E1727" s="227"/>
      <c r="F1727" s="229"/>
      <c r="G1727" s="368" t="s">
        <v>1772</v>
      </c>
      <c r="H1727" s="124"/>
      <c r="I1727" s="121"/>
      <c r="J1727" s="124"/>
    </row>
    <row r="1728" spans="1:10" x14ac:dyDescent="0.25">
      <c r="A1728" s="227"/>
      <c r="B1728" s="913"/>
      <c r="C1728" s="227"/>
      <c r="D1728" s="166"/>
      <c r="E1728" s="227"/>
      <c r="F1728" s="229"/>
      <c r="G1728" s="368" t="s">
        <v>1773</v>
      </c>
      <c r="H1728" s="124"/>
      <c r="I1728" s="121"/>
      <c r="J1728" s="124"/>
    </row>
    <row r="1729" spans="1:10" x14ac:dyDescent="0.25">
      <c r="A1729" s="227"/>
      <c r="C1729" s="227"/>
      <c r="D1729" s="166"/>
      <c r="E1729" s="227"/>
      <c r="F1729" s="229"/>
      <c r="G1729" s="368" t="s">
        <v>1774</v>
      </c>
      <c r="H1729" s="124"/>
      <c r="I1729" s="121"/>
      <c r="J1729" s="124"/>
    </row>
    <row r="1730" spans="1:10" x14ac:dyDescent="0.25">
      <c r="A1730" s="168"/>
      <c r="B1730" s="168"/>
      <c r="C1730" s="1045"/>
      <c r="D1730" s="168"/>
      <c r="E1730" s="168"/>
      <c r="F1730" s="258"/>
      <c r="G1730" s="235"/>
      <c r="H1730" s="168"/>
      <c r="I1730" s="239"/>
      <c r="J1730" s="168"/>
    </row>
    <row r="1731" spans="1:10" x14ac:dyDescent="0.25">
      <c r="A1731" s="227"/>
      <c r="B1731" s="395"/>
      <c r="C1731" s="315"/>
      <c r="D1731" s="227"/>
      <c r="E1731" s="227"/>
      <c r="F1731" s="229"/>
      <c r="G1731" s="236"/>
      <c r="H1731" s="237"/>
      <c r="I1731" s="307"/>
      <c r="J1731" s="237"/>
    </row>
    <row r="1732" spans="1:10" x14ac:dyDescent="0.25">
      <c r="A1732" s="227"/>
      <c r="B1732" s="395"/>
      <c r="C1732" s="315"/>
      <c r="D1732" s="227"/>
      <c r="E1732" s="228"/>
      <c r="F1732" s="227"/>
      <c r="G1732" s="236"/>
      <c r="H1732" s="237"/>
      <c r="I1732" s="126"/>
      <c r="J1732" s="237"/>
    </row>
    <row r="1733" spans="1:10" x14ac:dyDescent="0.25">
      <c r="A1733" s="227"/>
      <c r="B1733" s="395"/>
      <c r="C1733" s="742"/>
      <c r="D1733" s="227"/>
      <c r="E1733" s="228"/>
      <c r="F1733" s="227"/>
      <c r="G1733" s="236"/>
      <c r="H1733" s="227"/>
      <c r="I1733" s="126"/>
      <c r="J1733" s="237"/>
    </row>
    <row r="1734" spans="1:10" x14ac:dyDescent="0.25">
      <c r="A1734" s="261"/>
      <c r="B1734" s="262"/>
      <c r="C1734" s="744"/>
      <c r="D1734" s="261"/>
      <c r="E1734" s="262"/>
      <c r="F1734" s="261"/>
      <c r="G1734" s="263"/>
      <c r="H1734" s="261"/>
      <c r="I1734" s="264"/>
      <c r="J1734" s="261"/>
    </row>
    <row r="1735" spans="1:10" x14ac:dyDescent="0.25">
      <c r="A1735" s="438"/>
      <c r="B1735" s="438"/>
      <c r="C1735" s="631"/>
      <c r="D1735" s="788"/>
      <c r="E1735" s="438"/>
      <c r="F1735" s="789"/>
      <c r="G1735" s="632"/>
      <c r="H1735" s="120"/>
      <c r="I1735" s="224"/>
      <c r="J1735" s="225"/>
    </row>
    <row r="1736" spans="1:10" x14ac:dyDescent="0.25">
      <c r="A1736" s="494"/>
      <c r="B1736" s="786"/>
      <c r="C1736" s="511"/>
      <c r="D1736" s="494"/>
      <c r="E1736" s="494"/>
      <c r="F1736" s="790"/>
      <c r="G1736" s="634"/>
      <c r="H1736" s="237"/>
      <c r="I1736" s="126"/>
      <c r="J1736" s="128"/>
    </row>
    <row r="1737" spans="1:10" x14ac:dyDescent="0.25">
      <c r="A1737" s="494"/>
      <c r="B1737" s="786"/>
      <c r="C1737" s="511"/>
      <c r="D1737" s="494"/>
      <c r="E1737" s="633"/>
      <c r="F1737" s="494"/>
      <c r="G1737" s="634"/>
      <c r="H1737" s="237"/>
      <c r="I1737" s="126"/>
      <c r="J1737" s="128"/>
    </row>
    <row r="1738" spans="1:10" x14ac:dyDescent="0.25">
      <c r="A1738" s="612"/>
      <c r="B1738" s="787"/>
      <c r="C1738" s="477"/>
      <c r="D1738" s="612"/>
      <c r="E1738" s="791"/>
      <c r="F1738" s="612"/>
      <c r="G1738" s="792"/>
      <c r="H1738" s="127"/>
      <c r="I1738" s="210"/>
      <c r="J1738" s="127"/>
    </row>
    <row r="1739" spans="1:10" ht="15.75" thickBot="1" x14ac:dyDescent="0.3">
      <c r="A1739" s="14"/>
      <c r="B1739" s="14"/>
      <c r="C1739" s="174"/>
      <c r="D1739" s="207"/>
      <c r="E1739" s="3"/>
      <c r="F1739" s="41"/>
      <c r="G1739" s="332" t="s">
        <v>19</v>
      </c>
      <c r="H1739" s="915">
        <f>SUM(H1724:H1738)</f>
        <v>0</v>
      </c>
      <c r="I1739" s="778">
        <f>SUM(I1723:I1738)</f>
        <v>25000</v>
      </c>
      <c r="J1739" s="293">
        <f>SUM(I1739)</f>
        <v>25000</v>
      </c>
    </row>
    <row r="1740" spans="1:10" x14ac:dyDescent="0.25">
      <c r="A1740" s="176"/>
      <c r="B1740" s="177"/>
      <c r="C1740" s="936" t="s">
        <v>1982</v>
      </c>
      <c r="D1740" s="937"/>
      <c r="E1740" s="177"/>
      <c r="F1740" s="938"/>
      <c r="G1740" s="573" t="s">
        <v>339</v>
      </c>
      <c r="H1740" s="559">
        <f>(H1706+H1731)</f>
        <v>58000</v>
      </c>
      <c r="I1740" s="553"/>
      <c r="J1740" s="560">
        <f>SUM(H1740:I1740)</f>
        <v>58000</v>
      </c>
    </row>
    <row r="1741" spans="1:10" ht="15.75" thickBot="1" x14ac:dyDescent="0.3">
      <c r="A1741" s="556"/>
      <c r="B1741" s="5"/>
      <c r="C1741" s="175"/>
      <c r="D1741" s="121"/>
      <c r="E1741" s="5"/>
      <c r="F1741" s="242"/>
      <c r="G1741" s="223" t="s">
        <v>1981</v>
      </c>
      <c r="H1741" s="217"/>
      <c r="I1741" s="202">
        <f>(I1707)</f>
        <v>67600</v>
      </c>
      <c r="J1741" s="1124">
        <f>SUM(H1741:I1741)</f>
        <v>67600</v>
      </c>
    </row>
    <row r="1742" spans="1:10" ht="15.75" thickBot="1" x14ac:dyDescent="0.3">
      <c r="A1742" s="556"/>
      <c r="B1742" s="5"/>
      <c r="C1742" s="175"/>
      <c r="D1742" s="121"/>
      <c r="E1742" s="5"/>
      <c r="F1742" s="42"/>
      <c r="G1742" s="1169" t="s">
        <v>1505</v>
      </c>
      <c r="H1742" s="559"/>
      <c r="I1742" s="554">
        <f>(I1708+I1723)</f>
        <v>53000</v>
      </c>
      <c r="J1742" s="1170">
        <f>SUM(H1742:I1742)</f>
        <v>53000</v>
      </c>
    </row>
    <row r="1743" spans="1:10" ht="15.75" thickBot="1" x14ac:dyDescent="0.3">
      <c r="A1743" s="178"/>
      <c r="B1743" s="107"/>
      <c r="C1743" s="939"/>
      <c r="D1743" s="940"/>
      <c r="E1743" s="107"/>
      <c r="F1743" s="946"/>
      <c r="G1743" s="1171" t="s">
        <v>2677</v>
      </c>
      <c r="H1743" s="412">
        <f>SUM(H1740:H1742)</f>
        <v>58000</v>
      </c>
      <c r="I1743" s="657">
        <f>SUM(I1740:I1742)</f>
        <v>120600</v>
      </c>
      <c r="J1743" s="158">
        <f>SUM(J1740:J1742)</f>
        <v>178600</v>
      </c>
    </row>
    <row r="1744" spans="1:10" x14ac:dyDescent="0.25">
      <c r="A1744" s="5"/>
      <c r="B1744" s="5"/>
      <c r="C1744" s="121"/>
      <c r="D1744" s="121"/>
      <c r="E1744" s="5"/>
      <c r="F1744" s="42"/>
      <c r="G1744" s="142"/>
      <c r="H1744" s="287"/>
      <c r="I1744" s="287"/>
      <c r="J1744" s="287"/>
    </row>
    <row r="1745" spans="1:10" x14ac:dyDescent="0.25">
      <c r="B1745" t="s">
        <v>424</v>
      </c>
      <c r="H1745" s="351"/>
    </row>
    <row r="1746" spans="1:10" x14ac:dyDescent="0.25">
      <c r="B1746" t="s">
        <v>425</v>
      </c>
      <c r="C1746" t="s">
        <v>426</v>
      </c>
      <c r="F1746" t="s">
        <v>427</v>
      </c>
      <c r="H1746" t="s">
        <v>428</v>
      </c>
    </row>
    <row r="1747" spans="1:10" ht="15.75" x14ac:dyDescent="0.25">
      <c r="C1747" t="s">
        <v>1775</v>
      </c>
      <c r="F1747" s="32" t="s">
        <v>1803</v>
      </c>
      <c r="G1747" s="32"/>
      <c r="H1747" t="s">
        <v>429</v>
      </c>
    </row>
    <row r="1748" spans="1:10" ht="15.75" x14ac:dyDescent="0.25">
      <c r="C1748" t="s">
        <v>431</v>
      </c>
      <c r="F1748" s="32" t="s">
        <v>1591</v>
      </c>
      <c r="G1748" s="32"/>
      <c r="H1748" t="s">
        <v>430</v>
      </c>
    </row>
    <row r="1749" spans="1:10" ht="15.75" x14ac:dyDescent="0.25">
      <c r="F1749" s="32"/>
      <c r="G1749" s="32"/>
    </row>
    <row r="1750" spans="1:10" ht="15.75" x14ac:dyDescent="0.25">
      <c r="F1750" s="32"/>
      <c r="G1750" s="32"/>
    </row>
    <row r="1751" spans="1:10" ht="15.75" x14ac:dyDescent="0.25">
      <c r="F1751" s="32"/>
      <c r="G1751" s="32"/>
    </row>
    <row r="1752" spans="1:10" ht="15.75" x14ac:dyDescent="0.25">
      <c r="F1752" s="32"/>
      <c r="G1752" s="32"/>
    </row>
    <row r="1753" spans="1:10" x14ac:dyDescent="0.25">
      <c r="A1753" s="218" t="s">
        <v>107</v>
      </c>
      <c r="B1753" s="218"/>
      <c r="C1753" s="218"/>
      <c r="G1753" s="27" t="s">
        <v>434</v>
      </c>
    </row>
    <row r="1755" spans="1:10" x14ac:dyDescent="0.25">
      <c r="B1755" s="486"/>
      <c r="C1755" s="390"/>
      <c r="D1755" s="390"/>
      <c r="E1755" s="390"/>
      <c r="F1755" s="390"/>
      <c r="G1755" s="218" t="s">
        <v>1711</v>
      </c>
    </row>
    <row r="1756" spans="1:10" x14ac:dyDescent="0.25">
      <c r="B1756" s="486"/>
      <c r="C1756" s="390"/>
      <c r="D1756" s="390"/>
      <c r="E1756" s="390"/>
      <c r="F1756" s="390"/>
      <c r="G1756" s="218"/>
    </row>
    <row r="1757" spans="1:10" ht="15.75" thickBot="1" x14ac:dyDescent="0.3">
      <c r="B1757" s="486"/>
      <c r="C1757" s="390" t="s">
        <v>603</v>
      </c>
      <c r="D1757" s="390"/>
      <c r="E1757" s="390"/>
      <c r="F1757" s="390"/>
      <c r="G1757" s="218"/>
    </row>
    <row r="1758" spans="1:10" ht="15.75" thickBot="1" x14ac:dyDescent="0.3">
      <c r="A1758" s="144" t="s">
        <v>348</v>
      </c>
      <c r="B1758" s="817"/>
      <c r="C1758" s="143" t="s">
        <v>1712</v>
      </c>
      <c r="D1758" s="81"/>
      <c r="E1758" s="816"/>
      <c r="F1758" s="81"/>
      <c r="G1758" s="82"/>
      <c r="H1758" s="144" t="s">
        <v>352</v>
      </c>
      <c r="I1758" s="145" t="s">
        <v>1723</v>
      </c>
      <c r="J1758" s="714" t="s">
        <v>350</v>
      </c>
    </row>
    <row r="1759" spans="1:10" ht="16.5" thickBot="1" x14ac:dyDescent="0.3">
      <c r="A1759" s="176" t="s">
        <v>1724</v>
      </c>
      <c r="B1759" s="176" t="s">
        <v>1713</v>
      </c>
      <c r="C1759" s="177" t="s">
        <v>1719</v>
      </c>
      <c r="D1759" s="177"/>
      <c r="E1759" s="177"/>
      <c r="F1759" s="795"/>
      <c r="G1759" s="648"/>
      <c r="H1759" s="200">
        <f>(J1373)</f>
        <v>3685200</v>
      </c>
      <c r="I1759" s="160">
        <f>(J1374)</f>
        <v>1156800</v>
      </c>
      <c r="J1759" s="831">
        <f>(J1375)</f>
        <v>825660</v>
      </c>
    </row>
    <row r="1760" spans="1:10" ht="16.5" thickBot="1" x14ac:dyDescent="0.3">
      <c r="A1760" s="176" t="s">
        <v>1724</v>
      </c>
      <c r="B1760" s="80" t="s">
        <v>1714</v>
      </c>
      <c r="C1760" s="81" t="s">
        <v>1722</v>
      </c>
      <c r="D1760" s="81"/>
      <c r="E1760" s="81"/>
      <c r="F1760" s="810"/>
      <c r="G1760" s="811"/>
      <c r="H1760" s="825">
        <f>(H1477)</f>
        <v>150000</v>
      </c>
      <c r="I1760" s="833">
        <f>(I1478)</f>
        <v>0</v>
      </c>
      <c r="J1760" s="831">
        <f>(I1479)</f>
        <v>75000</v>
      </c>
    </row>
    <row r="1761" spans="1:10" ht="16.5" thickBot="1" x14ac:dyDescent="0.3">
      <c r="A1761" s="176" t="s">
        <v>1724</v>
      </c>
      <c r="B1761" s="556" t="s">
        <v>1715</v>
      </c>
      <c r="C1761" s="5" t="s">
        <v>1509</v>
      </c>
      <c r="D1761" s="5"/>
      <c r="E1761" s="5"/>
      <c r="F1761" s="109"/>
      <c r="G1761" s="807"/>
      <c r="H1761" s="825">
        <f>(H1568)</f>
        <v>300000</v>
      </c>
      <c r="I1761" s="833">
        <f>(I1569)</f>
        <v>30000</v>
      </c>
      <c r="J1761" s="832">
        <f>(I1570)</f>
        <v>0</v>
      </c>
    </row>
    <row r="1762" spans="1:10" ht="16.5" thickBot="1" x14ac:dyDescent="0.3">
      <c r="A1762" s="176" t="s">
        <v>1724</v>
      </c>
      <c r="B1762" s="80" t="s">
        <v>1716</v>
      </c>
      <c r="C1762" s="81" t="s">
        <v>1721</v>
      </c>
      <c r="D1762" s="81"/>
      <c r="E1762" s="81"/>
      <c r="F1762" s="810"/>
      <c r="G1762" s="811"/>
      <c r="H1762" s="825">
        <f>(H1621)</f>
        <v>700000</v>
      </c>
      <c r="I1762" s="833">
        <f>(I1622)</f>
        <v>0</v>
      </c>
      <c r="J1762" s="832">
        <f>(I1623)</f>
        <v>0</v>
      </c>
    </row>
    <row r="1763" spans="1:10" ht="15.75" thickBot="1" x14ac:dyDescent="0.3">
      <c r="A1763" s="176" t="s">
        <v>1724</v>
      </c>
      <c r="B1763" s="818" t="s">
        <v>1717</v>
      </c>
      <c r="C1763" s="110" t="s">
        <v>1720</v>
      </c>
      <c r="D1763" s="140"/>
      <c r="E1763" s="110"/>
      <c r="F1763" s="110"/>
      <c r="G1763" s="808"/>
      <c r="H1763" s="200">
        <f>(H1671)</f>
        <v>260000</v>
      </c>
      <c r="I1763" s="830">
        <f>(I1672)</f>
        <v>35500</v>
      </c>
      <c r="J1763" s="832">
        <f>(I1673)</f>
        <v>20800</v>
      </c>
    </row>
    <row r="1764" spans="1:10" ht="15.75" thickBot="1" x14ac:dyDescent="0.3">
      <c r="A1764" s="176" t="s">
        <v>1724</v>
      </c>
      <c r="B1764" s="80" t="s">
        <v>1718</v>
      </c>
      <c r="C1764" s="81" t="s">
        <v>1983</v>
      </c>
      <c r="D1764" s="143"/>
      <c r="E1764" s="81"/>
      <c r="F1764" s="81"/>
      <c r="G1764" s="706"/>
      <c r="H1764" s="200">
        <f>(H1740)</f>
        <v>58000</v>
      </c>
      <c r="I1764" s="160">
        <f>(J1741)</f>
        <v>67600</v>
      </c>
      <c r="J1764" s="832">
        <f>(I1742)</f>
        <v>53000</v>
      </c>
    </row>
    <row r="1765" spans="1:10" ht="15.75" thickBot="1" x14ac:dyDescent="0.3">
      <c r="A1765" s="80"/>
      <c r="B1765" s="80"/>
      <c r="C1765" s="81"/>
      <c r="D1765" s="81"/>
      <c r="E1765" s="81"/>
      <c r="F1765" s="81"/>
      <c r="G1765" s="813"/>
      <c r="H1765" s="5"/>
      <c r="I1765" s="815"/>
      <c r="J1765" s="814"/>
    </row>
    <row r="1766" spans="1:10" ht="15.75" x14ac:dyDescent="0.25">
      <c r="A1766" s="556"/>
      <c r="B1766" s="556"/>
      <c r="C1766" s="5"/>
      <c r="D1766" s="5"/>
      <c r="E1766" s="5"/>
      <c r="F1766" s="109"/>
      <c r="G1766" s="812"/>
      <c r="H1766" s="553">
        <f>SUM(H1759:H1765)</f>
        <v>5153200</v>
      </c>
      <c r="I1766" s="603">
        <f>SUM(I1759:I1765)</f>
        <v>1289900</v>
      </c>
      <c r="J1766" s="834">
        <f>SUM(J1759:J1765)</f>
        <v>974460</v>
      </c>
    </row>
    <row r="1767" spans="1:10" ht="16.5" thickBot="1" x14ac:dyDescent="0.3">
      <c r="A1767" s="178"/>
      <c r="B1767" s="178"/>
      <c r="C1767" s="107"/>
      <c r="D1767" s="107"/>
      <c r="E1767" s="107"/>
      <c r="F1767" s="809"/>
      <c r="G1767" s="826" t="s">
        <v>1528</v>
      </c>
      <c r="H1767" s="827"/>
      <c r="I1767" s="828"/>
      <c r="J1767" s="829">
        <f>(H1766+I1766+J1766)</f>
        <v>7417560</v>
      </c>
    </row>
    <row r="1768" spans="1:10" ht="15.75" x14ac:dyDescent="0.25">
      <c r="F1768" s="32"/>
      <c r="G1768" s="32"/>
    </row>
    <row r="1769" spans="1:10" ht="15.75" x14ac:dyDescent="0.25">
      <c r="F1769" s="32"/>
      <c r="G1769" s="32"/>
    </row>
    <row r="1770" spans="1:10" x14ac:dyDescent="0.25">
      <c r="C1770" t="s">
        <v>426</v>
      </c>
      <c r="F1770" t="s">
        <v>427</v>
      </c>
      <c r="H1770" t="s">
        <v>428</v>
      </c>
    </row>
    <row r="1771" spans="1:10" ht="15.75" x14ac:dyDescent="0.25">
      <c r="C1771" t="s">
        <v>1775</v>
      </c>
      <c r="F1771" s="32" t="s">
        <v>1803</v>
      </c>
      <c r="G1771" s="32"/>
      <c r="H1771" t="s">
        <v>429</v>
      </c>
    </row>
    <row r="1772" spans="1:10" ht="15.75" x14ac:dyDescent="0.25">
      <c r="C1772" t="s">
        <v>431</v>
      </c>
      <c r="F1772" s="32" t="s">
        <v>1591</v>
      </c>
      <c r="G1772" s="32"/>
      <c r="H1772" t="s">
        <v>430</v>
      </c>
    </row>
    <row r="1773" spans="1:10" ht="15.75" x14ac:dyDescent="0.25">
      <c r="F1773" s="32"/>
      <c r="G1773" s="32"/>
    </row>
    <row r="1774" spans="1:10" ht="15.75" x14ac:dyDescent="0.25">
      <c r="F1774" s="32"/>
      <c r="G1774" s="32"/>
    </row>
    <row r="1775" spans="1:10" ht="15.75" x14ac:dyDescent="0.25">
      <c r="F1775" s="32"/>
      <c r="G1775" s="32"/>
    </row>
    <row r="1776" spans="1:10" ht="15.75" x14ac:dyDescent="0.25">
      <c r="F1776" s="32"/>
      <c r="G1776" s="32"/>
    </row>
    <row r="1777" spans="1:10" ht="15.75" x14ac:dyDescent="0.25">
      <c r="F1777" s="32"/>
      <c r="G1777" s="32"/>
    </row>
    <row r="1778" spans="1:10" ht="15.75" x14ac:dyDescent="0.25">
      <c r="F1778" s="32"/>
      <c r="G1778" s="32"/>
    </row>
    <row r="1779" spans="1:10" ht="15.75" x14ac:dyDescent="0.25">
      <c r="F1779" s="32"/>
      <c r="G1779" s="32"/>
    </row>
    <row r="1780" spans="1:10" ht="15.75" x14ac:dyDescent="0.25">
      <c r="F1780" s="32"/>
      <c r="G1780" s="32"/>
    </row>
    <row r="1781" spans="1:10" ht="15.75" x14ac:dyDescent="0.25">
      <c r="F1781" s="32"/>
      <c r="G1781" s="32"/>
    </row>
    <row r="1782" spans="1:10" ht="15.75" x14ac:dyDescent="0.25">
      <c r="F1782" s="32"/>
      <c r="G1782" s="32"/>
    </row>
    <row r="1783" spans="1:10" x14ac:dyDescent="0.25">
      <c r="A1783" t="s">
        <v>389</v>
      </c>
      <c r="G1783" s="27" t="s">
        <v>433</v>
      </c>
    </row>
    <row r="1784" spans="1:10" x14ac:dyDescent="0.25">
      <c r="A1784" t="s">
        <v>390</v>
      </c>
      <c r="G1784" s="27" t="s">
        <v>2523</v>
      </c>
    </row>
    <row r="1785" spans="1:10" x14ac:dyDescent="0.25">
      <c r="G1785" s="27" t="s">
        <v>434</v>
      </c>
    </row>
    <row r="1786" spans="1:10" x14ac:dyDescent="0.25">
      <c r="A1786" t="s">
        <v>239</v>
      </c>
    </row>
    <row r="1787" spans="1:10" x14ac:dyDescent="0.25">
      <c r="A1787" t="s">
        <v>1233</v>
      </c>
    </row>
    <row r="1788" spans="1:10" x14ac:dyDescent="0.25">
      <c r="A1788" s="218" t="s">
        <v>1181</v>
      </c>
      <c r="B1788" s="218"/>
      <c r="C1788" s="218"/>
      <c r="D1788" s="218"/>
      <c r="E1788" s="218"/>
      <c r="G1788" s="218"/>
    </row>
    <row r="1789" spans="1:10" x14ac:dyDescent="0.25">
      <c r="A1789" s="37" t="s">
        <v>110</v>
      </c>
      <c r="B1789" s="2" t="s">
        <v>109</v>
      </c>
      <c r="C1789" s="14" t="s">
        <v>376</v>
      </c>
      <c r="D1789" s="3" t="s">
        <v>377</v>
      </c>
      <c r="E1789" s="14" t="s">
        <v>379</v>
      </c>
      <c r="F1789" s="14" t="s">
        <v>381</v>
      </c>
      <c r="G1789" s="3" t="s">
        <v>384</v>
      </c>
      <c r="H1789" s="11" t="s">
        <v>385</v>
      </c>
      <c r="I1789" s="12"/>
      <c r="J1789" s="13"/>
    </row>
    <row r="1790" spans="1:10" x14ac:dyDescent="0.25">
      <c r="A1790" s="15"/>
      <c r="B1790" s="4" t="s">
        <v>108</v>
      </c>
      <c r="C1790" s="15"/>
      <c r="D1790" s="5" t="s">
        <v>378</v>
      </c>
      <c r="E1790" s="15" t="s">
        <v>380</v>
      </c>
      <c r="F1790" s="17" t="s">
        <v>382</v>
      </c>
      <c r="G1790" s="5"/>
      <c r="H1790" s="14" t="s">
        <v>241</v>
      </c>
      <c r="I1790" s="6" t="s">
        <v>387</v>
      </c>
      <c r="J1790" s="14" t="s">
        <v>388</v>
      </c>
    </row>
    <row r="1791" spans="1:10" x14ac:dyDescent="0.25">
      <c r="A1791" s="16"/>
      <c r="B1791" s="8"/>
      <c r="C1791" s="16"/>
      <c r="D1791" s="9"/>
      <c r="E1791" s="16"/>
      <c r="F1791" s="18" t="s">
        <v>383</v>
      </c>
      <c r="G1791" s="9"/>
      <c r="H1791" s="16"/>
      <c r="I1791" s="9"/>
      <c r="J1791" s="16"/>
    </row>
    <row r="1792" spans="1:10" ht="15.75" x14ac:dyDescent="0.25">
      <c r="A1792" s="14" t="s">
        <v>186</v>
      </c>
      <c r="B1792" s="22" t="s">
        <v>246</v>
      </c>
      <c r="C1792" s="1071" t="s">
        <v>1436</v>
      </c>
      <c r="D1792" s="327" t="s">
        <v>371</v>
      </c>
      <c r="E1792" s="14" t="s">
        <v>405</v>
      </c>
      <c r="F1792" s="41"/>
      <c r="G1792" s="24" t="s">
        <v>750</v>
      </c>
      <c r="H1792" s="3"/>
      <c r="I1792" s="14"/>
      <c r="J1792" s="14"/>
    </row>
    <row r="1793" spans="1:10" x14ac:dyDescent="0.25">
      <c r="A1793" s="43" t="s">
        <v>240</v>
      </c>
      <c r="B1793" s="4" t="s">
        <v>274</v>
      </c>
      <c r="C1793" s="312" t="s">
        <v>1537</v>
      </c>
      <c r="D1793" s="26" t="s">
        <v>1539</v>
      </c>
      <c r="E1793" s="21" t="s">
        <v>398</v>
      </c>
      <c r="F1793" s="42"/>
      <c r="G1793" s="21" t="s">
        <v>958</v>
      </c>
      <c r="H1793" s="307">
        <v>340000</v>
      </c>
      <c r="I1793" s="15"/>
      <c r="J1793" s="61">
        <f>SUM(H1793:I1793)</f>
        <v>340000</v>
      </c>
    </row>
    <row r="1794" spans="1:10" x14ac:dyDescent="0.25">
      <c r="A1794" s="15"/>
      <c r="B1794" s="4" t="s">
        <v>275</v>
      </c>
      <c r="C1794" s="312" t="s">
        <v>1538</v>
      </c>
      <c r="D1794" s="26" t="s">
        <v>241</v>
      </c>
      <c r="E1794" s="15"/>
      <c r="F1794" s="5"/>
      <c r="G1794" s="21" t="s">
        <v>751</v>
      </c>
      <c r="H1794" s="166"/>
      <c r="I1794" s="15"/>
      <c r="J1794" s="15"/>
    </row>
    <row r="1795" spans="1:10" x14ac:dyDescent="0.25">
      <c r="A1795" s="15"/>
      <c r="B1795" s="4" t="s">
        <v>276</v>
      </c>
      <c r="C1795" s="227"/>
      <c r="D1795" s="5"/>
      <c r="E1795" s="15"/>
      <c r="F1795" s="5"/>
      <c r="G1795" s="21" t="s">
        <v>18</v>
      </c>
      <c r="H1795" s="166"/>
      <c r="I1795" s="15"/>
      <c r="J1795" s="15"/>
    </row>
    <row r="1796" spans="1:10" x14ac:dyDescent="0.25">
      <c r="A1796" s="22" t="s">
        <v>186</v>
      </c>
      <c r="B1796" s="22" t="s">
        <v>246</v>
      </c>
      <c r="C1796" s="1044" t="s">
        <v>1984</v>
      </c>
      <c r="D1796" s="14" t="s">
        <v>50</v>
      </c>
      <c r="E1796" s="3" t="s">
        <v>405</v>
      </c>
      <c r="F1796" s="22"/>
      <c r="G1796" s="24" t="s">
        <v>1188</v>
      </c>
      <c r="H1796" s="257"/>
      <c r="I1796" s="3"/>
      <c r="J1796" s="14"/>
    </row>
    <row r="1797" spans="1:10" x14ac:dyDescent="0.25">
      <c r="A1797" s="45" t="s">
        <v>240</v>
      </c>
      <c r="B1797" s="4" t="s">
        <v>274</v>
      </c>
      <c r="C1797" s="312" t="s">
        <v>1183</v>
      </c>
      <c r="D1797" s="15" t="s">
        <v>1185</v>
      </c>
      <c r="E1797" s="26" t="s">
        <v>398</v>
      </c>
      <c r="F1797" s="4"/>
      <c r="G1797" s="21" t="s">
        <v>1189</v>
      </c>
      <c r="H1797" s="308">
        <v>480000</v>
      </c>
      <c r="I1797" s="5"/>
      <c r="J1797" s="61">
        <f>SUM(H1797:I1797)</f>
        <v>480000</v>
      </c>
    </row>
    <row r="1798" spans="1:10" x14ac:dyDescent="0.25">
      <c r="A1798" s="45"/>
      <c r="B1798" s="4" t="s">
        <v>275</v>
      </c>
      <c r="C1798" s="312" t="s">
        <v>1184</v>
      </c>
      <c r="D1798" s="15" t="s">
        <v>1186</v>
      </c>
      <c r="E1798" s="7"/>
      <c r="F1798" s="4"/>
      <c r="G1798" s="21" t="s">
        <v>1190</v>
      </c>
      <c r="H1798" s="228"/>
      <c r="I1798" s="5"/>
      <c r="J1798" s="15"/>
    </row>
    <row r="1799" spans="1:10" x14ac:dyDescent="0.25">
      <c r="A1799" s="45"/>
      <c r="B1799" s="4" t="s">
        <v>276</v>
      </c>
      <c r="C1799" s="313" t="s">
        <v>1426</v>
      </c>
      <c r="D1799" s="15" t="s">
        <v>1187</v>
      </c>
      <c r="E1799" s="7"/>
      <c r="F1799" s="4"/>
      <c r="G1799" s="21" t="s">
        <v>1191</v>
      </c>
      <c r="H1799" s="228"/>
      <c r="I1799" s="5"/>
      <c r="J1799" s="15"/>
    </row>
    <row r="1800" spans="1:10" x14ac:dyDescent="0.25">
      <c r="A1800" s="8"/>
      <c r="B1800" s="301"/>
      <c r="C1800" s="261"/>
      <c r="D1800" s="16"/>
      <c r="E1800" s="10"/>
      <c r="F1800" s="8"/>
      <c r="G1800" s="16"/>
      <c r="H1800" s="262"/>
      <c r="I1800" s="9"/>
      <c r="J1800" s="16"/>
    </row>
    <row r="1801" spans="1:10" x14ac:dyDescent="0.25">
      <c r="A1801" s="22" t="s">
        <v>186</v>
      </c>
      <c r="B1801" s="14" t="s">
        <v>200</v>
      </c>
      <c r="C1801" s="1061" t="s">
        <v>1985</v>
      </c>
      <c r="D1801" s="14" t="s">
        <v>50</v>
      </c>
      <c r="E1801" s="3" t="s">
        <v>405</v>
      </c>
      <c r="F1801" s="14"/>
      <c r="G1801" s="52" t="s">
        <v>752</v>
      </c>
      <c r="H1801" s="168"/>
      <c r="I1801" s="3"/>
      <c r="J1801" s="14"/>
    </row>
    <row r="1802" spans="1:10" x14ac:dyDescent="0.25">
      <c r="A1802" s="45" t="s">
        <v>240</v>
      </c>
      <c r="B1802" s="146" t="s">
        <v>1427</v>
      </c>
      <c r="C1802" s="314" t="s">
        <v>1986</v>
      </c>
      <c r="D1802" s="15" t="s">
        <v>1193</v>
      </c>
      <c r="E1802" s="26" t="s">
        <v>398</v>
      </c>
      <c r="F1802" s="15"/>
      <c r="G1802" s="26" t="s">
        <v>753</v>
      </c>
      <c r="H1802" s="237">
        <v>300000</v>
      </c>
      <c r="I1802" s="5"/>
      <c r="J1802" s="61">
        <f>SUM(H1802:I1802)</f>
        <v>300000</v>
      </c>
    </row>
    <row r="1803" spans="1:10" x14ac:dyDescent="0.25">
      <c r="A1803" s="45"/>
      <c r="B1803" s="146" t="s">
        <v>156</v>
      </c>
      <c r="C1803" s="314" t="s">
        <v>1987</v>
      </c>
      <c r="D1803" s="15" t="s">
        <v>1187</v>
      </c>
      <c r="E1803" s="7"/>
      <c r="F1803" s="15"/>
      <c r="G1803" s="26" t="s">
        <v>1693</v>
      </c>
      <c r="H1803" s="15"/>
      <c r="I1803" s="5"/>
      <c r="J1803" s="15"/>
    </row>
    <row r="1804" spans="1:10" x14ac:dyDescent="0.25">
      <c r="A1804" s="45"/>
      <c r="B1804" s="146" t="s">
        <v>158</v>
      </c>
      <c r="C1804" s="646" t="s">
        <v>1988</v>
      </c>
      <c r="D1804" s="15" t="s">
        <v>1194</v>
      </c>
      <c r="E1804" s="7"/>
      <c r="F1804" s="15"/>
      <c r="G1804" s="26" t="s">
        <v>1694</v>
      </c>
      <c r="H1804" s="15"/>
      <c r="I1804" s="5"/>
      <c r="J1804" s="15"/>
    </row>
    <row r="1805" spans="1:10" x14ac:dyDescent="0.25">
      <c r="A1805" s="45"/>
      <c r="B1805" s="146"/>
      <c r="C1805" s="166"/>
      <c r="D1805" s="15" t="s">
        <v>117</v>
      </c>
      <c r="E1805" s="7"/>
      <c r="F1805" s="15"/>
      <c r="G1805" s="26" t="s">
        <v>1695</v>
      </c>
      <c r="H1805" s="15"/>
      <c r="I1805" s="5"/>
      <c r="J1805" s="15"/>
    </row>
    <row r="1806" spans="1:10" x14ac:dyDescent="0.25">
      <c r="A1806" s="4"/>
      <c r="B1806" s="146"/>
      <c r="C1806" s="166"/>
      <c r="D1806" s="15"/>
      <c r="E1806" s="7"/>
      <c r="F1806" s="15"/>
      <c r="G1806" s="26" t="s">
        <v>1696</v>
      </c>
      <c r="H1806" s="15"/>
      <c r="I1806" s="5"/>
      <c r="J1806" s="15"/>
    </row>
    <row r="1807" spans="1:10" x14ac:dyDescent="0.25">
      <c r="A1807" s="4"/>
      <c r="B1807" s="146"/>
      <c r="C1807" s="166"/>
      <c r="D1807" s="15"/>
      <c r="E1807" s="5"/>
      <c r="F1807" s="15"/>
      <c r="G1807" s="26" t="s">
        <v>1697</v>
      </c>
      <c r="H1807" s="15"/>
      <c r="I1807" s="5"/>
      <c r="J1807" s="15"/>
    </row>
    <row r="1808" spans="1:10" x14ac:dyDescent="0.25">
      <c r="A1808" s="22" t="s">
        <v>186</v>
      </c>
      <c r="B1808" s="14" t="s">
        <v>200</v>
      </c>
      <c r="C1808" s="1061" t="s">
        <v>1989</v>
      </c>
      <c r="D1808" s="14"/>
      <c r="E1808" s="3" t="s">
        <v>405</v>
      </c>
      <c r="F1808" s="23"/>
      <c r="G1808" s="52" t="s">
        <v>1698</v>
      </c>
      <c r="H1808" s="14"/>
      <c r="I1808" s="3"/>
      <c r="J1808" s="14"/>
    </row>
    <row r="1809" spans="1:10" x14ac:dyDescent="0.25">
      <c r="A1809" s="45" t="s">
        <v>240</v>
      </c>
      <c r="B1809" s="146" t="s">
        <v>1427</v>
      </c>
      <c r="C1809" s="314" t="s">
        <v>1990</v>
      </c>
      <c r="D1809" s="21"/>
      <c r="E1809" s="26" t="s">
        <v>398</v>
      </c>
      <c r="F1809" s="20"/>
      <c r="G1809" s="26" t="s">
        <v>1699</v>
      </c>
      <c r="H1809" s="237">
        <v>40000</v>
      </c>
      <c r="I1809" s="5"/>
      <c r="J1809" s="61">
        <f>SUM(H1809:I1809)</f>
        <v>40000</v>
      </c>
    </row>
    <row r="1810" spans="1:10" x14ac:dyDescent="0.25">
      <c r="A1810" s="4"/>
      <c r="B1810" s="146" t="s">
        <v>156</v>
      </c>
      <c r="C1810" s="1070" t="s">
        <v>1043</v>
      </c>
      <c r="D1810" s="15"/>
      <c r="E1810" s="5"/>
      <c r="F1810" s="15"/>
      <c r="G1810" s="26" t="s">
        <v>1700</v>
      </c>
      <c r="H1810" s="15"/>
      <c r="I1810" s="5"/>
      <c r="J1810" s="15"/>
    </row>
    <row r="1811" spans="1:10" x14ac:dyDescent="0.25">
      <c r="A1811" s="507"/>
      <c r="B1811" s="322" t="s">
        <v>158</v>
      </c>
      <c r="C1811" s="505"/>
      <c r="D1811" s="504"/>
      <c r="E1811" s="505"/>
      <c r="F1811" s="508"/>
      <c r="G1811" s="509" t="s">
        <v>1701</v>
      </c>
      <c r="H1811" s="506"/>
      <c r="I1811" s="505"/>
      <c r="J1811" s="506"/>
    </row>
    <row r="1812" spans="1:10" x14ac:dyDescent="0.25">
      <c r="A1812" s="312"/>
      <c r="B1812" s="315"/>
      <c r="C1812" s="315"/>
      <c r="D1812" s="314"/>
      <c r="E1812" s="312"/>
      <c r="F1812" s="323"/>
      <c r="G1812" s="313"/>
      <c r="H1812" s="312"/>
      <c r="I1812" s="314"/>
      <c r="J1812" s="312"/>
    </row>
    <row r="1813" spans="1:10" x14ac:dyDescent="0.25">
      <c r="A1813" s="19"/>
      <c r="B1813" s="132"/>
      <c r="C1813" s="132"/>
      <c r="D1813" s="132"/>
      <c r="E1813" s="19"/>
      <c r="F1813" s="133"/>
      <c r="G1813" s="254" t="s">
        <v>343</v>
      </c>
      <c r="H1813" s="136">
        <f>SUM(H1793:H1811)</f>
        <v>1160000</v>
      </c>
      <c r="I1813" s="134"/>
      <c r="J1813" s="136">
        <f>SUM(H1813:I1813)</f>
        <v>1160000</v>
      </c>
    </row>
    <row r="1814" spans="1:10" x14ac:dyDescent="0.25">
      <c r="B1814" t="s">
        <v>424</v>
      </c>
    </row>
    <row r="1815" spans="1:10" x14ac:dyDescent="0.25">
      <c r="B1815" t="s">
        <v>425</v>
      </c>
      <c r="C1815" t="s">
        <v>426</v>
      </c>
      <c r="F1815" t="s">
        <v>427</v>
      </c>
      <c r="H1815" t="s">
        <v>428</v>
      </c>
    </row>
    <row r="1816" spans="1:10" ht="15.75" x14ac:dyDescent="0.25">
      <c r="C1816" t="s">
        <v>1775</v>
      </c>
      <c r="F1816" s="32" t="s">
        <v>1803</v>
      </c>
      <c r="G1816" s="32"/>
      <c r="H1816" t="s">
        <v>429</v>
      </c>
    </row>
    <row r="1817" spans="1:10" ht="15.75" x14ac:dyDescent="0.25">
      <c r="C1817" t="s">
        <v>431</v>
      </c>
      <c r="F1817" s="32" t="s">
        <v>1591</v>
      </c>
      <c r="G1817" s="32"/>
      <c r="H1817" t="s">
        <v>430</v>
      </c>
    </row>
    <row r="1818" spans="1:10" x14ac:dyDescent="0.25">
      <c r="B1818" t="s">
        <v>389</v>
      </c>
      <c r="G1818" s="27" t="s">
        <v>433</v>
      </c>
    </row>
    <row r="1819" spans="1:10" x14ac:dyDescent="0.25">
      <c r="B1819" t="s">
        <v>390</v>
      </c>
      <c r="G1819" s="27" t="s">
        <v>2523</v>
      </c>
    </row>
    <row r="1820" spans="1:10" x14ac:dyDescent="0.25">
      <c r="G1820" s="27" t="s">
        <v>434</v>
      </c>
    </row>
    <row r="1821" spans="1:10" x14ac:dyDescent="0.25">
      <c r="B1821" t="s">
        <v>239</v>
      </c>
    </row>
    <row r="1822" spans="1:10" x14ac:dyDescent="0.25">
      <c r="B1822" t="s">
        <v>1234</v>
      </c>
    </row>
    <row r="1823" spans="1:10" x14ac:dyDescent="0.25">
      <c r="B1823" s="218" t="s">
        <v>1181</v>
      </c>
      <c r="C1823" s="218"/>
      <c r="D1823" s="218"/>
      <c r="E1823" s="218"/>
      <c r="F1823" s="218"/>
      <c r="G1823" s="218"/>
    </row>
    <row r="1824" spans="1:10" x14ac:dyDescent="0.25">
      <c r="A1824" s="37" t="s">
        <v>110</v>
      </c>
      <c r="B1824" s="2" t="s">
        <v>109</v>
      </c>
      <c r="C1824" s="14" t="s">
        <v>376</v>
      </c>
      <c r="D1824" s="3" t="s">
        <v>377</v>
      </c>
      <c r="E1824" s="14" t="s">
        <v>379</v>
      </c>
      <c r="F1824" s="14" t="s">
        <v>381</v>
      </c>
      <c r="G1824" s="14" t="s">
        <v>384</v>
      </c>
      <c r="H1824" s="11" t="s">
        <v>385</v>
      </c>
      <c r="I1824" s="12"/>
      <c r="J1824" s="13"/>
    </row>
    <row r="1825" spans="1:10" x14ac:dyDescent="0.25">
      <c r="A1825" s="15"/>
      <c r="B1825" s="4" t="s">
        <v>108</v>
      </c>
      <c r="C1825" s="15"/>
      <c r="D1825" s="5" t="s">
        <v>378</v>
      </c>
      <c r="E1825" s="15" t="s">
        <v>380</v>
      </c>
      <c r="F1825" s="17" t="s">
        <v>382</v>
      </c>
      <c r="G1825" s="15"/>
      <c r="H1825" s="14" t="s">
        <v>241</v>
      </c>
      <c r="I1825" s="6" t="s">
        <v>387</v>
      </c>
      <c r="J1825" s="14" t="s">
        <v>388</v>
      </c>
    </row>
    <row r="1826" spans="1:10" x14ac:dyDescent="0.25">
      <c r="A1826" s="16"/>
      <c r="B1826" s="8"/>
      <c r="C1826" s="16"/>
      <c r="D1826" s="9"/>
      <c r="E1826" s="16"/>
      <c r="F1826" s="18" t="s">
        <v>383</v>
      </c>
      <c r="G1826" s="16"/>
      <c r="H1826" s="16"/>
      <c r="I1826" s="9"/>
      <c r="J1826" s="16"/>
    </row>
    <row r="1827" spans="1:10" x14ac:dyDescent="0.25">
      <c r="A1827" s="5" t="s">
        <v>186</v>
      </c>
      <c r="B1827" s="14" t="s">
        <v>200</v>
      </c>
      <c r="C1827" s="314" t="s">
        <v>1991</v>
      </c>
      <c r="D1827" s="14"/>
      <c r="E1827" s="14" t="s">
        <v>405</v>
      </c>
      <c r="F1827" s="23"/>
      <c r="G1827" s="26" t="s">
        <v>2637</v>
      </c>
      <c r="H1827" s="14"/>
      <c r="I1827" s="14"/>
      <c r="J1827" s="14"/>
    </row>
    <row r="1828" spans="1:10" x14ac:dyDescent="0.25">
      <c r="A1828" s="5" t="s">
        <v>247</v>
      </c>
      <c r="B1828" s="146" t="s">
        <v>1427</v>
      </c>
      <c r="C1828" s="314" t="s">
        <v>1195</v>
      </c>
      <c r="D1828" s="21"/>
      <c r="E1828" s="15" t="s">
        <v>398</v>
      </c>
      <c r="F1828" s="20"/>
      <c r="G1828" s="26" t="s">
        <v>2638</v>
      </c>
      <c r="H1828" s="237">
        <v>4000</v>
      </c>
      <c r="I1828" s="15"/>
      <c r="J1828" s="61">
        <f>SUM(H1828:I1828)</f>
        <v>4000</v>
      </c>
    </row>
    <row r="1829" spans="1:10" x14ac:dyDescent="0.25">
      <c r="A1829" s="5"/>
      <c r="B1829" s="146" t="s">
        <v>156</v>
      </c>
      <c r="C1829" s="1064" t="s">
        <v>247</v>
      </c>
      <c r="D1829" s="15"/>
      <c r="E1829" s="15"/>
      <c r="F1829" s="15"/>
      <c r="G1829" s="26" t="s">
        <v>2639</v>
      </c>
      <c r="H1829" s="15"/>
      <c r="I1829" s="15"/>
      <c r="J1829" s="15"/>
    </row>
    <row r="1830" spans="1:10" x14ac:dyDescent="0.25">
      <c r="A1830" s="4"/>
      <c r="B1830" s="146" t="s">
        <v>158</v>
      </c>
      <c r="C1830" s="1064"/>
      <c r="D1830" s="15"/>
      <c r="E1830" s="15"/>
      <c r="F1830" s="15"/>
      <c r="G1830" s="26"/>
      <c r="H1830" s="15"/>
      <c r="I1830" s="15"/>
      <c r="J1830" s="15"/>
    </row>
    <row r="1831" spans="1:10" x14ac:dyDescent="0.25">
      <c r="A1831" s="8"/>
      <c r="B1831" s="16"/>
      <c r="C1831" s="264"/>
      <c r="D1831" s="16"/>
      <c r="E1831" s="16"/>
      <c r="F1831" s="16"/>
      <c r="G1831" s="51"/>
      <c r="H1831" s="16"/>
      <c r="I1831" s="16"/>
      <c r="J1831" s="16"/>
    </row>
    <row r="1832" spans="1:10" x14ac:dyDescent="0.25">
      <c r="A1832" s="5" t="s">
        <v>186</v>
      </c>
      <c r="B1832" s="15" t="s">
        <v>1993</v>
      </c>
      <c r="C1832" s="314" t="s">
        <v>1992</v>
      </c>
      <c r="D1832" s="15" t="s">
        <v>359</v>
      </c>
      <c r="E1832" s="15" t="s">
        <v>405</v>
      </c>
      <c r="F1832" s="20"/>
      <c r="G1832" s="26" t="s">
        <v>759</v>
      </c>
      <c r="H1832" s="14"/>
      <c r="I1832" s="7"/>
      <c r="J1832" s="15"/>
    </row>
    <row r="1833" spans="1:10" x14ac:dyDescent="0.25">
      <c r="A1833" s="5" t="s">
        <v>247</v>
      </c>
      <c r="B1833" s="15" t="s">
        <v>1994</v>
      </c>
      <c r="C1833" s="314" t="s">
        <v>1228</v>
      </c>
      <c r="D1833" s="21"/>
      <c r="E1833" s="15" t="s">
        <v>398</v>
      </c>
      <c r="F1833" s="20"/>
      <c r="G1833" s="26" t="s">
        <v>1231</v>
      </c>
      <c r="H1833" s="237">
        <v>70000</v>
      </c>
      <c r="I1833" s="7"/>
      <c r="J1833" s="61">
        <f>SUM(H1833:I1833)</f>
        <v>70000</v>
      </c>
    </row>
    <row r="1834" spans="1:10" x14ac:dyDescent="0.25">
      <c r="A1834" s="5"/>
      <c r="B1834" s="15" t="s">
        <v>255</v>
      </c>
      <c r="C1834" s="314" t="s">
        <v>1230</v>
      </c>
      <c r="D1834" s="15"/>
      <c r="E1834" s="15"/>
      <c r="F1834" s="15"/>
      <c r="G1834" s="26" t="s">
        <v>1232</v>
      </c>
      <c r="H1834" s="15"/>
      <c r="I1834" s="7"/>
      <c r="J1834" s="15"/>
    </row>
    <row r="1835" spans="1:10" x14ac:dyDescent="0.25">
      <c r="A1835" s="4"/>
      <c r="B1835" s="15"/>
      <c r="C1835" s="1064" t="s">
        <v>1229</v>
      </c>
      <c r="D1835" s="15"/>
      <c r="E1835" s="15"/>
      <c r="F1835" s="15"/>
      <c r="G1835" s="26" t="s">
        <v>1214</v>
      </c>
      <c r="H1835" s="15"/>
      <c r="I1835" s="7"/>
      <c r="J1835" s="15"/>
    </row>
    <row r="1836" spans="1:10" x14ac:dyDescent="0.25">
      <c r="A1836" s="8"/>
      <c r="B1836" s="8"/>
      <c r="C1836" s="261"/>
      <c r="D1836" s="9"/>
      <c r="E1836" s="16"/>
      <c r="F1836" s="9"/>
      <c r="G1836" s="50"/>
      <c r="H1836" s="16"/>
      <c r="I1836" s="10"/>
      <c r="J1836" s="10"/>
    </row>
    <row r="1837" spans="1:10" x14ac:dyDescent="0.25">
      <c r="A1837" s="168" t="s">
        <v>186</v>
      </c>
      <c r="B1837" s="168" t="s">
        <v>182</v>
      </c>
      <c r="C1837" s="1045" t="s">
        <v>1995</v>
      </c>
      <c r="D1837" s="168" t="s">
        <v>359</v>
      </c>
      <c r="E1837" s="257" t="s">
        <v>1578</v>
      </c>
      <c r="F1837" s="168"/>
      <c r="G1837" s="235" t="s">
        <v>1055</v>
      </c>
      <c r="H1837" s="227"/>
      <c r="I1837" s="227"/>
      <c r="J1837" s="227"/>
    </row>
    <row r="1838" spans="1:10" x14ac:dyDescent="0.25">
      <c r="A1838" s="872" t="s">
        <v>240</v>
      </c>
      <c r="B1838" s="705" t="s">
        <v>927</v>
      </c>
      <c r="C1838" s="315" t="s">
        <v>1996</v>
      </c>
      <c r="D1838" s="227"/>
      <c r="E1838" s="228" t="s">
        <v>739</v>
      </c>
      <c r="F1838" s="227" t="s">
        <v>1126</v>
      </c>
      <c r="G1838" s="236" t="s">
        <v>1579</v>
      </c>
      <c r="H1838" s="237">
        <v>150000</v>
      </c>
      <c r="I1838" s="227"/>
      <c r="J1838" s="237">
        <v>190000</v>
      </c>
    </row>
    <row r="1839" spans="1:10" x14ac:dyDescent="0.25">
      <c r="A1839" s="227"/>
      <c r="B1839" s="705" t="s">
        <v>928</v>
      </c>
      <c r="C1839" s="226"/>
      <c r="D1839" s="227"/>
      <c r="E1839" s="228"/>
      <c r="F1839" s="227" t="s">
        <v>105</v>
      </c>
      <c r="G1839" s="236" t="s">
        <v>1580</v>
      </c>
      <c r="H1839" s="227"/>
      <c r="I1839" s="227"/>
      <c r="J1839" s="227"/>
    </row>
    <row r="1840" spans="1:10" x14ac:dyDescent="0.25">
      <c r="A1840" s="261"/>
      <c r="B1840" s="227"/>
      <c r="C1840" s="260"/>
      <c r="D1840" s="261"/>
      <c r="E1840" s="262"/>
      <c r="F1840" s="261"/>
      <c r="G1840" s="263" t="s">
        <v>1581</v>
      </c>
      <c r="H1840" s="227"/>
      <c r="I1840" s="227"/>
      <c r="J1840" s="227"/>
    </row>
    <row r="1841" spans="1:10" x14ac:dyDescent="0.25">
      <c r="A1841" s="22" t="s">
        <v>186</v>
      </c>
      <c r="B1841" s="14" t="s">
        <v>246</v>
      </c>
      <c r="C1841" s="1061" t="s">
        <v>1998</v>
      </c>
      <c r="D1841" s="14"/>
      <c r="E1841" s="3" t="s">
        <v>418</v>
      </c>
      <c r="F1841" s="23"/>
      <c r="G1841" s="52" t="s">
        <v>1706</v>
      </c>
      <c r="H1841" s="168"/>
      <c r="I1841" s="22"/>
      <c r="J1841" s="14"/>
    </row>
    <row r="1842" spans="1:10" x14ac:dyDescent="0.25">
      <c r="A1842" s="4" t="s">
        <v>247</v>
      </c>
      <c r="B1842" s="15" t="s">
        <v>245</v>
      </c>
      <c r="C1842" s="314" t="s">
        <v>1808</v>
      </c>
      <c r="D1842" s="15"/>
      <c r="E1842" s="21" t="s">
        <v>366</v>
      </c>
      <c r="F1842" s="20"/>
      <c r="G1842" s="26" t="s">
        <v>1707</v>
      </c>
      <c r="H1842" s="237">
        <v>15000</v>
      </c>
      <c r="I1842" s="4"/>
      <c r="J1842" s="61">
        <f t="shared" ref="J1842" si="5">SUM(H1842:I1842)</f>
        <v>15000</v>
      </c>
    </row>
    <row r="1843" spans="1:10" x14ac:dyDescent="0.25">
      <c r="A1843" s="4"/>
      <c r="B1843" s="15" t="s">
        <v>754</v>
      </c>
      <c r="C1843" s="1064" t="s">
        <v>1997</v>
      </c>
      <c r="D1843" s="15"/>
      <c r="E1843" s="5"/>
      <c r="F1843" s="15"/>
      <c r="G1843" s="26" t="s">
        <v>1708</v>
      </c>
      <c r="H1843" s="15"/>
      <c r="I1843" s="4"/>
      <c r="J1843" s="15"/>
    </row>
    <row r="1844" spans="1:10" x14ac:dyDescent="0.25">
      <c r="A1844" s="4"/>
      <c r="B1844" s="15" t="s">
        <v>255</v>
      </c>
      <c r="C1844" s="894"/>
      <c r="D1844" s="15"/>
      <c r="E1844" s="5"/>
      <c r="F1844" s="15"/>
      <c r="G1844" s="26" t="s">
        <v>1709</v>
      </c>
      <c r="H1844" s="15"/>
      <c r="I1844" s="4"/>
      <c r="J1844" s="15"/>
    </row>
    <row r="1845" spans="1:10" x14ac:dyDescent="0.25">
      <c r="A1845" s="4"/>
      <c r="B1845" s="15"/>
      <c r="C1845" s="5"/>
      <c r="D1845" s="15"/>
      <c r="E1845" s="5"/>
      <c r="F1845" s="15"/>
      <c r="G1845" s="26" t="s">
        <v>1710</v>
      </c>
      <c r="H1845" s="15"/>
      <c r="I1845" s="4"/>
      <c r="J1845" s="15"/>
    </row>
    <row r="1846" spans="1:10" x14ac:dyDescent="0.25">
      <c r="A1846" s="8"/>
      <c r="B1846" s="16"/>
      <c r="C1846" s="9"/>
      <c r="D1846" s="16"/>
      <c r="E1846" s="9"/>
      <c r="F1846" s="16"/>
      <c r="G1846" s="26" t="s">
        <v>1214</v>
      </c>
      <c r="H1846" s="16"/>
      <c r="I1846" s="8"/>
      <c r="J1846" s="16"/>
    </row>
    <row r="1847" spans="1:10" x14ac:dyDescent="0.25">
      <c r="A1847" s="19"/>
      <c r="B1847" s="19"/>
      <c r="C1847" s="19"/>
      <c r="D1847" s="30" t="s">
        <v>19</v>
      </c>
      <c r="E1847" s="29"/>
      <c r="F1847" s="29"/>
      <c r="G1847" s="33"/>
      <c r="H1847" s="63">
        <f>SUM(H1828:H1846)</f>
        <v>239000</v>
      </c>
      <c r="I1847" s="64"/>
      <c r="J1847" s="65">
        <f>SUM(H1847:I1847)</f>
        <v>239000</v>
      </c>
    </row>
    <row r="1848" spans="1:10" x14ac:dyDescent="0.25">
      <c r="B1848" t="s">
        <v>424</v>
      </c>
    </row>
    <row r="1849" spans="1:10" x14ac:dyDescent="0.25">
      <c r="B1849" t="s">
        <v>425</v>
      </c>
      <c r="C1849" t="s">
        <v>426</v>
      </c>
      <c r="F1849" t="s">
        <v>427</v>
      </c>
      <c r="H1849" t="s">
        <v>428</v>
      </c>
    </row>
    <row r="1850" spans="1:10" ht="15.75" x14ac:dyDescent="0.25">
      <c r="C1850" t="s">
        <v>1775</v>
      </c>
      <c r="F1850" s="32" t="s">
        <v>1803</v>
      </c>
      <c r="G1850" s="32"/>
      <c r="H1850" t="s">
        <v>429</v>
      </c>
    </row>
    <row r="1851" spans="1:10" ht="15.75" x14ac:dyDescent="0.25">
      <c r="C1851" t="s">
        <v>431</v>
      </c>
      <c r="F1851" s="32" t="s">
        <v>1591</v>
      </c>
      <c r="G1851" s="32"/>
      <c r="H1851" t="s">
        <v>430</v>
      </c>
    </row>
    <row r="1853" spans="1:10" x14ac:dyDescent="0.25">
      <c r="A1853" t="s">
        <v>389</v>
      </c>
      <c r="G1853" s="27" t="s">
        <v>433</v>
      </c>
    </row>
    <row r="1854" spans="1:10" x14ac:dyDescent="0.25">
      <c r="A1854" t="s">
        <v>390</v>
      </c>
      <c r="G1854" s="27" t="s">
        <v>2523</v>
      </c>
    </row>
    <row r="1855" spans="1:10" x14ac:dyDescent="0.25">
      <c r="G1855" s="27" t="s">
        <v>434</v>
      </c>
    </row>
    <row r="1856" spans="1:10" x14ac:dyDescent="0.25">
      <c r="A1856" t="s">
        <v>239</v>
      </c>
    </row>
    <row r="1857" spans="1:10" x14ac:dyDescent="0.25">
      <c r="A1857" t="s">
        <v>1234</v>
      </c>
    </row>
    <row r="1858" spans="1:10" x14ac:dyDescent="0.25">
      <c r="A1858" s="218" t="s">
        <v>2000</v>
      </c>
      <c r="B1858" s="218"/>
    </row>
    <row r="1859" spans="1:10" x14ac:dyDescent="0.25">
      <c r="A1859" s="37" t="s">
        <v>110</v>
      </c>
      <c r="B1859" s="2" t="s">
        <v>109</v>
      </c>
      <c r="C1859" s="14" t="s">
        <v>376</v>
      </c>
      <c r="D1859" s="3" t="s">
        <v>377</v>
      </c>
      <c r="E1859" s="14" t="s">
        <v>379</v>
      </c>
      <c r="F1859" s="14" t="s">
        <v>381</v>
      </c>
      <c r="G1859" s="14" t="s">
        <v>384</v>
      </c>
      <c r="H1859" s="11" t="s">
        <v>385</v>
      </c>
      <c r="I1859" s="12"/>
      <c r="J1859" s="13"/>
    </row>
    <row r="1860" spans="1:10" x14ac:dyDescent="0.25">
      <c r="A1860" s="15"/>
      <c r="B1860" s="4" t="s">
        <v>108</v>
      </c>
      <c r="C1860" s="15"/>
      <c r="D1860" s="5" t="s">
        <v>378</v>
      </c>
      <c r="E1860" s="15" t="s">
        <v>380</v>
      </c>
      <c r="F1860" s="17" t="s">
        <v>382</v>
      </c>
      <c r="G1860" s="15"/>
      <c r="H1860" s="14" t="s">
        <v>241</v>
      </c>
      <c r="I1860" s="6" t="s">
        <v>387</v>
      </c>
      <c r="J1860" s="14" t="s">
        <v>388</v>
      </c>
    </row>
    <row r="1861" spans="1:10" x14ac:dyDescent="0.25">
      <c r="A1861" s="16"/>
      <c r="B1861" s="8"/>
      <c r="C1861" s="16"/>
      <c r="D1861" s="9"/>
      <c r="E1861" s="16"/>
      <c r="F1861" s="18" t="s">
        <v>383</v>
      </c>
      <c r="G1861" s="16"/>
      <c r="H1861" s="16"/>
      <c r="I1861" s="9"/>
      <c r="J1861" s="16"/>
    </row>
    <row r="1862" spans="1:10" x14ac:dyDescent="0.25">
      <c r="A1862" s="5" t="s">
        <v>186</v>
      </c>
      <c r="B1862" s="14" t="s">
        <v>246</v>
      </c>
      <c r="C1862" s="314" t="s">
        <v>1999</v>
      </c>
      <c r="D1862" s="14"/>
      <c r="E1862" s="14" t="s">
        <v>23</v>
      </c>
      <c r="F1862" s="23"/>
      <c r="G1862" s="26" t="s">
        <v>1702</v>
      </c>
      <c r="H1862" s="14"/>
      <c r="I1862" s="14"/>
      <c r="J1862" s="14"/>
    </row>
    <row r="1863" spans="1:10" x14ac:dyDescent="0.25">
      <c r="A1863" s="5" t="s">
        <v>247</v>
      </c>
      <c r="B1863" s="15" t="s">
        <v>245</v>
      </c>
      <c r="C1863" s="314" t="s">
        <v>253</v>
      </c>
      <c r="D1863" s="1035" t="s">
        <v>64</v>
      </c>
      <c r="E1863" s="15" t="s">
        <v>374</v>
      </c>
      <c r="F1863" s="20"/>
      <c r="G1863" s="26" t="s">
        <v>1703</v>
      </c>
      <c r="H1863" s="237">
        <v>25000</v>
      </c>
      <c r="I1863" s="15"/>
      <c r="J1863" s="61">
        <f>SUM(H1863:I1863)</f>
        <v>25000</v>
      </c>
    </row>
    <row r="1864" spans="1:10" x14ac:dyDescent="0.25">
      <c r="A1864" s="5"/>
      <c r="B1864" s="15" t="s">
        <v>372</v>
      </c>
      <c r="C1864" s="1064" t="s">
        <v>795</v>
      </c>
      <c r="D1864" s="15"/>
      <c r="E1864" s="15"/>
      <c r="F1864" s="15"/>
      <c r="G1864" s="26" t="s">
        <v>1704</v>
      </c>
      <c r="H1864" s="227"/>
      <c r="I1864" s="15"/>
      <c r="J1864" s="15"/>
    </row>
    <row r="1865" spans="1:10" x14ac:dyDescent="0.25">
      <c r="A1865" s="4"/>
      <c r="B1865" s="15" t="s">
        <v>373</v>
      </c>
      <c r="C1865" s="166"/>
      <c r="D1865" s="15"/>
      <c r="E1865" s="15"/>
      <c r="F1865" s="15"/>
      <c r="G1865" s="26" t="s">
        <v>1705</v>
      </c>
      <c r="H1865" s="227"/>
      <c r="I1865" s="15"/>
      <c r="J1865" s="15"/>
    </row>
    <row r="1866" spans="1:10" x14ac:dyDescent="0.25">
      <c r="A1866" s="8"/>
      <c r="B1866" s="16"/>
      <c r="C1866" s="264"/>
      <c r="D1866" s="16"/>
      <c r="E1866" s="16"/>
      <c r="F1866" s="16"/>
      <c r="G1866" s="51"/>
      <c r="H1866" s="261"/>
      <c r="I1866" s="16"/>
      <c r="J1866" s="16"/>
    </row>
    <row r="1867" spans="1:10" x14ac:dyDescent="0.25">
      <c r="A1867" s="22"/>
      <c r="B1867" s="14"/>
      <c r="C1867" s="239"/>
      <c r="D1867" s="14"/>
      <c r="E1867" s="3"/>
      <c r="F1867" s="23"/>
      <c r="G1867" s="52"/>
      <c r="H1867" s="168"/>
      <c r="I1867" s="22"/>
      <c r="J1867" s="14"/>
    </row>
    <row r="1868" spans="1:10" x14ac:dyDescent="0.25">
      <c r="A1868" s="4"/>
      <c r="B1868" s="15"/>
      <c r="C1868" s="166"/>
      <c r="D1868" s="15"/>
      <c r="E1868" s="21"/>
      <c r="F1868" s="20"/>
      <c r="G1868" s="26"/>
      <c r="H1868" s="237"/>
      <c r="I1868" s="4"/>
      <c r="J1868" s="61"/>
    </row>
    <row r="1869" spans="1:10" x14ac:dyDescent="0.25">
      <c r="A1869" s="4"/>
      <c r="B1869" s="15"/>
      <c r="C1869" s="368"/>
      <c r="D1869" s="15"/>
      <c r="E1869" s="5"/>
      <c r="F1869" s="15"/>
      <c r="G1869" s="26"/>
      <c r="H1869" s="15"/>
      <c r="I1869" s="4"/>
      <c r="J1869" s="15"/>
    </row>
    <row r="1870" spans="1:10" x14ac:dyDescent="0.25">
      <c r="A1870" s="4"/>
      <c r="B1870" s="15"/>
      <c r="C1870" s="368"/>
      <c r="D1870" s="15"/>
      <c r="E1870" s="5"/>
      <c r="F1870" s="15"/>
      <c r="G1870" s="26"/>
      <c r="H1870" s="15"/>
      <c r="I1870" s="4"/>
      <c r="J1870" s="15"/>
    </row>
    <row r="1871" spans="1:10" x14ac:dyDescent="0.25">
      <c r="A1871" s="4"/>
      <c r="B1871" s="15"/>
      <c r="C1871" s="5"/>
      <c r="D1871" s="15"/>
      <c r="E1871" s="5"/>
      <c r="F1871" s="15"/>
      <c r="G1871" s="26"/>
      <c r="H1871" s="15"/>
      <c r="I1871" s="4"/>
      <c r="J1871" s="15"/>
    </row>
    <row r="1872" spans="1:10" x14ac:dyDescent="0.25">
      <c r="A1872" s="8"/>
      <c r="B1872" s="16"/>
      <c r="C1872" s="9"/>
      <c r="D1872" s="16"/>
      <c r="E1872" s="9"/>
      <c r="F1872" s="16"/>
      <c r="G1872" s="26"/>
      <c r="H1872" s="16"/>
      <c r="I1872" s="8"/>
      <c r="J1872" s="16"/>
    </row>
    <row r="1873" spans="1:11" x14ac:dyDescent="0.25">
      <c r="A1873" s="14"/>
      <c r="B1873" s="14"/>
      <c r="C1873" s="22"/>
      <c r="D1873" s="14"/>
      <c r="E1873" s="28"/>
      <c r="F1873" s="14"/>
      <c r="G1873" s="24"/>
      <c r="H1873" s="14"/>
      <c r="I1873" s="3"/>
      <c r="J1873" s="14"/>
    </row>
    <row r="1874" spans="1:11" x14ac:dyDescent="0.25">
      <c r="A1874" s="15"/>
      <c r="B1874" s="15"/>
      <c r="C1874" s="4"/>
      <c r="D1874" s="15"/>
      <c r="E1874" s="7"/>
      <c r="F1874" s="15"/>
      <c r="G1874" s="21"/>
      <c r="H1874" s="15"/>
      <c r="I1874" s="5"/>
      <c r="J1874" s="15"/>
    </row>
    <row r="1875" spans="1:11" x14ac:dyDescent="0.25">
      <c r="A1875" s="16"/>
      <c r="B1875" s="16"/>
      <c r="C1875" s="8"/>
      <c r="D1875" s="16"/>
      <c r="E1875" s="10"/>
      <c r="F1875" s="16"/>
      <c r="G1875" s="25"/>
      <c r="H1875" s="16"/>
      <c r="I1875" s="9"/>
      <c r="J1875" s="16"/>
    </row>
    <row r="1876" spans="1:11" x14ac:dyDescent="0.25">
      <c r="A1876" s="15"/>
      <c r="B1876" s="15"/>
      <c r="C1876" s="15"/>
      <c r="D1876" s="5"/>
      <c r="E1876" s="15"/>
      <c r="F1876" s="20"/>
      <c r="G1876" s="21"/>
      <c r="H1876" s="15"/>
      <c r="I1876" s="5"/>
      <c r="J1876" s="15"/>
    </row>
    <row r="1877" spans="1:11" x14ac:dyDescent="0.25">
      <c r="A1877" s="15"/>
      <c r="B1877" s="15"/>
      <c r="C1877" s="15"/>
      <c r="D1877" s="5"/>
      <c r="E1877" s="15"/>
      <c r="F1877" s="20"/>
      <c r="G1877" s="21"/>
      <c r="H1877" s="15"/>
      <c r="I1877" s="5"/>
      <c r="J1877" s="15"/>
    </row>
    <row r="1878" spans="1:11" x14ac:dyDescent="0.25">
      <c r="A1878" s="15"/>
      <c r="B1878" s="15"/>
      <c r="C1878" s="15"/>
      <c r="D1878" s="5"/>
      <c r="E1878" s="15"/>
      <c r="F1878" s="15"/>
      <c r="G1878" s="21"/>
      <c r="H1878" s="15"/>
      <c r="I1878" s="5"/>
      <c r="J1878" s="15"/>
    </row>
    <row r="1879" spans="1:11" x14ac:dyDescent="0.25">
      <c r="A1879" s="19"/>
      <c r="B1879" s="19"/>
      <c r="C1879" s="19"/>
      <c r="D1879" s="30" t="s">
        <v>19</v>
      </c>
      <c r="E1879" s="29"/>
      <c r="F1879" s="29"/>
      <c r="G1879" s="33"/>
      <c r="H1879" s="63">
        <f>SUM(H1863:H1878)</f>
        <v>25000</v>
      </c>
      <c r="I1879" s="64"/>
      <c r="J1879" s="65">
        <f>SUM(H1879:I1879)</f>
        <v>25000</v>
      </c>
    </row>
    <row r="1880" spans="1:11" x14ac:dyDescent="0.25">
      <c r="A1880" s="22"/>
      <c r="B1880" s="3"/>
      <c r="C1880" s="251"/>
      <c r="D1880" s="1172" t="s">
        <v>2001</v>
      </c>
      <c r="E1880" s="336"/>
      <c r="F1880" s="336"/>
      <c r="G1880" s="1173"/>
      <c r="H1880" s="1174">
        <f>(H1813+H1847+H1879)</f>
        <v>1424000</v>
      </c>
      <c r="I1880" s="1174"/>
      <c r="J1880" s="1174">
        <f>SUM(H1880:I1880)</f>
        <v>1424000</v>
      </c>
    </row>
    <row r="1881" spans="1:11" x14ac:dyDescent="0.25">
      <c r="A1881" s="8"/>
      <c r="B1881" s="9"/>
      <c r="C1881" s="294"/>
      <c r="D1881" s="1175" t="s">
        <v>2002</v>
      </c>
      <c r="E1881" s="1090"/>
      <c r="F1881" s="1090"/>
      <c r="G1881" s="1176"/>
      <c r="H1881" s="1177"/>
      <c r="I1881" s="1178"/>
      <c r="J1881" s="1177"/>
    </row>
    <row r="1882" spans="1:11" x14ac:dyDescent="0.25">
      <c r="B1882" t="s">
        <v>424</v>
      </c>
      <c r="K1882" s="185"/>
    </row>
    <row r="1883" spans="1:11" x14ac:dyDescent="0.25">
      <c r="B1883" t="s">
        <v>425</v>
      </c>
      <c r="C1883" t="s">
        <v>426</v>
      </c>
      <c r="F1883" t="s">
        <v>427</v>
      </c>
      <c r="H1883" t="s">
        <v>428</v>
      </c>
    </row>
    <row r="1884" spans="1:11" ht="15.75" x14ac:dyDescent="0.25">
      <c r="C1884" t="s">
        <v>1775</v>
      </c>
      <c r="F1884" s="32" t="s">
        <v>1803</v>
      </c>
      <c r="G1884" s="32"/>
      <c r="H1884" t="s">
        <v>429</v>
      </c>
    </row>
    <row r="1885" spans="1:11" ht="15.75" x14ac:dyDescent="0.25">
      <c r="C1885" t="s">
        <v>431</v>
      </c>
      <c r="F1885" s="32" t="s">
        <v>2640</v>
      </c>
      <c r="G1885" s="32"/>
      <c r="H1885" t="s">
        <v>430</v>
      </c>
    </row>
    <row r="1888" spans="1:11" x14ac:dyDescent="0.25">
      <c r="A1888" t="s">
        <v>389</v>
      </c>
      <c r="G1888" s="27" t="s">
        <v>433</v>
      </c>
    </row>
    <row r="1889" spans="1:10" x14ac:dyDescent="0.25">
      <c r="A1889" t="s">
        <v>390</v>
      </c>
      <c r="G1889" s="27" t="s">
        <v>2523</v>
      </c>
    </row>
    <row r="1890" spans="1:10" x14ac:dyDescent="0.25">
      <c r="G1890" s="27" t="s">
        <v>434</v>
      </c>
    </row>
    <row r="1891" spans="1:10" x14ac:dyDescent="0.25">
      <c r="A1891" t="s">
        <v>239</v>
      </c>
    </row>
    <row r="1892" spans="1:10" x14ac:dyDescent="0.25">
      <c r="A1892" s="218" t="s">
        <v>1235</v>
      </c>
      <c r="B1892" s="218"/>
      <c r="C1892" s="218"/>
      <c r="D1892" s="218"/>
    </row>
    <row r="1893" spans="1:10" x14ac:dyDescent="0.25">
      <c r="A1893" t="s">
        <v>2008</v>
      </c>
    </row>
    <row r="1894" spans="1:10" x14ac:dyDescent="0.25">
      <c r="A1894" s="37" t="s">
        <v>110</v>
      </c>
      <c r="B1894" s="2" t="s">
        <v>109</v>
      </c>
      <c r="C1894" s="14" t="s">
        <v>376</v>
      </c>
      <c r="D1894" s="3" t="s">
        <v>377</v>
      </c>
      <c r="E1894" s="14" t="s">
        <v>379</v>
      </c>
      <c r="F1894" s="14" t="s">
        <v>381</v>
      </c>
      <c r="G1894" s="3" t="s">
        <v>384</v>
      </c>
      <c r="H1894" s="11" t="s">
        <v>385</v>
      </c>
      <c r="I1894" s="12"/>
      <c r="J1894" s="13"/>
    </row>
    <row r="1895" spans="1:10" x14ac:dyDescent="0.25">
      <c r="A1895" s="15"/>
      <c r="B1895" s="4" t="s">
        <v>108</v>
      </c>
      <c r="C1895" s="15"/>
      <c r="D1895" s="5" t="s">
        <v>378</v>
      </c>
      <c r="E1895" s="15" t="s">
        <v>380</v>
      </c>
      <c r="F1895" s="17" t="s">
        <v>382</v>
      </c>
      <c r="G1895" s="5"/>
      <c r="H1895" s="14" t="s">
        <v>241</v>
      </c>
      <c r="I1895" s="6" t="s">
        <v>387</v>
      </c>
      <c r="J1895" s="14" t="s">
        <v>388</v>
      </c>
    </row>
    <row r="1896" spans="1:10" x14ac:dyDescent="0.25">
      <c r="A1896" s="16"/>
      <c r="B1896" s="8"/>
      <c r="C1896" s="16"/>
      <c r="D1896" s="9"/>
      <c r="E1896" s="16"/>
      <c r="F1896" s="18" t="s">
        <v>383</v>
      </c>
      <c r="G1896" s="9"/>
      <c r="H1896" s="16"/>
      <c r="I1896" s="9"/>
      <c r="J1896" s="16"/>
    </row>
    <row r="1897" spans="1:10" x14ac:dyDescent="0.25">
      <c r="A1897" s="14" t="s">
        <v>186</v>
      </c>
      <c r="B1897" s="22" t="s">
        <v>248</v>
      </c>
      <c r="C1897" s="1045" t="s">
        <v>2003</v>
      </c>
      <c r="D1897" s="14" t="s">
        <v>50</v>
      </c>
      <c r="E1897" s="3" t="s">
        <v>405</v>
      </c>
      <c r="F1897" s="23"/>
      <c r="G1897" s="1039" t="s">
        <v>757</v>
      </c>
      <c r="H1897" s="14"/>
      <c r="I1897" s="14"/>
      <c r="J1897" s="28"/>
    </row>
    <row r="1898" spans="1:10" x14ac:dyDescent="0.25">
      <c r="A1898" s="43" t="s">
        <v>240</v>
      </c>
      <c r="B1898" s="4" t="s">
        <v>247</v>
      </c>
      <c r="C1898" s="315" t="s">
        <v>242</v>
      </c>
      <c r="D1898" s="21" t="s">
        <v>1243</v>
      </c>
      <c r="E1898" s="26" t="s">
        <v>398</v>
      </c>
      <c r="F1898" s="20"/>
      <c r="G1898" s="1040" t="s">
        <v>758</v>
      </c>
      <c r="H1898" s="15"/>
      <c r="I1898" s="15"/>
      <c r="J1898" s="7"/>
    </row>
    <row r="1899" spans="1:10" x14ac:dyDescent="0.25">
      <c r="A1899" s="15"/>
      <c r="B1899" s="4" t="s">
        <v>249</v>
      </c>
      <c r="C1899" s="315" t="s">
        <v>959</v>
      </c>
      <c r="D1899" s="21" t="s">
        <v>1435</v>
      </c>
      <c r="E1899" s="5"/>
      <c r="F1899" s="20"/>
      <c r="G1899" s="1040" t="s">
        <v>760</v>
      </c>
      <c r="H1899" s="237">
        <v>190000</v>
      </c>
      <c r="I1899" s="15"/>
      <c r="J1899" s="78">
        <f>SUM(H1899:I1899)</f>
        <v>190000</v>
      </c>
    </row>
    <row r="1900" spans="1:10" x14ac:dyDescent="0.25">
      <c r="A1900" s="15"/>
      <c r="B1900" s="4"/>
      <c r="C1900" s="1068" t="s">
        <v>371</v>
      </c>
      <c r="D1900" s="15" t="s">
        <v>1046</v>
      </c>
      <c r="E1900" s="5"/>
      <c r="F1900" s="15"/>
      <c r="G1900" s="1040" t="s">
        <v>1200</v>
      </c>
      <c r="H1900" s="227"/>
      <c r="I1900" s="15"/>
      <c r="J1900" s="7"/>
    </row>
    <row r="1901" spans="1:10" x14ac:dyDescent="0.25">
      <c r="A1901" s="16"/>
      <c r="B1901" s="8"/>
      <c r="C1901" s="260"/>
      <c r="D1901" s="16" t="s">
        <v>241</v>
      </c>
      <c r="E1901" s="9"/>
      <c r="F1901" s="16"/>
      <c r="G1901" s="1041" t="s">
        <v>1201</v>
      </c>
      <c r="H1901" s="261"/>
      <c r="I1901" s="16"/>
      <c r="J1901" s="10"/>
    </row>
    <row r="1902" spans="1:10" ht="15.75" x14ac:dyDescent="0.25">
      <c r="A1902" s="14" t="s">
        <v>186</v>
      </c>
      <c r="B1902" s="22" t="s">
        <v>248</v>
      </c>
      <c r="C1902" s="1072" t="s">
        <v>2004</v>
      </c>
      <c r="D1902" s="14" t="s">
        <v>50</v>
      </c>
      <c r="E1902" s="7" t="s">
        <v>405</v>
      </c>
      <c r="F1902" s="42"/>
      <c r="G1902" s="1037" t="s">
        <v>757</v>
      </c>
      <c r="H1902" s="166"/>
      <c r="I1902" s="15"/>
      <c r="J1902" s="15"/>
    </row>
    <row r="1903" spans="1:10" x14ac:dyDescent="0.25">
      <c r="A1903" s="15" t="s">
        <v>247</v>
      </c>
      <c r="B1903" s="4" t="s">
        <v>247</v>
      </c>
      <c r="C1903" s="315" t="s">
        <v>242</v>
      </c>
      <c r="D1903" s="21" t="s">
        <v>247</v>
      </c>
      <c r="E1903" s="53" t="s">
        <v>398</v>
      </c>
      <c r="F1903" s="42"/>
      <c r="G1903" s="1038" t="s">
        <v>758</v>
      </c>
      <c r="H1903" s="307">
        <v>280000</v>
      </c>
      <c r="I1903" s="15"/>
      <c r="J1903" s="61">
        <f>SUM(H1903:I1903)</f>
        <v>280000</v>
      </c>
    </row>
    <row r="1904" spans="1:10" x14ac:dyDescent="0.25">
      <c r="A1904" s="15"/>
      <c r="B1904" s="4" t="s">
        <v>249</v>
      </c>
      <c r="C1904" s="315" t="s">
        <v>1196</v>
      </c>
      <c r="D1904" s="21" t="s">
        <v>249</v>
      </c>
      <c r="E1904" s="7"/>
      <c r="F1904" s="5"/>
      <c r="G1904" s="1038" t="s">
        <v>760</v>
      </c>
      <c r="H1904" s="166"/>
      <c r="I1904" s="15"/>
      <c r="J1904" s="15"/>
    </row>
    <row r="1905" spans="1:10" x14ac:dyDescent="0.25">
      <c r="A1905" s="15"/>
      <c r="B1905" s="4"/>
      <c r="C1905" s="1068" t="s">
        <v>1197</v>
      </c>
      <c r="D1905" s="15" t="s">
        <v>1046</v>
      </c>
      <c r="E1905" s="7"/>
      <c r="F1905" s="5"/>
      <c r="G1905" s="1038" t="s">
        <v>1200</v>
      </c>
      <c r="H1905" s="166"/>
      <c r="I1905" s="15"/>
      <c r="J1905" s="15"/>
    </row>
    <row r="1906" spans="1:10" x14ac:dyDescent="0.25">
      <c r="A1906" s="15"/>
      <c r="B1906" s="4"/>
      <c r="C1906" s="315"/>
      <c r="D1906" s="15" t="s">
        <v>241</v>
      </c>
      <c r="E1906" s="7"/>
      <c r="F1906" s="5"/>
      <c r="G1906" s="1038" t="s">
        <v>1199</v>
      </c>
      <c r="H1906" s="166"/>
      <c r="I1906" s="15"/>
      <c r="J1906" s="15"/>
    </row>
    <row r="1907" spans="1:10" x14ac:dyDescent="0.25">
      <c r="A1907" s="15"/>
      <c r="B1907" s="4"/>
      <c r="C1907" s="511"/>
      <c r="D1907" s="324" t="s">
        <v>1198</v>
      </c>
      <c r="E1907" s="7"/>
      <c r="F1907" s="5"/>
      <c r="G1907" s="25"/>
      <c r="H1907" s="166"/>
      <c r="I1907" s="15"/>
      <c r="J1907" s="15"/>
    </row>
    <row r="1908" spans="1:10" ht="15.75" x14ac:dyDescent="0.25">
      <c r="A1908" s="14" t="s">
        <v>186</v>
      </c>
      <c r="B1908" s="22" t="s">
        <v>248</v>
      </c>
      <c r="C1908" s="1071" t="s">
        <v>2005</v>
      </c>
      <c r="D1908" s="3" t="s">
        <v>50</v>
      </c>
      <c r="E1908" s="14" t="s">
        <v>405</v>
      </c>
      <c r="F1908" s="41"/>
      <c r="G1908" s="230" t="s">
        <v>2383</v>
      </c>
      <c r="H1908" s="239"/>
      <c r="I1908" s="14"/>
      <c r="J1908" s="14"/>
    </row>
    <row r="1909" spans="1:10" x14ac:dyDescent="0.25">
      <c r="A1909" s="15" t="s">
        <v>247</v>
      </c>
      <c r="B1909" s="4" t="s">
        <v>247</v>
      </c>
      <c r="C1909" s="312" t="s">
        <v>2006</v>
      </c>
      <c r="D1909" s="48" t="s">
        <v>1204</v>
      </c>
      <c r="E1909" s="21" t="s">
        <v>398</v>
      </c>
      <c r="F1909" s="42"/>
      <c r="G1909" s="231" t="s">
        <v>1731</v>
      </c>
      <c r="H1909" s="307">
        <v>110000</v>
      </c>
      <c r="I1909" s="15"/>
      <c r="J1909" s="61">
        <f>SUM(H1909:I1909)</f>
        <v>110000</v>
      </c>
    </row>
    <row r="1910" spans="1:10" x14ac:dyDescent="0.25">
      <c r="A1910" s="15"/>
      <c r="B1910" s="4" t="s">
        <v>249</v>
      </c>
      <c r="C1910" s="312" t="s">
        <v>1202</v>
      </c>
      <c r="D1910" s="48" t="s">
        <v>1205</v>
      </c>
      <c r="E1910" s="15"/>
      <c r="F1910" s="5"/>
      <c r="G1910" s="231" t="s">
        <v>1219</v>
      </c>
      <c r="H1910" s="5"/>
      <c r="I1910" s="15"/>
      <c r="J1910" s="15"/>
    </row>
    <row r="1911" spans="1:10" x14ac:dyDescent="0.25">
      <c r="A1911" s="15"/>
      <c r="B1911" s="4"/>
      <c r="C1911" s="312" t="s">
        <v>1203</v>
      </c>
      <c r="D1911" s="48" t="s">
        <v>1206</v>
      </c>
      <c r="E1911" s="15"/>
      <c r="F1911" s="5"/>
      <c r="G1911" s="231" t="s">
        <v>1208</v>
      </c>
      <c r="H1911" s="5"/>
      <c r="I1911" s="15"/>
      <c r="J1911" s="15"/>
    </row>
    <row r="1912" spans="1:10" x14ac:dyDescent="0.25">
      <c r="A1912" s="15"/>
      <c r="B1912" s="4"/>
      <c r="C1912" s="227"/>
      <c r="D1912" s="48" t="s">
        <v>1207</v>
      </c>
      <c r="E1912" s="15"/>
      <c r="F1912" s="5"/>
      <c r="G1912" s="21"/>
      <c r="H1912" s="5"/>
      <c r="I1912" s="15"/>
      <c r="J1912" s="15"/>
    </row>
    <row r="1913" spans="1:10" x14ac:dyDescent="0.25">
      <c r="A1913" s="16"/>
      <c r="B1913" s="8"/>
      <c r="C1913" s="612"/>
      <c r="D1913" s="9"/>
      <c r="E1913" s="16"/>
      <c r="F1913" s="9"/>
      <c r="G1913" s="25"/>
      <c r="H1913" s="9"/>
      <c r="I1913" s="16"/>
      <c r="J1913" s="16"/>
    </row>
    <row r="1914" spans="1:10" x14ac:dyDescent="0.25">
      <c r="A1914" s="5" t="s">
        <v>186</v>
      </c>
      <c r="B1914" s="15" t="s">
        <v>1447</v>
      </c>
      <c r="C1914" s="314" t="s">
        <v>2007</v>
      </c>
      <c r="D1914" s="15" t="s">
        <v>359</v>
      </c>
      <c r="E1914" s="15" t="s">
        <v>405</v>
      </c>
      <c r="F1914" s="20"/>
      <c r="G1914" s="26" t="s">
        <v>759</v>
      </c>
      <c r="H1914" s="14"/>
      <c r="I1914" s="7"/>
      <c r="J1914" s="15"/>
    </row>
    <row r="1915" spans="1:10" x14ac:dyDescent="0.25">
      <c r="A1915" s="5" t="s">
        <v>247</v>
      </c>
      <c r="B1915" s="15" t="s">
        <v>674</v>
      </c>
      <c r="C1915" s="314" t="s">
        <v>1228</v>
      </c>
      <c r="D1915" s="21"/>
      <c r="E1915" s="15" t="s">
        <v>398</v>
      </c>
      <c r="F1915" s="20"/>
      <c r="G1915" s="26" t="s">
        <v>1044</v>
      </c>
      <c r="H1915" s="237">
        <v>12000</v>
      </c>
      <c r="I1915" s="7"/>
      <c r="J1915" s="61">
        <f>SUM(H1915:I1915)</f>
        <v>12000</v>
      </c>
    </row>
    <row r="1916" spans="1:10" x14ac:dyDescent="0.25">
      <c r="A1916" s="5"/>
      <c r="B1916" s="15" t="s">
        <v>675</v>
      </c>
      <c r="C1916" s="314" t="s">
        <v>1236</v>
      </c>
      <c r="D1916" s="15"/>
      <c r="E1916" s="15"/>
      <c r="F1916" s="15"/>
      <c r="G1916" s="26" t="s">
        <v>1238</v>
      </c>
      <c r="H1916" s="15"/>
      <c r="I1916" s="7"/>
      <c r="J1916" s="15"/>
    </row>
    <row r="1917" spans="1:10" x14ac:dyDescent="0.25">
      <c r="A1917" s="4"/>
      <c r="B1917" s="15"/>
      <c r="C1917" s="1064" t="s">
        <v>1237</v>
      </c>
      <c r="D1917" s="15"/>
      <c r="E1917" s="15"/>
      <c r="F1917" s="15"/>
      <c r="G1917" s="26" t="s">
        <v>1214</v>
      </c>
      <c r="H1917" s="15"/>
      <c r="I1917" s="7"/>
      <c r="J1917" s="15"/>
    </row>
    <row r="1918" spans="1:10" x14ac:dyDescent="0.25">
      <c r="A1918" s="22"/>
      <c r="B1918" s="3"/>
      <c r="C1918" s="374"/>
      <c r="D1918" s="22" t="s">
        <v>19</v>
      </c>
      <c r="E1918" s="3"/>
      <c r="F1918" s="3"/>
      <c r="G1918" s="232"/>
      <c r="H1918" s="358">
        <f>SUM(H1899:H1917)</f>
        <v>592000</v>
      </c>
      <c r="I1918" s="329"/>
      <c r="J1918" s="915">
        <f>SUM(H1918:I1918)</f>
        <v>592000</v>
      </c>
    </row>
    <row r="1919" spans="1:10" x14ac:dyDescent="0.25">
      <c r="A1919" s="8"/>
      <c r="B1919" s="9"/>
      <c r="C1919" s="264"/>
      <c r="D1919" s="8"/>
      <c r="E1919" s="9"/>
      <c r="F1919" s="9"/>
      <c r="G1919" s="749"/>
      <c r="H1919" s="9"/>
      <c r="I1919" s="16"/>
      <c r="J1919" s="10"/>
    </row>
    <row r="1920" spans="1:10" x14ac:dyDescent="0.25">
      <c r="B1920" t="s">
        <v>425</v>
      </c>
      <c r="C1920" t="s">
        <v>426</v>
      </c>
      <c r="F1920" t="s">
        <v>427</v>
      </c>
      <c r="H1920" t="s">
        <v>428</v>
      </c>
    </row>
    <row r="1921" spans="1:10" ht="15.75" x14ac:dyDescent="0.25">
      <c r="C1921" t="s">
        <v>1775</v>
      </c>
      <c r="F1921" s="32" t="s">
        <v>1803</v>
      </c>
      <c r="G1921" s="32"/>
      <c r="H1921" t="s">
        <v>429</v>
      </c>
    </row>
    <row r="1922" spans="1:10" ht="15.75" x14ac:dyDescent="0.25">
      <c r="C1922" t="s">
        <v>431</v>
      </c>
      <c r="F1922" s="32" t="s">
        <v>1591</v>
      </c>
      <c r="G1922" s="32"/>
      <c r="H1922" t="s">
        <v>430</v>
      </c>
    </row>
    <row r="1924" spans="1:10" x14ac:dyDescent="0.25">
      <c r="A1924" t="s">
        <v>389</v>
      </c>
      <c r="G1924" s="27" t="s">
        <v>433</v>
      </c>
    </row>
    <row r="1925" spans="1:10" x14ac:dyDescent="0.25">
      <c r="A1925" t="s">
        <v>390</v>
      </c>
      <c r="G1925" s="27" t="s">
        <v>2523</v>
      </c>
    </row>
    <row r="1926" spans="1:10" x14ac:dyDescent="0.25">
      <c r="G1926" s="27" t="s">
        <v>434</v>
      </c>
    </row>
    <row r="1927" spans="1:10" x14ac:dyDescent="0.25">
      <c r="A1927" t="s">
        <v>239</v>
      </c>
    </row>
    <row r="1928" spans="1:10" x14ac:dyDescent="0.25">
      <c r="A1928" s="218" t="s">
        <v>1235</v>
      </c>
      <c r="B1928" s="218"/>
      <c r="C1928" s="218"/>
      <c r="D1928" s="218"/>
    </row>
    <row r="1929" spans="1:10" x14ac:dyDescent="0.25">
      <c r="A1929" t="s">
        <v>2008</v>
      </c>
    </row>
    <row r="1930" spans="1:10" x14ac:dyDescent="0.25">
      <c r="A1930" s="37" t="s">
        <v>110</v>
      </c>
      <c r="B1930" s="2" t="s">
        <v>109</v>
      </c>
      <c r="C1930" s="14" t="s">
        <v>376</v>
      </c>
      <c r="D1930" s="3" t="s">
        <v>377</v>
      </c>
      <c r="E1930" s="14" t="s">
        <v>379</v>
      </c>
      <c r="F1930" s="14" t="s">
        <v>381</v>
      </c>
      <c r="G1930" s="3" t="s">
        <v>384</v>
      </c>
      <c r="H1930" s="11" t="s">
        <v>385</v>
      </c>
      <c r="I1930" s="12"/>
      <c r="J1930" s="13"/>
    </row>
    <row r="1931" spans="1:10" x14ac:dyDescent="0.25">
      <c r="A1931" s="15"/>
      <c r="B1931" s="4" t="s">
        <v>108</v>
      </c>
      <c r="C1931" s="15"/>
      <c r="D1931" s="5" t="s">
        <v>378</v>
      </c>
      <c r="E1931" s="15" t="s">
        <v>380</v>
      </c>
      <c r="F1931" s="17" t="s">
        <v>382</v>
      </c>
      <c r="G1931" s="5"/>
      <c r="H1931" s="14" t="s">
        <v>241</v>
      </c>
      <c r="I1931" s="6" t="s">
        <v>387</v>
      </c>
      <c r="J1931" s="14" t="s">
        <v>388</v>
      </c>
    </row>
    <row r="1932" spans="1:10" x14ac:dyDescent="0.25">
      <c r="A1932" s="16"/>
      <c r="B1932" s="8"/>
      <c r="C1932" s="16"/>
      <c r="D1932" s="9"/>
      <c r="E1932" s="16"/>
      <c r="F1932" s="18" t="s">
        <v>383</v>
      </c>
      <c r="G1932" s="9"/>
      <c r="H1932" s="16"/>
      <c r="I1932" s="9"/>
      <c r="J1932" s="16"/>
    </row>
    <row r="1933" spans="1:10" x14ac:dyDescent="0.25">
      <c r="A1933" s="22" t="s">
        <v>186</v>
      </c>
      <c r="B1933" s="14" t="s">
        <v>248</v>
      </c>
      <c r="C1933" s="1061" t="s">
        <v>2010</v>
      </c>
      <c r="D1933" s="14"/>
      <c r="E1933" s="3" t="s">
        <v>418</v>
      </c>
      <c r="F1933" s="23"/>
      <c r="G1933" s="52" t="s">
        <v>1706</v>
      </c>
      <c r="H1933" s="14"/>
      <c r="I1933" s="22"/>
      <c r="J1933" s="14"/>
    </row>
    <row r="1934" spans="1:10" x14ac:dyDescent="0.25">
      <c r="A1934" s="4" t="s">
        <v>247</v>
      </c>
      <c r="B1934" s="15" t="s">
        <v>247</v>
      </c>
      <c r="C1934" s="314" t="s">
        <v>1808</v>
      </c>
      <c r="D1934" s="15"/>
      <c r="E1934" s="21" t="s">
        <v>366</v>
      </c>
      <c r="F1934" s="20"/>
      <c r="G1934" s="26" t="s">
        <v>1726</v>
      </c>
      <c r="H1934" s="237">
        <v>12000</v>
      </c>
      <c r="I1934" s="4"/>
      <c r="J1934" s="61">
        <f t="shared" ref="J1934" si="6">SUM(H1934:I1934)</f>
        <v>12000</v>
      </c>
    </row>
    <row r="1935" spans="1:10" x14ac:dyDescent="0.25">
      <c r="A1935" s="4"/>
      <c r="B1935" s="15" t="s">
        <v>1224</v>
      </c>
      <c r="C1935" s="1064" t="s">
        <v>2009</v>
      </c>
      <c r="D1935" s="15"/>
      <c r="E1935" s="5"/>
      <c r="F1935" s="15"/>
      <c r="G1935" s="26" t="s">
        <v>1727</v>
      </c>
      <c r="H1935" s="15"/>
      <c r="I1935" s="4"/>
      <c r="J1935" s="15"/>
    </row>
    <row r="1936" spans="1:10" x14ac:dyDescent="0.25">
      <c r="A1936" s="4"/>
      <c r="B1936" s="15" t="s">
        <v>241</v>
      </c>
      <c r="C1936" s="1064" t="s">
        <v>241</v>
      </c>
      <c r="D1936" s="15"/>
      <c r="E1936" s="5"/>
      <c r="F1936" s="15"/>
      <c r="G1936" s="26" t="s">
        <v>1728</v>
      </c>
      <c r="H1936" s="15"/>
      <c r="I1936" s="4"/>
      <c r="J1936" s="15"/>
    </row>
    <row r="1937" spans="1:10" x14ac:dyDescent="0.25">
      <c r="A1937" s="8"/>
      <c r="B1937" s="16"/>
      <c r="C1937" s="264"/>
      <c r="D1937" s="16"/>
      <c r="E1937" s="9"/>
      <c r="F1937" s="16"/>
      <c r="G1937" s="51" t="s">
        <v>1729</v>
      </c>
      <c r="H1937" s="16"/>
      <c r="I1937" s="8"/>
      <c r="J1937" s="16"/>
    </row>
    <row r="1938" spans="1:10" x14ac:dyDescent="0.25">
      <c r="A1938" s="5" t="s">
        <v>186</v>
      </c>
      <c r="B1938" s="14" t="s">
        <v>248</v>
      </c>
      <c r="C1938" s="314" t="s">
        <v>2011</v>
      </c>
      <c r="D1938" s="14"/>
      <c r="E1938" s="14" t="s">
        <v>23</v>
      </c>
      <c r="F1938" s="23"/>
      <c r="G1938" s="271" t="s">
        <v>792</v>
      </c>
      <c r="H1938" s="14"/>
      <c r="I1938" s="14"/>
      <c r="J1938" s="14"/>
    </row>
    <row r="1939" spans="1:10" x14ac:dyDescent="0.25">
      <c r="A1939" s="5" t="s">
        <v>247</v>
      </c>
      <c r="B1939" s="15" t="s">
        <v>1223</v>
      </c>
      <c r="C1939" s="314" t="s">
        <v>253</v>
      </c>
      <c r="D1939" s="21"/>
      <c r="E1939" s="15" t="s">
        <v>374</v>
      </c>
      <c r="F1939" s="20"/>
      <c r="G1939" s="271" t="s">
        <v>794</v>
      </c>
      <c r="H1939" s="237">
        <v>20000</v>
      </c>
      <c r="I1939" s="15"/>
      <c r="J1939" s="61">
        <f>SUM(H1939:I1939)</f>
        <v>20000</v>
      </c>
    </row>
    <row r="1940" spans="1:10" x14ac:dyDescent="0.25">
      <c r="A1940" s="5"/>
      <c r="B1940" s="15" t="s">
        <v>249</v>
      </c>
      <c r="C1940" s="1064" t="s">
        <v>2012</v>
      </c>
      <c r="D1940" s="15"/>
      <c r="E1940" s="15"/>
      <c r="F1940" s="15"/>
      <c r="G1940" s="271" t="s">
        <v>1225</v>
      </c>
      <c r="H1940" s="15"/>
      <c r="I1940" s="15"/>
      <c r="J1940" s="15"/>
    </row>
    <row r="1941" spans="1:10" x14ac:dyDescent="0.25">
      <c r="A1941" s="4"/>
      <c r="B1941" s="15"/>
      <c r="C1941" s="314" t="s">
        <v>241</v>
      </c>
      <c r="D1941" s="15"/>
      <c r="E1941" s="15"/>
      <c r="F1941" s="15"/>
      <c r="G1941" s="271" t="s">
        <v>1226</v>
      </c>
      <c r="H1941" s="15"/>
      <c r="I1941" s="15"/>
      <c r="J1941" s="15"/>
    </row>
    <row r="1942" spans="1:10" x14ac:dyDescent="0.25">
      <c r="A1942" s="15"/>
      <c r="B1942" s="4"/>
      <c r="C1942" s="226"/>
      <c r="D1942" s="15"/>
      <c r="E1942" s="7"/>
      <c r="F1942" s="5"/>
      <c r="G1942" s="21"/>
      <c r="H1942" s="166"/>
      <c r="I1942" s="15"/>
      <c r="J1942" s="15"/>
    </row>
    <row r="1943" spans="1:10" x14ac:dyDescent="0.25">
      <c r="A1943" s="15"/>
      <c r="B1943" s="4"/>
      <c r="C1943" s="511"/>
      <c r="D1943" s="324"/>
      <c r="E1943" s="7"/>
      <c r="F1943" s="5"/>
      <c r="G1943" s="25"/>
      <c r="H1943" s="166"/>
      <c r="I1943" s="15"/>
      <c r="J1943" s="15"/>
    </row>
    <row r="1944" spans="1:10" ht="15.75" x14ac:dyDescent="0.25">
      <c r="A1944" s="14"/>
      <c r="B1944" s="22"/>
      <c r="C1944" s="487"/>
      <c r="D1944" s="3"/>
      <c r="E1944" s="14"/>
      <c r="F1944" s="41"/>
      <c r="G1944" s="24"/>
      <c r="H1944" s="239"/>
      <c r="I1944" s="14"/>
      <c r="J1944" s="14"/>
    </row>
    <row r="1945" spans="1:10" x14ac:dyDescent="0.25">
      <c r="A1945" s="15"/>
      <c r="B1945" s="4"/>
      <c r="C1945" s="227"/>
      <c r="D1945" s="48"/>
      <c r="E1945" s="21"/>
      <c r="F1945" s="42"/>
      <c r="G1945" s="21"/>
      <c r="H1945" s="307"/>
      <c r="I1945" s="15"/>
      <c r="J1945" s="61"/>
    </row>
    <row r="1946" spans="1:10" x14ac:dyDescent="0.25">
      <c r="A1946" s="15"/>
      <c r="B1946" s="4"/>
      <c r="C1946" s="227"/>
      <c r="D1946" s="48"/>
      <c r="E1946" s="15"/>
      <c r="F1946" s="5"/>
      <c r="G1946" s="21"/>
      <c r="H1946" s="5"/>
      <c r="I1946" s="15"/>
      <c r="J1946" s="15"/>
    </row>
    <row r="1947" spans="1:10" x14ac:dyDescent="0.25">
      <c r="A1947" s="15"/>
      <c r="B1947" s="4"/>
      <c r="C1947" s="227"/>
      <c r="D1947" s="48"/>
      <c r="E1947" s="15"/>
      <c r="F1947" s="5"/>
      <c r="G1947" s="21"/>
      <c r="H1947" s="5"/>
      <c r="I1947" s="15"/>
      <c r="J1947" s="15"/>
    </row>
    <row r="1948" spans="1:10" x14ac:dyDescent="0.25">
      <c r="A1948" s="15"/>
      <c r="B1948" s="4"/>
      <c r="C1948" s="227"/>
      <c r="D1948" s="48"/>
      <c r="E1948" s="15"/>
      <c r="F1948" s="5"/>
      <c r="G1948" s="21"/>
      <c r="H1948" s="5"/>
      <c r="I1948" s="15"/>
      <c r="J1948" s="15"/>
    </row>
    <row r="1949" spans="1:10" ht="15.75" thickBot="1" x14ac:dyDescent="0.3">
      <c r="A1949" s="15"/>
      <c r="B1949" s="4"/>
      <c r="C1949" s="494"/>
      <c r="D1949" s="5"/>
      <c r="E1949" s="15"/>
      <c r="F1949" s="5"/>
      <c r="G1949" s="21"/>
      <c r="H1949" s="5"/>
      <c r="I1949" s="15"/>
      <c r="J1949" s="15"/>
    </row>
    <row r="1950" spans="1:10" x14ac:dyDescent="0.25">
      <c r="A1950" s="176"/>
      <c r="B1950" s="546"/>
      <c r="C1950" s="942"/>
      <c r="D1950" s="177"/>
      <c r="E1950" s="177"/>
      <c r="F1950" s="943"/>
      <c r="G1950" s="944" t="s">
        <v>19</v>
      </c>
      <c r="H1950" s="725">
        <f>SUM(H1934:H1949)</f>
        <v>32000</v>
      </c>
      <c r="I1950" s="273"/>
      <c r="J1950" s="945">
        <f>SUM(H1950:I1950)</f>
        <v>32000</v>
      </c>
    </row>
    <row r="1951" spans="1:10" ht="15.75" thickBot="1" x14ac:dyDescent="0.3">
      <c r="A1951" s="178"/>
      <c r="B1951" s="106"/>
      <c r="C1951" s="463"/>
      <c r="D1951" s="195"/>
      <c r="E1951" s="107"/>
      <c r="F1951" s="946"/>
      <c r="G1951" s="947"/>
      <c r="H1951" s="948"/>
      <c r="I1951" s="405"/>
      <c r="J1951" s="708"/>
    </row>
    <row r="1952" spans="1:10" ht="15.75" x14ac:dyDescent="0.25">
      <c r="A1952" s="5"/>
      <c r="B1952" s="4"/>
      <c r="C1952" s="165" t="s">
        <v>2013</v>
      </c>
      <c r="D1952" s="140"/>
      <c r="E1952" s="140"/>
      <c r="F1952" s="140"/>
      <c r="G1952" s="949"/>
      <c r="H1952" s="950">
        <f>(H1918+H1950)</f>
        <v>624000</v>
      </c>
      <c r="I1952" s="951"/>
      <c r="J1952" s="952">
        <f>SUM(H1952:I1952)</f>
        <v>624000</v>
      </c>
    </row>
    <row r="1953" spans="1:10" x14ac:dyDescent="0.25">
      <c r="A1953" s="4"/>
      <c r="B1953" s="4"/>
      <c r="C1953" s="630" t="s">
        <v>241</v>
      </c>
      <c r="D1953" s="140"/>
      <c r="E1953" s="140"/>
      <c r="F1953" s="140"/>
      <c r="G1953" s="949"/>
      <c r="H1953" s="7"/>
      <c r="I1953" s="7"/>
      <c r="J1953" s="15"/>
    </row>
    <row r="1954" spans="1:10" x14ac:dyDescent="0.25">
      <c r="A1954" s="8"/>
      <c r="B1954" s="8"/>
      <c r="C1954" s="264"/>
      <c r="D1954" s="9"/>
      <c r="E1954" s="9"/>
      <c r="F1954" s="9"/>
      <c r="G1954" s="749"/>
      <c r="H1954" s="10"/>
      <c r="I1954" s="10"/>
      <c r="J1954" s="10"/>
    </row>
    <row r="1955" spans="1:10" x14ac:dyDescent="0.25">
      <c r="B1955" t="s">
        <v>425</v>
      </c>
      <c r="C1955" t="s">
        <v>426</v>
      </c>
      <c r="F1955" t="s">
        <v>427</v>
      </c>
      <c r="H1955" t="s">
        <v>428</v>
      </c>
    </row>
    <row r="1956" spans="1:10" ht="15.75" x14ac:dyDescent="0.25">
      <c r="C1956" t="s">
        <v>1775</v>
      </c>
      <c r="F1956" s="32" t="s">
        <v>1803</v>
      </c>
      <c r="G1956" s="32"/>
      <c r="H1956" t="s">
        <v>429</v>
      </c>
    </row>
    <row r="1957" spans="1:10" ht="15.75" x14ac:dyDescent="0.25">
      <c r="C1957" t="s">
        <v>431</v>
      </c>
      <c r="F1957" s="32" t="s">
        <v>1591</v>
      </c>
      <c r="G1957" s="32"/>
      <c r="H1957" t="s">
        <v>430</v>
      </c>
    </row>
    <row r="1958" spans="1:10" x14ac:dyDescent="0.25">
      <c r="A1958" t="s">
        <v>389</v>
      </c>
      <c r="G1958" s="27" t="s">
        <v>433</v>
      </c>
    </row>
    <row r="1959" spans="1:10" x14ac:dyDescent="0.25">
      <c r="A1959" t="s">
        <v>390</v>
      </c>
      <c r="G1959" s="27" t="s">
        <v>2523</v>
      </c>
    </row>
    <row r="1960" spans="1:10" x14ac:dyDescent="0.25">
      <c r="G1960" s="27" t="s">
        <v>434</v>
      </c>
    </row>
    <row r="1961" spans="1:10" x14ac:dyDescent="0.25">
      <c r="A1961" t="s">
        <v>239</v>
      </c>
    </row>
    <row r="1962" spans="1:10" x14ac:dyDescent="0.25">
      <c r="A1962" s="218" t="s">
        <v>1235</v>
      </c>
      <c r="B1962" s="218"/>
      <c r="C1962" s="218"/>
      <c r="D1962" s="218"/>
    </row>
    <row r="1963" spans="1:10" x14ac:dyDescent="0.25">
      <c r="A1963" t="s">
        <v>2014</v>
      </c>
    </row>
    <row r="1964" spans="1:10" x14ac:dyDescent="0.25">
      <c r="A1964" s="37" t="s">
        <v>110</v>
      </c>
      <c r="B1964" s="2" t="s">
        <v>109</v>
      </c>
      <c r="C1964" s="14" t="s">
        <v>376</v>
      </c>
      <c r="D1964" s="3" t="s">
        <v>377</v>
      </c>
      <c r="E1964" s="14" t="s">
        <v>379</v>
      </c>
      <c r="F1964" s="14" t="s">
        <v>381</v>
      </c>
      <c r="G1964" s="3" t="s">
        <v>384</v>
      </c>
      <c r="H1964" s="11" t="s">
        <v>385</v>
      </c>
      <c r="I1964" s="12"/>
      <c r="J1964" s="13"/>
    </row>
    <row r="1965" spans="1:10" x14ac:dyDescent="0.25">
      <c r="A1965" s="15"/>
      <c r="B1965" s="4" t="s">
        <v>108</v>
      </c>
      <c r="C1965" s="15"/>
      <c r="D1965" s="5" t="s">
        <v>378</v>
      </c>
      <c r="E1965" s="15" t="s">
        <v>380</v>
      </c>
      <c r="F1965" s="17" t="s">
        <v>382</v>
      </c>
      <c r="G1965" s="5"/>
      <c r="H1965" s="14" t="s">
        <v>241</v>
      </c>
      <c r="I1965" s="6" t="s">
        <v>387</v>
      </c>
      <c r="J1965" s="14" t="s">
        <v>388</v>
      </c>
    </row>
    <row r="1966" spans="1:10" x14ac:dyDescent="0.25">
      <c r="A1966" s="16"/>
      <c r="B1966" s="8"/>
      <c r="C1966" s="16"/>
      <c r="D1966" s="9"/>
      <c r="E1966" s="16"/>
      <c r="F1966" s="18" t="s">
        <v>383</v>
      </c>
      <c r="G1966" s="9"/>
      <c r="H1966" s="16"/>
      <c r="I1966" s="9"/>
      <c r="J1966" s="16"/>
    </row>
    <row r="1967" spans="1:10" x14ac:dyDescent="0.25">
      <c r="A1967" s="14" t="s">
        <v>186</v>
      </c>
      <c r="B1967" s="22" t="s">
        <v>248</v>
      </c>
      <c r="C1967" s="1045" t="s">
        <v>2015</v>
      </c>
      <c r="D1967" s="14" t="s">
        <v>50</v>
      </c>
      <c r="E1967" s="3" t="s">
        <v>405</v>
      </c>
      <c r="F1967" s="23"/>
      <c r="G1967" s="968" t="s">
        <v>757</v>
      </c>
      <c r="H1967" s="14"/>
      <c r="I1967" s="14"/>
      <c r="J1967" s="28"/>
    </row>
    <row r="1968" spans="1:10" x14ac:dyDescent="0.25">
      <c r="A1968" s="43" t="s">
        <v>240</v>
      </c>
      <c r="B1968" s="4" t="s">
        <v>247</v>
      </c>
      <c r="C1968" s="315" t="s">
        <v>242</v>
      </c>
      <c r="D1968" s="21" t="s">
        <v>247</v>
      </c>
      <c r="E1968" s="26" t="s">
        <v>398</v>
      </c>
      <c r="F1968" s="20"/>
      <c r="G1968" s="271" t="s">
        <v>758</v>
      </c>
      <c r="H1968" s="15"/>
      <c r="I1968" s="15"/>
      <c r="J1968" s="7"/>
    </row>
    <row r="1969" spans="1:10" x14ac:dyDescent="0.25">
      <c r="A1969" s="15"/>
      <c r="B1969" s="4" t="s">
        <v>249</v>
      </c>
      <c r="C1969" s="315" t="s">
        <v>1209</v>
      </c>
      <c r="D1969" s="21" t="s">
        <v>249</v>
      </c>
      <c r="E1969" s="5"/>
      <c r="F1969" s="20"/>
      <c r="G1969" s="271" t="s">
        <v>760</v>
      </c>
      <c r="H1969" s="237">
        <v>140000</v>
      </c>
      <c r="I1969" s="15"/>
      <c r="J1969" s="78">
        <f>SUM(H1969:I1969)</f>
        <v>140000</v>
      </c>
    </row>
    <row r="1970" spans="1:10" x14ac:dyDescent="0.25">
      <c r="A1970" s="15"/>
      <c r="B1970" s="4"/>
      <c r="C1970" s="1068" t="s">
        <v>371</v>
      </c>
      <c r="D1970" s="15" t="s">
        <v>1046</v>
      </c>
      <c r="E1970" s="5"/>
      <c r="F1970" s="15"/>
      <c r="G1970" s="271" t="s">
        <v>1210</v>
      </c>
      <c r="H1970" s="227"/>
      <c r="I1970" s="15"/>
      <c r="J1970" s="7"/>
    </row>
    <row r="1971" spans="1:10" x14ac:dyDescent="0.25">
      <c r="A1971" s="16"/>
      <c r="B1971" s="8"/>
      <c r="C1971" s="260"/>
      <c r="D1971" s="16" t="s">
        <v>241</v>
      </c>
      <c r="E1971" s="9"/>
      <c r="F1971" s="16"/>
      <c r="G1971" s="1036" t="s">
        <v>1211</v>
      </c>
      <c r="H1971" s="261"/>
      <c r="I1971" s="16"/>
      <c r="J1971" s="10"/>
    </row>
    <row r="1972" spans="1:10" ht="15.75" x14ac:dyDescent="0.25">
      <c r="A1972" s="14" t="s">
        <v>186</v>
      </c>
      <c r="B1972" s="22" t="s">
        <v>248</v>
      </c>
      <c r="C1972" s="1072" t="s">
        <v>1441</v>
      </c>
      <c r="D1972" s="14" t="s">
        <v>50</v>
      </c>
      <c r="E1972" s="7" t="s">
        <v>405</v>
      </c>
      <c r="F1972" s="42"/>
      <c r="G1972" s="230" t="s">
        <v>757</v>
      </c>
      <c r="H1972" s="166"/>
      <c r="I1972" s="15"/>
      <c r="J1972" s="15"/>
    </row>
    <row r="1973" spans="1:10" x14ac:dyDescent="0.25">
      <c r="A1973" s="15" t="s">
        <v>247</v>
      </c>
      <c r="B1973" s="4" t="s">
        <v>247</v>
      </c>
      <c r="C1973" s="315" t="s">
        <v>242</v>
      </c>
      <c r="D1973" s="21" t="s">
        <v>247</v>
      </c>
      <c r="E1973" s="53" t="s">
        <v>398</v>
      </c>
      <c r="F1973" s="42"/>
      <c r="G1973" s="231" t="s">
        <v>758</v>
      </c>
      <c r="H1973" s="307">
        <v>380000</v>
      </c>
      <c r="I1973" s="15"/>
      <c r="J1973" s="61">
        <f>SUM(H1973:I1973)</f>
        <v>380000</v>
      </c>
    </row>
    <row r="1974" spans="1:10" x14ac:dyDescent="0.25">
      <c r="A1974" s="15"/>
      <c r="B1974" s="4" t="s">
        <v>249</v>
      </c>
      <c r="C1974" s="315" t="s">
        <v>1212</v>
      </c>
      <c r="D1974" s="21" t="s">
        <v>249</v>
      </c>
      <c r="E1974" s="7"/>
      <c r="F1974" s="5"/>
      <c r="G1974" s="231" t="s">
        <v>760</v>
      </c>
      <c r="H1974" s="166"/>
      <c r="I1974" s="15"/>
      <c r="J1974" s="15"/>
    </row>
    <row r="1975" spans="1:10" x14ac:dyDescent="0.25">
      <c r="A1975" s="15"/>
      <c r="B1975" s="4"/>
      <c r="C1975" s="1068" t="s">
        <v>1197</v>
      </c>
      <c r="D1975" s="15" t="s">
        <v>1046</v>
      </c>
      <c r="E1975" s="7"/>
      <c r="F1975" s="5"/>
      <c r="G1975" s="231" t="s">
        <v>1213</v>
      </c>
      <c r="H1975" s="166"/>
      <c r="I1975" s="15"/>
      <c r="J1975" s="15"/>
    </row>
    <row r="1976" spans="1:10" x14ac:dyDescent="0.25">
      <c r="A1976" s="15"/>
      <c r="B1976" s="4"/>
      <c r="C1976" s="226"/>
      <c r="D1976" s="15" t="s">
        <v>241</v>
      </c>
      <c r="E1976" s="7"/>
      <c r="F1976" s="5"/>
      <c r="G1976" s="231" t="s">
        <v>1216</v>
      </c>
      <c r="H1976" s="166"/>
      <c r="I1976" s="15"/>
      <c r="J1976" s="15"/>
    </row>
    <row r="1977" spans="1:10" x14ac:dyDescent="0.25">
      <c r="A1977" s="15"/>
      <c r="B1977" s="4"/>
      <c r="C1977" s="511"/>
      <c r="D1977" s="324" t="s">
        <v>1198</v>
      </c>
      <c r="E1977" s="7"/>
      <c r="F1977" s="5"/>
      <c r="G1977" s="1042" t="s">
        <v>1215</v>
      </c>
      <c r="H1977" s="166"/>
      <c r="I1977" s="15"/>
      <c r="J1977" s="15"/>
    </row>
    <row r="1978" spans="1:10" ht="15.75" x14ac:dyDescent="0.25">
      <c r="A1978" s="14" t="s">
        <v>186</v>
      </c>
      <c r="B1978" s="22" t="s">
        <v>248</v>
      </c>
      <c r="C1978" s="1071" t="s">
        <v>1442</v>
      </c>
      <c r="D1978" s="3" t="s">
        <v>50</v>
      </c>
      <c r="E1978" s="14" t="s">
        <v>405</v>
      </c>
      <c r="F1978" s="41"/>
      <c r="G1978" s="230" t="s">
        <v>761</v>
      </c>
      <c r="H1978" s="239"/>
      <c r="I1978" s="14"/>
      <c r="J1978" s="14"/>
    </row>
    <row r="1979" spans="1:10" x14ac:dyDescent="0.25">
      <c r="A1979" s="15" t="s">
        <v>247</v>
      </c>
      <c r="B1979" s="4" t="s">
        <v>247</v>
      </c>
      <c r="C1979" s="312" t="s">
        <v>2016</v>
      </c>
      <c r="D1979" s="48" t="s">
        <v>1204</v>
      </c>
      <c r="E1979" s="21" t="s">
        <v>398</v>
      </c>
      <c r="F1979" s="42"/>
      <c r="G1979" s="231" t="s">
        <v>763</v>
      </c>
      <c r="H1979" s="307">
        <v>70000</v>
      </c>
      <c r="I1979" s="15"/>
      <c r="J1979" s="61">
        <f>SUM(H1979:I1979)</f>
        <v>70000</v>
      </c>
    </row>
    <row r="1980" spans="1:10" x14ac:dyDescent="0.25">
      <c r="A1980" s="15"/>
      <c r="B1980" s="4" t="s">
        <v>249</v>
      </c>
      <c r="C1980" s="312" t="s">
        <v>2017</v>
      </c>
      <c r="D1980" s="48" t="s">
        <v>1205</v>
      </c>
      <c r="E1980" s="15"/>
      <c r="F1980" s="5"/>
      <c r="G1980" s="231" t="s">
        <v>1217</v>
      </c>
      <c r="H1980" s="5"/>
      <c r="I1980" s="15"/>
      <c r="J1980" s="15"/>
    </row>
    <row r="1981" spans="1:10" x14ac:dyDescent="0.25">
      <c r="A1981" s="15"/>
      <c r="B1981" s="4"/>
      <c r="C1981" s="312" t="s">
        <v>2018</v>
      </c>
      <c r="D1981" s="48" t="s">
        <v>1206</v>
      </c>
      <c r="E1981" s="15"/>
      <c r="F1981" s="5"/>
      <c r="G1981" s="231" t="s">
        <v>1218</v>
      </c>
      <c r="H1981" s="5"/>
      <c r="I1981" s="15"/>
      <c r="J1981" s="15"/>
    </row>
    <row r="1982" spans="1:10" x14ac:dyDescent="0.25">
      <c r="A1982" s="16"/>
      <c r="B1982" s="8"/>
      <c r="C1982" s="261"/>
      <c r="D1982" s="50" t="s">
        <v>2019</v>
      </c>
      <c r="E1982" s="16"/>
      <c r="F1982" s="9"/>
      <c r="G1982" s="25"/>
      <c r="H1982" s="9"/>
      <c r="I1982" s="16"/>
      <c r="J1982" s="16"/>
    </row>
    <row r="1983" spans="1:10" x14ac:dyDescent="0.25">
      <c r="A1983" s="5" t="s">
        <v>186</v>
      </c>
      <c r="B1983" s="15" t="s">
        <v>248</v>
      </c>
      <c r="C1983" s="314" t="s">
        <v>2020</v>
      </c>
      <c r="D1983" s="15" t="s">
        <v>359</v>
      </c>
      <c r="E1983" s="15" t="s">
        <v>405</v>
      </c>
      <c r="F1983" s="20"/>
      <c r="G1983" s="26" t="s">
        <v>759</v>
      </c>
      <c r="H1983" s="14"/>
      <c r="I1983" s="7"/>
      <c r="J1983" s="15"/>
    </row>
    <row r="1984" spans="1:10" x14ac:dyDescent="0.25">
      <c r="A1984" s="5" t="s">
        <v>247</v>
      </c>
      <c r="B1984" s="15"/>
      <c r="C1984" s="314" t="s">
        <v>1228</v>
      </c>
      <c r="D1984" s="21"/>
      <c r="E1984" s="15" t="s">
        <v>398</v>
      </c>
      <c r="F1984" s="20"/>
      <c r="G1984" s="26" t="s">
        <v>1044</v>
      </c>
      <c r="H1984" s="237">
        <v>15000</v>
      </c>
      <c r="I1984" s="7"/>
      <c r="J1984" s="61">
        <f>SUM(H1984:I1984)</f>
        <v>15000</v>
      </c>
    </row>
    <row r="1985" spans="1:10" x14ac:dyDescent="0.25">
      <c r="A1985" s="5"/>
      <c r="B1985" s="15"/>
      <c r="C1985" s="314" t="s">
        <v>1236</v>
      </c>
      <c r="D1985" s="15"/>
      <c r="E1985" s="15"/>
      <c r="F1985" s="15"/>
      <c r="G1985" s="26" t="s">
        <v>1240</v>
      </c>
      <c r="H1985" s="15"/>
      <c r="I1985" s="7"/>
      <c r="J1985" s="15"/>
    </row>
    <row r="1986" spans="1:10" x14ac:dyDescent="0.25">
      <c r="A1986" s="4"/>
      <c r="B1986" s="15"/>
      <c r="C1986" s="1064" t="s">
        <v>1239</v>
      </c>
      <c r="D1986" s="15"/>
      <c r="E1986" s="15"/>
      <c r="F1986" s="15"/>
      <c r="G1986" s="26" t="s">
        <v>1215</v>
      </c>
      <c r="H1986" s="15"/>
      <c r="I1986" s="7"/>
      <c r="J1986" s="15"/>
    </row>
    <row r="1987" spans="1:10" x14ac:dyDescent="0.25">
      <c r="A1987" s="15"/>
      <c r="B1987" s="15"/>
      <c r="C1987" s="15"/>
      <c r="D1987" s="5"/>
      <c r="E1987" s="15"/>
      <c r="F1987" s="15"/>
      <c r="G1987" s="21"/>
      <c r="H1987" s="15"/>
      <c r="I1987" s="5"/>
      <c r="J1987" s="15"/>
    </row>
    <row r="1988" spans="1:10" x14ac:dyDescent="0.25">
      <c r="A1988" s="19"/>
      <c r="B1988" s="19"/>
      <c r="C1988" s="19"/>
      <c r="D1988" s="30" t="s">
        <v>19</v>
      </c>
      <c r="E1988" s="29"/>
      <c r="F1988" s="29"/>
      <c r="G1988" s="33"/>
      <c r="H1988" s="63">
        <f>SUM(H1968:H1987)</f>
        <v>605000</v>
      </c>
      <c r="I1988" s="64"/>
      <c r="J1988" s="65">
        <f>SUM(H1988:I1988)</f>
        <v>605000</v>
      </c>
    </row>
    <row r="1989" spans="1:10" x14ac:dyDescent="0.25">
      <c r="B1989" t="s">
        <v>424</v>
      </c>
    </row>
    <row r="1990" spans="1:10" x14ac:dyDescent="0.25">
      <c r="B1990" t="s">
        <v>425</v>
      </c>
      <c r="C1990" t="s">
        <v>426</v>
      </c>
      <c r="F1990" t="s">
        <v>427</v>
      </c>
      <c r="H1990" t="s">
        <v>428</v>
      </c>
    </row>
    <row r="1991" spans="1:10" ht="15.75" x14ac:dyDescent="0.25">
      <c r="C1991" t="s">
        <v>1775</v>
      </c>
      <c r="F1991" s="32" t="s">
        <v>1803</v>
      </c>
      <c r="G1991" s="32"/>
      <c r="H1991" t="s">
        <v>429</v>
      </c>
    </row>
    <row r="1992" spans="1:10" ht="15.75" x14ac:dyDescent="0.25">
      <c r="C1992" t="s">
        <v>431</v>
      </c>
      <c r="F1992" s="32" t="s">
        <v>1591</v>
      </c>
      <c r="G1992" s="32"/>
      <c r="H1992" t="s">
        <v>430</v>
      </c>
    </row>
    <row r="1993" spans="1:10" x14ac:dyDescent="0.25">
      <c r="A1993" t="s">
        <v>389</v>
      </c>
      <c r="G1993" s="27" t="s">
        <v>433</v>
      </c>
    </row>
    <row r="1994" spans="1:10" x14ac:dyDescent="0.25">
      <c r="A1994" t="s">
        <v>390</v>
      </c>
      <c r="G1994" s="27" t="s">
        <v>2523</v>
      </c>
    </row>
    <row r="1995" spans="1:10" x14ac:dyDescent="0.25">
      <c r="G1995" s="27" t="s">
        <v>434</v>
      </c>
    </row>
    <row r="1996" spans="1:10" x14ac:dyDescent="0.25">
      <c r="A1996" t="s">
        <v>239</v>
      </c>
    </row>
    <row r="1997" spans="1:10" x14ac:dyDescent="0.25">
      <c r="A1997" s="218" t="s">
        <v>1235</v>
      </c>
      <c r="B1997" s="218"/>
      <c r="C1997" s="218"/>
      <c r="D1997" s="218"/>
    </row>
    <row r="1998" spans="1:10" x14ac:dyDescent="0.25">
      <c r="A1998" t="s">
        <v>2014</v>
      </c>
    </row>
    <row r="1999" spans="1:10" x14ac:dyDescent="0.25">
      <c r="A1999" s="37" t="s">
        <v>110</v>
      </c>
      <c r="B1999" s="2" t="s">
        <v>109</v>
      </c>
      <c r="C1999" s="14" t="s">
        <v>376</v>
      </c>
      <c r="D1999" s="3" t="s">
        <v>377</v>
      </c>
      <c r="E1999" s="14" t="s">
        <v>379</v>
      </c>
      <c r="F1999" s="14" t="s">
        <v>381</v>
      </c>
      <c r="G1999" s="3" t="s">
        <v>384</v>
      </c>
      <c r="H1999" s="11" t="s">
        <v>385</v>
      </c>
      <c r="I1999" s="12"/>
      <c r="J1999" s="13"/>
    </row>
    <row r="2000" spans="1:10" x14ac:dyDescent="0.25">
      <c r="A2000" s="15"/>
      <c r="B2000" s="4" t="s">
        <v>108</v>
      </c>
      <c r="C2000" s="15"/>
      <c r="D2000" s="5" t="s">
        <v>378</v>
      </c>
      <c r="E2000" s="15" t="s">
        <v>380</v>
      </c>
      <c r="F2000" s="17" t="s">
        <v>382</v>
      </c>
      <c r="G2000" s="5"/>
      <c r="H2000" s="14" t="s">
        <v>241</v>
      </c>
      <c r="I2000" s="6" t="s">
        <v>387</v>
      </c>
      <c r="J2000" s="14" t="s">
        <v>388</v>
      </c>
    </row>
    <row r="2001" spans="1:10" x14ac:dyDescent="0.25">
      <c r="A2001" s="16"/>
      <c r="B2001" s="8"/>
      <c r="C2001" s="16"/>
      <c r="D2001" s="9"/>
      <c r="E2001" s="16"/>
      <c r="F2001" s="18" t="s">
        <v>383</v>
      </c>
      <c r="G2001" s="9"/>
      <c r="H2001" s="16"/>
      <c r="I2001" s="9"/>
      <c r="J2001" s="16"/>
    </row>
    <row r="2002" spans="1:10" x14ac:dyDescent="0.25">
      <c r="A2002" s="14"/>
      <c r="B2002" s="22"/>
      <c r="C2002" s="1045" t="s">
        <v>2025</v>
      </c>
      <c r="D2002" s="14" t="s">
        <v>2022</v>
      </c>
      <c r="E2002" s="3" t="s">
        <v>1777</v>
      </c>
      <c r="F2002" s="23"/>
      <c r="G2002" s="52" t="s">
        <v>1706</v>
      </c>
      <c r="H2002" s="14"/>
      <c r="I2002" s="14"/>
      <c r="J2002" s="28"/>
    </row>
    <row r="2003" spans="1:10" ht="15.75" x14ac:dyDescent="0.25">
      <c r="A2003" s="953">
        <v>12</v>
      </c>
      <c r="B2003" s="954" t="s">
        <v>769</v>
      </c>
      <c r="C2003" s="315" t="s">
        <v>2026</v>
      </c>
      <c r="D2003" s="21" t="s">
        <v>2023</v>
      </c>
      <c r="E2003" s="26"/>
      <c r="F2003" s="20"/>
      <c r="G2003" s="26" t="s">
        <v>1726</v>
      </c>
      <c r="H2003" s="61">
        <v>12000</v>
      </c>
      <c r="I2003" s="15"/>
      <c r="J2003" s="78">
        <f>SUM(H2003:I2003)</f>
        <v>12000</v>
      </c>
    </row>
    <row r="2004" spans="1:10" x14ac:dyDescent="0.25">
      <c r="A2004" s="15"/>
      <c r="B2004" s="4"/>
      <c r="C2004" s="315" t="s">
        <v>2027</v>
      </c>
      <c r="D2004" s="21" t="s">
        <v>2024</v>
      </c>
      <c r="E2004" s="5"/>
      <c r="F2004" s="20"/>
      <c r="G2004" s="26" t="s">
        <v>1727</v>
      </c>
      <c r="H2004" s="237"/>
      <c r="I2004" s="15"/>
      <c r="J2004" s="78"/>
    </row>
    <row r="2005" spans="1:10" x14ac:dyDescent="0.25">
      <c r="A2005" s="15"/>
      <c r="B2005" s="4"/>
      <c r="C2005" s="1068" t="s">
        <v>2028</v>
      </c>
      <c r="D2005" s="15"/>
      <c r="E2005" s="5"/>
      <c r="F2005" s="15"/>
      <c r="G2005" s="26" t="s">
        <v>1728</v>
      </c>
      <c r="H2005" s="227"/>
      <c r="I2005" s="15"/>
      <c r="J2005" s="7"/>
    </row>
    <row r="2006" spans="1:10" x14ac:dyDescent="0.25">
      <c r="A2006" s="16"/>
      <c r="B2006" s="8"/>
      <c r="C2006" s="260"/>
      <c r="D2006" s="16"/>
      <c r="E2006" s="9"/>
      <c r="F2006" s="16"/>
      <c r="G2006" s="51" t="s">
        <v>1729</v>
      </c>
      <c r="H2006" s="261"/>
      <c r="I2006" s="16"/>
      <c r="J2006" s="10"/>
    </row>
    <row r="2007" spans="1:10" ht="15.75" x14ac:dyDescent="0.25">
      <c r="A2007" s="14"/>
      <c r="B2007" s="22"/>
      <c r="C2007" s="1072" t="s">
        <v>2029</v>
      </c>
      <c r="D2007" s="14" t="s">
        <v>2022</v>
      </c>
      <c r="E2007" s="7" t="s">
        <v>2032</v>
      </c>
      <c r="F2007" s="42"/>
      <c r="G2007" s="230" t="s">
        <v>792</v>
      </c>
      <c r="H2007" s="166"/>
      <c r="I2007" s="15"/>
      <c r="J2007" s="15"/>
    </row>
    <row r="2008" spans="1:10" x14ac:dyDescent="0.25">
      <c r="A2008" s="15">
        <v>12</v>
      </c>
      <c r="B2008" s="4" t="s">
        <v>769</v>
      </c>
      <c r="C2008" s="315" t="s">
        <v>2030</v>
      </c>
      <c r="D2008" s="21" t="s">
        <v>2023</v>
      </c>
      <c r="E2008" s="53" t="s">
        <v>2033</v>
      </c>
      <c r="F2008" s="42"/>
      <c r="G2008" s="231" t="s">
        <v>794</v>
      </c>
      <c r="H2008" s="307">
        <v>20000</v>
      </c>
      <c r="I2008" s="15"/>
      <c r="J2008" s="61">
        <f>SUM(H2008:I2008)</f>
        <v>20000</v>
      </c>
    </row>
    <row r="2009" spans="1:10" x14ac:dyDescent="0.25">
      <c r="A2009" s="15"/>
      <c r="B2009" s="4"/>
      <c r="C2009" s="315" t="s">
        <v>2031</v>
      </c>
      <c r="D2009" s="21" t="s">
        <v>2024</v>
      </c>
      <c r="E2009" s="7" t="s">
        <v>2034</v>
      </c>
      <c r="F2009" s="5"/>
      <c r="G2009" s="231" t="s">
        <v>1225</v>
      </c>
      <c r="H2009" s="166"/>
      <c r="I2009" s="15"/>
      <c r="J2009" s="15"/>
    </row>
    <row r="2010" spans="1:10" x14ac:dyDescent="0.25">
      <c r="A2010" s="15"/>
      <c r="B2010" s="4"/>
      <c r="C2010" s="1068" t="s">
        <v>2021</v>
      </c>
      <c r="D2010" s="15"/>
      <c r="E2010" s="7" t="s">
        <v>2035</v>
      </c>
      <c r="F2010" s="5"/>
      <c r="G2010" s="231" t="s">
        <v>1226</v>
      </c>
      <c r="H2010" s="166"/>
      <c r="I2010" s="15"/>
      <c r="J2010" s="15"/>
    </row>
    <row r="2011" spans="1:10" x14ac:dyDescent="0.25">
      <c r="A2011" s="15"/>
      <c r="B2011" s="4"/>
      <c r="C2011" s="226"/>
      <c r="D2011" s="15"/>
      <c r="E2011" s="7" t="s">
        <v>2036</v>
      </c>
      <c r="F2011" s="5"/>
      <c r="G2011" s="21"/>
      <c r="H2011" s="166"/>
      <c r="I2011" s="15"/>
      <c r="J2011" s="15"/>
    </row>
    <row r="2012" spans="1:10" x14ac:dyDescent="0.25">
      <c r="A2012" s="15"/>
      <c r="B2012" s="4"/>
      <c r="C2012" s="511"/>
      <c r="D2012" s="324"/>
      <c r="E2012" s="7"/>
      <c r="F2012" s="5"/>
      <c r="G2012" s="25"/>
      <c r="H2012" s="166"/>
      <c r="I2012" s="15"/>
      <c r="J2012" s="15"/>
    </row>
    <row r="2013" spans="1:10" ht="15.75" x14ac:dyDescent="0.25">
      <c r="A2013" s="14"/>
      <c r="B2013" s="22"/>
      <c r="C2013" s="487"/>
      <c r="D2013" s="3"/>
      <c r="E2013" s="14"/>
      <c r="F2013" s="41"/>
      <c r="G2013" s="24"/>
      <c r="H2013" s="239"/>
      <c r="I2013" s="14"/>
      <c r="J2013" s="14"/>
    </row>
    <row r="2014" spans="1:10" x14ac:dyDescent="0.25">
      <c r="A2014" s="15"/>
      <c r="B2014" s="4"/>
      <c r="C2014" s="227"/>
      <c r="D2014" s="48"/>
      <c r="E2014" s="21"/>
      <c r="F2014" s="42"/>
      <c r="G2014" s="21"/>
      <c r="H2014" s="307"/>
      <c r="I2014" s="15"/>
      <c r="J2014" s="61"/>
    </row>
    <row r="2015" spans="1:10" x14ac:dyDescent="0.25">
      <c r="A2015" s="15"/>
      <c r="B2015" s="4"/>
      <c r="C2015" s="227"/>
      <c r="D2015" s="48"/>
      <c r="E2015" s="15"/>
      <c r="F2015" s="5"/>
      <c r="G2015" s="21"/>
      <c r="H2015" s="5"/>
      <c r="I2015" s="15"/>
      <c r="J2015" s="15"/>
    </row>
    <row r="2016" spans="1:10" x14ac:dyDescent="0.25">
      <c r="A2016" s="15"/>
      <c r="B2016" s="4"/>
      <c r="C2016" s="227"/>
      <c r="D2016" s="48"/>
      <c r="E2016" s="15"/>
      <c r="F2016" s="5"/>
      <c r="G2016" s="21"/>
      <c r="H2016" s="5"/>
      <c r="I2016" s="15"/>
      <c r="J2016" s="15"/>
    </row>
    <row r="2017" spans="1:10" ht="15.75" thickBot="1" x14ac:dyDescent="0.3">
      <c r="A2017" s="15"/>
      <c r="B2017" s="4"/>
      <c r="C2017" s="488"/>
      <c r="D2017" s="48"/>
      <c r="E2017" s="15"/>
      <c r="F2017" s="5"/>
      <c r="G2017" s="21"/>
      <c r="H2017" s="5"/>
      <c r="I2017" s="15"/>
      <c r="J2017" s="15"/>
    </row>
    <row r="2018" spans="1:10" ht="15.75" thickBot="1" x14ac:dyDescent="0.3">
      <c r="A2018" s="80"/>
      <c r="B2018" s="98"/>
      <c r="C2018" s="957"/>
      <c r="D2018" s="591" t="s">
        <v>19</v>
      </c>
      <c r="E2018" s="177"/>
      <c r="F2018" s="177"/>
      <c r="G2018" s="727"/>
      <c r="H2018" s="665">
        <f>SUM(H2003:H2017)</f>
        <v>32000</v>
      </c>
      <c r="I2018" s="955"/>
      <c r="J2018" s="701">
        <f>SUM(H2018:I2018)</f>
        <v>32000</v>
      </c>
    </row>
    <row r="2019" spans="1:10" x14ac:dyDescent="0.25">
      <c r="A2019" s="176"/>
      <c r="B2019" s="272"/>
      <c r="C2019" s="956"/>
      <c r="D2019" s="727"/>
      <c r="E2019" s="177"/>
      <c r="F2019" s="943"/>
      <c r="G2019" s="727"/>
      <c r="H2019" s="958"/>
      <c r="I2019" s="273"/>
      <c r="J2019" s="945"/>
    </row>
    <row r="2020" spans="1:10" x14ac:dyDescent="0.25">
      <c r="A2020" s="556"/>
      <c r="B2020" s="15"/>
      <c r="C2020" s="140" t="s">
        <v>2659</v>
      </c>
      <c r="D2020" s="140"/>
      <c r="E2020" s="140"/>
      <c r="F2020" s="142"/>
      <c r="G2020" s="140"/>
      <c r="H2020" s="959">
        <f>(H1952)</f>
        <v>624000</v>
      </c>
      <c r="I2020" s="959">
        <f t="shared" ref="I2020:J2020" si="7">(I1952)</f>
        <v>0</v>
      </c>
      <c r="J2020" s="959">
        <f t="shared" si="7"/>
        <v>624000</v>
      </c>
    </row>
    <row r="2021" spans="1:10" x14ac:dyDescent="0.25">
      <c r="A2021" s="556"/>
      <c r="B2021" s="15"/>
      <c r="C2021" s="140" t="s">
        <v>2660</v>
      </c>
      <c r="D2021" s="140"/>
      <c r="E2021" s="140"/>
      <c r="F2021" s="142"/>
      <c r="G2021" s="140"/>
      <c r="H2021" s="959">
        <f>(H1988+H2018)</f>
        <v>637000</v>
      </c>
      <c r="I2021" s="959">
        <f t="shared" ref="I2021:J2021" si="8">(I1988+I2018)</f>
        <v>0</v>
      </c>
      <c r="J2021" s="959">
        <f t="shared" si="8"/>
        <v>637000</v>
      </c>
    </row>
    <row r="2022" spans="1:10" ht="15.75" thickBot="1" x14ac:dyDescent="0.3">
      <c r="A2022" s="104"/>
      <c r="B2022" s="105"/>
      <c r="C2022" s="1128" t="s">
        <v>2661</v>
      </c>
      <c r="D2022" s="180"/>
      <c r="E2022" s="180"/>
      <c r="F2022" s="180"/>
      <c r="G2022" s="1129"/>
      <c r="H2022" s="1020">
        <f>SUM(H2020:H2021)</f>
        <v>1261000</v>
      </c>
      <c r="I2022" s="107"/>
      <c r="J2022" s="1179">
        <f>SUM(J2020:J2021)</f>
        <v>1261000</v>
      </c>
    </row>
    <row r="2023" spans="1:10" x14ac:dyDescent="0.25">
      <c r="A2023" s="5"/>
      <c r="B2023" s="5"/>
      <c r="C2023" s="5"/>
    </row>
    <row r="2024" spans="1:10" x14ac:dyDescent="0.25">
      <c r="B2024" t="s">
        <v>424</v>
      </c>
    </row>
    <row r="2025" spans="1:10" x14ac:dyDescent="0.25">
      <c r="B2025" t="s">
        <v>425</v>
      </c>
      <c r="C2025" t="s">
        <v>426</v>
      </c>
      <c r="F2025" t="s">
        <v>427</v>
      </c>
      <c r="H2025" t="s">
        <v>428</v>
      </c>
    </row>
    <row r="2026" spans="1:10" ht="15.75" x14ac:dyDescent="0.25">
      <c r="C2026" t="s">
        <v>1775</v>
      </c>
      <c r="F2026" s="32" t="s">
        <v>1803</v>
      </c>
      <c r="G2026" s="32"/>
      <c r="H2026" t="s">
        <v>429</v>
      </c>
    </row>
    <row r="2027" spans="1:10" ht="15.75" x14ac:dyDescent="0.25">
      <c r="C2027" t="s">
        <v>431</v>
      </c>
      <c r="F2027" s="32" t="s">
        <v>1591</v>
      </c>
      <c r="G2027" s="32"/>
      <c r="H2027" t="s">
        <v>430</v>
      </c>
    </row>
    <row r="2028" spans="1:10" x14ac:dyDescent="0.25">
      <c r="A2028" t="s">
        <v>389</v>
      </c>
      <c r="G2028" s="27" t="s">
        <v>433</v>
      </c>
    </row>
    <row r="2029" spans="1:10" x14ac:dyDescent="0.25">
      <c r="A2029" t="s">
        <v>390</v>
      </c>
      <c r="G2029" s="27" t="s">
        <v>2523</v>
      </c>
    </row>
    <row r="2030" spans="1:10" x14ac:dyDescent="0.25">
      <c r="A2030" s="218"/>
      <c r="B2030" s="218"/>
      <c r="C2030" s="218"/>
      <c r="D2030" s="218"/>
      <c r="G2030" s="27" t="s">
        <v>434</v>
      </c>
    </row>
    <row r="2031" spans="1:10" x14ac:dyDescent="0.25">
      <c r="A2031" t="s">
        <v>239</v>
      </c>
    </row>
    <row r="2032" spans="1:10" x14ac:dyDescent="0.25">
      <c r="A2032" s="218" t="s">
        <v>2041</v>
      </c>
      <c r="B2032" s="218"/>
      <c r="C2032" s="218"/>
      <c r="D2032" s="218"/>
    </row>
    <row r="2033" spans="1:10" x14ac:dyDescent="0.25">
      <c r="A2033" t="s">
        <v>2037</v>
      </c>
    </row>
    <row r="2034" spans="1:10" x14ac:dyDescent="0.25">
      <c r="A2034" s="37" t="s">
        <v>110</v>
      </c>
      <c r="B2034" s="2" t="s">
        <v>109</v>
      </c>
      <c r="C2034" s="14" t="s">
        <v>376</v>
      </c>
      <c r="D2034" s="3" t="s">
        <v>377</v>
      </c>
      <c r="E2034" s="14" t="s">
        <v>379</v>
      </c>
      <c r="F2034" s="14" t="s">
        <v>381</v>
      </c>
      <c r="G2034" s="14" t="s">
        <v>384</v>
      </c>
      <c r="H2034" s="11" t="s">
        <v>385</v>
      </c>
      <c r="I2034" s="12"/>
      <c r="J2034" s="13"/>
    </row>
    <row r="2035" spans="1:10" x14ac:dyDescent="0.25">
      <c r="A2035" s="15"/>
      <c r="B2035" s="4" t="s">
        <v>108</v>
      </c>
      <c r="C2035" s="15"/>
      <c r="D2035" s="5" t="s">
        <v>378</v>
      </c>
      <c r="E2035" s="15" t="s">
        <v>380</v>
      </c>
      <c r="F2035" s="17" t="s">
        <v>382</v>
      </c>
      <c r="G2035" s="15"/>
      <c r="H2035" s="14" t="s">
        <v>241</v>
      </c>
      <c r="I2035" s="6" t="s">
        <v>387</v>
      </c>
      <c r="J2035" s="14" t="s">
        <v>388</v>
      </c>
    </row>
    <row r="2036" spans="1:10" x14ac:dyDescent="0.25">
      <c r="A2036" s="16"/>
      <c r="B2036" s="8"/>
      <c r="C2036" s="16"/>
      <c r="D2036" s="9"/>
      <c r="E2036" s="16"/>
      <c r="F2036" s="18" t="s">
        <v>383</v>
      </c>
      <c r="G2036" s="16"/>
      <c r="H2036" s="16"/>
      <c r="I2036" s="9"/>
      <c r="J2036" s="16"/>
    </row>
    <row r="2037" spans="1:10" ht="15.75" x14ac:dyDescent="0.25">
      <c r="A2037" s="5" t="s">
        <v>186</v>
      </c>
      <c r="B2037" s="14" t="s">
        <v>251</v>
      </c>
      <c r="C2037" s="1073" t="s">
        <v>2038</v>
      </c>
      <c r="D2037" s="14" t="s">
        <v>405</v>
      </c>
      <c r="E2037" s="14"/>
      <c r="F2037" s="23"/>
      <c r="G2037" s="26" t="s">
        <v>752</v>
      </c>
      <c r="H2037" s="14"/>
      <c r="I2037" s="14"/>
      <c r="J2037" s="14"/>
    </row>
    <row r="2038" spans="1:10" ht="15.75" x14ac:dyDescent="0.25">
      <c r="A2038" s="5" t="s">
        <v>247</v>
      </c>
      <c r="B2038" s="15" t="s">
        <v>1223</v>
      </c>
      <c r="C2038" s="1073" t="s">
        <v>242</v>
      </c>
      <c r="D2038" s="21" t="s">
        <v>398</v>
      </c>
      <c r="E2038" s="15"/>
      <c r="F2038" s="20"/>
      <c r="G2038" s="26" t="s">
        <v>753</v>
      </c>
      <c r="H2038" s="237">
        <v>30500</v>
      </c>
      <c r="I2038" s="15"/>
      <c r="J2038" s="61">
        <f>SUM(H2038:I2038)</f>
        <v>30500</v>
      </c>
    </row>
    <row r="2039" spans="1:10" ht="15.75" x14ac:dyDescent="0.25">
      <c r="A2039" s="5"/>
      <c r="B2039" s="15" t="s">
        <v>252</v>
      </c>
      <c r="C2039" s="1074" t="s">
        <v>243</v>
      </c>
      <c r="D2039" s="15"/>
      <c r="E2039" s="15"/>
      <c r="F2039" s="15"/>
      <c r="G2039" s="21" t="s">
        <v>1732</v>
      </c>
      <c r="H2039" s="15"/>
      <c r="I2039" s="15"/>
      <c r="J2039" s="15"/>
    </row>
    <row r="2040" spans="1:10" ht="15.75" x14ac:dyDescent="0.25">
      <c r="A2040" s="5"/>
      <c r="B2040" s="15"/>
      <c r="C2040" s="960"/>
      <c r="D2040" s="15"/>
      <c r="E2040" s="15"/>
      <c r="F2040" s="15"/>
      <c r="G2040" s="21" t="s">
        <v>1733</v>
      </c>
      <c r="H2040" s="15"/>
      <c r="I2040" s="15"/>
      <c r="J2040" s="15"/>
    </row>
    <row r="2041" spans="1:10" x14ac:dyDescent="0.25">
      <c r="A2041" s="4"/>
      <c r="B2041" s="15"/>
      <c r="C2041" s="166"/>
      <c r="D2041" s="15"/>
      <c r="E2041" s="15"/>
      <c r="F2041" s="15"/>
      <c r="G2041" s="51" t="s">
        <v>1214</v>
      </c>
      <c r="H2041" s="15"/>
      <c r="I2041" s="15"/>
      <c r="J2041" s="15"/>
    </row>
    <row r="2042" spans="1:10" x14ac:dyDescent="0.25">
      <c r="A2042" s="5" t="s">
        <v>186</v>
      </c>
      <c r="B2042" s="14" t="s">
        <v>251</v>
      </c>
      <c r="C2042" s="1061" t="s">
        <v>2039</v>
      </c>
      <c r="D2042" s="49" t="s">
        <v>1198</v>
      </c>
      <c r="E2042" s="14" t="s">
        <v>405</v>
      </c>
      <c r="F2042" s="23"/>
      <c r="G2042" s="232" t="s">
        <v>1730</v>
      </c>
      <c r="H2042" s="28"/>
      <c r="I2042" s="22"/>
      <c r="J2042" s="14"/>
    </row>
    <row r="2043" spans="1:10" x14ac:dyDescent="0.25">
      <c r="A2043" s="5" t="s">
        <v>247</v>
      </c>
      <c r="B2043" s="15" t="s">
        <v>1223</v>
      </c>
      <c r="C2043" s="314" t="s">
        <v>250</v>
      </c>
      <c r="D2043" s="48" t="s">
        <v>1444</v>
      </c>
      <c r="E2043" s="21" t="s">
        <v>398</v>
      </c>
      <c r="F2043" s="20"/>
      <c r="G2043" s="53" t="s">
        <v>1731</v>
      </c>
      <c r="H2043" s="308">
        <v>25500</v>
      </c>
      <c r="I2043" s="4"/>
      <c r="J2043" s="61">
        <f>SUM(H2043:I2043)</f>
        <v>25500</v>
      </c>
    </row>
    <row r="2044" spans="1:10" x14ac:dyDescent="0.25">
      <c r="A2044" s="5"/>
      <c r="B2044" s="15" t="s">
        <v>252</v>
      </c>
      <c r="C2044" s="1064" t="s">
        <v>243</v>
      </c>
      <c r="D2044" s="48" t="s">
        <v>252</v>
      </c>
      <c r="E2044" s="15"/>
      <c r="F2044" s="20"/>
      <c r="G2044" s="53" t="s">
        <v>762</v>
      </c>
      <c r="H2044" s="7"/>
      <c r="I2044" s="4"/>
      <c r="J2044" s="15"/>
    </row>
    <row r="2045" spans="1:10" x14ac:dyDescent="0.25">
      <c r="A2045" s="4"/>
      <c r="B2045" s="15"/>
      <c r="C2045" s="894"/>
      <c r="D2045" s="4" t="s">
        <v>241</v>
      </c>
      <c r="E2045" s="15"/>
      <c r="F2045" s="15"/>
      <c r="G2045" s="53"/>
      <c r="H2045" s="7"/>
      <c r="I2045" s="4"/>
      <c r="J2045" s="15"/>
    </row>
    <row r="2046" spans="1:10" x14ac:dyDescent="0.25">
      <c r="A2046" s="4"/>
      <c r="B2046" s="15"/>
      <c r="C2046" s="5"/>
      <c r="D2046" s="8"/>
      <c r="E2046" s="16"/>
      <c r="F2046" s="16"/>
      <c r="G2046" s="749"/>
      <c r="H2046" s="7"/>
      <c r="I2046" s="4"/>
      <c r="J2046" s="15"/>
    </row>
    <row r="2047" spans="1:10" x14ac:dyDescent="0.25">
      <c r="A2047" s="22"/>
      <c r="B2047" s="14"/>
      <c r="C2047" s="239"/>
      <c r="D2047" s="14"/>
      <c r="E2047" s="14"/>
      <c r="F2047" s="23"/>
      <c r="G2047" s="52"/>
      <c r="H2047" s="68"/>
      <c r="I2047" s="3"/>
      <c r="J2047" s="68"/>
    </row>
    <row r="2048" spans="1:10" x14ac:dyDescent="0.25">
      <c r="A2048" s="4"/>
      <c r="B2048" s="15"/>
      <c r="C2048" s="166"/>
      <c r="D2048" s="21"/>
      <c r="E2048" s="15"/>
      <c r="F2048" s="20"/>
      <c r="G2048" s="26"/>
      <c r="H2048" s="15"/>
      <c r="I2048" s="5"/>
      <c r="J2048" s="15"/>
    </row>
    <row r="2049" spans="1:10" x14ac:dyDescent="0.25">
      <c r="A2049" s="4"/>
      <c r="B2049" s="15"/>
      <c r="C2049" s="368"/>
      <c r="D2049" s="15"/>
      <c r="E2049" s="15"/>
      <c r="F2049" s="15"/>
      <c r="G2049" s="26"/>
      <c r="H2049" s="15"/>
      <c r="I2049" s="5"/>
      <c r="J2049" s="15"/>
    </row>
    <row r="2050" spans="1:10" x14ac:dyDescent="0.25">
      <c r="A2050" s="8"/>
      <c r="B2050" s="16"/>
      <c r="C2050" s="264"/>
      <c r="D2050" s="16"/>
      <c r="E2050" s="16"/>
      <c r="F2050" s="16"/>
      <c r="G2050" s="51"/>
      <c r="H2050" s="16"/>
      <c r="I2050" s="9"/>
      <c r="J2050" s="16"/>
    </row>
    <row r="2051" spans="1:10" x14ac:dyDescent="0.25">
      <c r="A2051" s="22"/>
      <c r="B2051" s="14"/>
      <c r="C2051" s="239"/>
      <c r="D2051" s="14"/>
      <c r="E2051" s="3"/>
      <c r="F2051" s="23"/>
      <c r="G2051" s="52"/>
      <c r="H2051" s="15"/>
      <c r="I2051" s="5"/>
      <c r="J2051" s="15"/>
    </row>
    <row r="2052" spans="1:10" x14ac:dyDescent="0.25">
      <c r="A2052" s="4"/>
      <c r="B2052" s="15"/>
      <c r="C2052" s="166"/>
      <c r="D2052" s="15"/>
      <c r="E2052" s="21"/>
      <c r="F2052" s="20"/>
      <c r="G2052" s="26"/>
      <c r="H2052" s="61"/>
      <c r="I2052" s="5"/>
      <c r="J2052" s="61"/>
    </row>
    <row r="2053" spans="1:10" x14ac:dyDescent="0.25">
      <c r="A2053" s="4"/>
      <c r="B2053" s="15"/>
      <c r="C2053" s="368"/>
      <c r="D2053" s="15"/>
      <c r="E2053" s="5"/>
      <c r="F2053" s="15"/>
      <c r="G2053" s="26"/>
      <c r="H2053" s="15"/>
      <c r="I2053" s="5"/>
      <c r="J2053" s="15"/>
    </row>
    <row r="2054" spans="1:10" x14ac:dyDescent="0.25">
      <c r="A2054" s="4"/>
      <c r="B2054" s="15"/>
      <c r="C2054" s="368"/>
      <c r="D2054" s="15"/>
      <c r="E2054" s="5"/>
      <c r="F2054" s="15"/>
      <c r="G2054" s="26"/>
      <c r="H2054" s="15"/>
      <c r="I2054" s="5"/>
      <c r="J2054" s="15"/>
    </row>
    <row r="2055" spans="1:10" x14ac:dyDescent="0.25">
      <c r="A2055" s="4"/>
      <c r="B2055" s="15"/>
      <c r="C2055" s="5"/>
      <c r="D2055" s="15"/>
      <c r="E2055" s="5"/>
      <c r="F2055" s="15"/>
      <c r="G2055" s="26"/>
      <c r="H2055" s="15"/>
      <c r="I2055" s="5"/>
      <c r="J2055" s="15"/>
    </row>
    <row r="2056" spans="1:10" x14ac:dyDescent="0.25">
      <c r="A2056" s="22"/>
      <c r="B2056" s="330" t="s">
        <v>2040</v>
      </c>
      <c r="C2056" s="251"/>
      <c r="D2056" s="118"/>
      <c r="E2056" s="251"/>
      <c r="F2056" s="251"/>
      <c r="G2056" s="941"/>
      <c r="H2056" s="194">
        <f>SUM(H2038:H2055)</f>
        <v>56000</v>
      </c>
      <c r="I2056" s="118"/>
      <c r="J2056" s="100">
        <f>SUM(H2056:I2056)</f>
        <v>56000</v>
      </c>
    </row>
    <row r="2057" spans="1:10" x14ac:dyDescent="0.25">
      <c r="A2057" s="8"/>
      <c r="B2057" s="8"/>
      <c r="C2057" s="294"/>
      <c r="D2057" s="89"/>
      <c r="E2057" s="294"/>
      <c r="F2057" s="294"/>
      <c r="G2057" s="647"/>
      <c r="H2057" s="90"/>
      <c r="I2057" s="291"/>
      <c r="J2057" s="102"/>
    </row>
    <row r="2058" spans="1:10" x14ac:dyDescent="0.25">
      <c r="A2058" s="5"/>
      <c r="B2058" s="5"/>
      <c r="C2058" s="140"/>
      <c r="D2058" s="73"/>
      <c r="E2058" s="140"/>
      <c r="F2058" s="140"/>
      <c r="G2058" s="142"/>
      <c r="H2058" s="88"/>
      <c r="I2058" s="73"/>
      <c r="J2058" s="88"/>
    </row>
    <row r="2059" spans="1:10" x14ac:dyDescent="0.25">
      <c r="B2059" t="s">
        <v>424</v>
      </c>
    </row>
    <row r="2060" spans="1:10" x14ac:dyDescent="0.25">
      <c r="B2060" t="s">
        <v>425</v>
      </c>
      <c r="C2060" t="s">
        <v>426</v>
      </c>
      <c r="F2060" t="s">
        <v>427</v>
      </c>
      <c r="H2060" t="s">
        <v>428</v>
      </c>
    </row>
    <row r="2061" spans="1:10" ht="15.75" x14ac:dyDescent="0.25">
      <c r="C2061" t="s">
        <v>1775</v>
      </c>
      <c r="F2061" s="32" t="s">
        <v>1803</v>
      </c>
      <c r="G2061" s="32"/>
      <c r="H2061" t="s">
        <v>429</v>
      </c>
    </row>
    <row r="2062" spans="1:10" ht="15.75" x14ac:dyDescent="0.25">
      <c r="C2062" t="s">
        <v>431</v>
      </c>
      <c r="F2062" s="32" t="s">
        <v>1591</v>
      </c>
      <c r="G2062" s="32"/>
      <c r="H2062" t="s">
        <v>430</v>
      </c>
    </row>
    <row r="2065" spans="1:10" x14ac:dyDescent="0.25">
      <c r="A2065" t="s">
        <v>389</v>
      </c>
      <c r="G2065" s="27" t="s">
        <v>433</v>
      </c>
    </row>
    <row r="2066" spans="1:10" x14ac:dyDescent="0.25">
      <c r="A2066" t="s">
        <v>390</v>
      </c>
      <c r="G2066" s="27" t="s">
        <v>2523</v>
      </c>
    </row>
    <row r="2067" spans="1:10" x14ac:dyDescent="0.25">
      <c r="G2067" s="27" t="s">
        <v>434</v>
      </c>
    </row>
    <row r="2068" spans="1:10" x14ac:dyDescent="0.25">
      <c r="A2068" t="s">
        <v>239</v>
      </c>
    </row>
    <row r="2072" spans="1:10" ht="15.75" thickBot="1" x14ac:dyDescent="0.3">
      <c r="C2072" s="218" t="s">
        <v>1546</v>
      </c>
    </row>
    <row r="2073" spans="1:10" ht="15.75" thickBot="1" x14ac:dyDescent="0.3">
      <c r="H2073" s="144" t="s">
        <v>1544</v>
      </c>
      <c r="I2073" s="84"/>
      <c r="J2073" s="714" t="s">
        <v>1545</v>
      </c>
    </row>
    <row r="2074" spans="1:10" ht="15.75" thickBot="1" x14ac:dyDescent="0.3">
      <c r="A2074" s="176"/>
      <c r="B2074" s="177"/>
      <c r="C2074" s="183"/>
      <c r="D2074" s="181" t="s">
        <v>1547</v>
      </c>
      <c r="E2074" s="177"/>
      <c r="F2074" s="710"/>
      <c r="G2074" s="196" t="s">
        <v>1540</v>
      </c>
      <c r="H2074" s="715">
        <f>(H1880)</f>
        <v>1424000</v>
      </c>
      <c r="I2074" s="81"/>
      <c r="J2074" s="606">
        <f>SUM(H2074:I2074)</f>
        <v>1424000</v>
      </c>
    </row>
    <row r="2075" spans="1:10" ht="15.75" thickBot="1" x14ac:dyDescent="0.3">
      <c r="A2075" s="732"/>
      <c r="B2075" s="5"/>
      <c r="C2075" s="557"/>
      <c r="D2075" s="26"/>
      <c r="E2075" s="26"/>
      <c r="F2075" s="713"/>
      <c r="G2075" s="594" t="s">
        <v>1541</v>
      </c>
      <c r="H2075" s="709">
        <f>(H1952)</f>
        <v>624000</v>
      </c>
      <c r="I2075" s="107"/>
      <c r="J2075" s="708">
        <f>SUM(H2075:I2075)</f>
        <v>624000</v>
      </c>
    </row>
    <row r="2076" spans="1:10" ht="15.75" thickBot="1" x14ac:dyDescent="0.3">
      <c r="A2076" s="556"/>
      <c r="B2076" s="5"/>
      <c r="C2076" s="557"/>
      <c r="D2076" s="73"/>
      <c r="E2076" s="5"/>
      <c r="F2076" s="557"/>
      <c r="G2076" s="711" t="s">
        <v>1542</v>
      </c>
      <c r="H2076" s="716">
        <f>(H2021)</f>
        <v>637000</v>
      </c>
      <c r="I2076" s="180"/>
      <c r="J2076" s="718">
        <f>SUM(H2076:I2076)</f>
        <v>637000</v>
      </c>
    </row>
    <row r="2077" spans="1:10" ht="15.75" thickBot="1" x14ac:dyDescent="0.3">
      <c r="A2077" s="178"/>
      <c r="B2077" s="107"/>
      <c r="C2077" s="184"/>
      <c r="D2077" s="297"/>
      <c r="E2077" s="107"/>
      <c r="F2077" s="184"/>
      <c r="G2077" s="594" t="s">
        <v>1543</v>
      </c>
      <c r="H2077" s="717">
        <f>(H2056)</f>
        <v>56000</v>
      </c>
      <c r="I2077" s="93"/>
      <c r="J2077" s="719">
        <f>SUM(H2077:I2077)</f>
        <v>56000</v>
      </c>
    </row>
    <row r="2078" spans="1:10" x14ac:dyDescent="0.25">
      <c r="A2078" s="556"/>
      <c r="B2078" s="5"/>
      <c r="C2078" s="5"/>
      <c r="D2078" s="177"/>
      <c r="E2078" s="177"/>
      <c r="F2078" s="177"/>
      <c r="G2078" s="181" t="s">
        <v>1549</v>
      </c>
      <c r="H2078" s="720">
        <f>SUM(H2074:H2077)</f>
        <v>2741000</v>
      </c>
      <c r="I2078" s="721"/>
      <c r="J2078" s="328">
        <f>SUM(H2078:I2078)</f>
        <v>2741000</v>
      </c>
    </row>
    <row r="2079" spans="1:10" ht="15.75" thickBot="1" x14ac:dyDescent="0.3">
      <c r="A2079" s="178"/>
      <c r="B2079" s="107"/>
      <c r="C2079" s="107"/>
      <c r="D2079" s="107"/>
      <c r="E2079" s="107"/>
      <c r="F2079" s="107"/>
      <c r="G2079" s="107"/>
      <c r="H2079" s="178"/>
      <c r="I2079" s="179"/>
      <c r="J2079" s="184"/>
    </row>
    <row r="2082" spans="3:8" x14ac:dyDescent="0.25">
      <c r="C2082" t="s">
        <v>426</v>
      </c>
      <c r="F2082" t="s">
        <v>427</v>
      </c>
      <c r="H2082" t="s">
        <v>428</v>
      </c>
    </row>
    <row r="2083" spans="3:8" ht="15.75" x14ac:dyDescent="0.25">
      <c r="C2083" t="s">
        <v>1775</v>
      </c>
      <c r="F2083" s="32" t="s">
        <v>1803</v>
      </c>
      <c r="G2083" s="32"/>
      <c r="H2083" t="s">
        <v>429</v>
      </c>
    </row>
    <row r="2084" spans="3:8" ht="15.75" x14ac:dyDescent="0.25">
      <c r="C2084" t="s">
        <v>431</v>
      </c>
      <c r="F2084" s="32" t="s">
        <v>1591</v>
      </c>
      <c r="G2084" s="32"/>
      <c r="H2084" t="s">
        <v>430</v>
      </c>
    </row>
    <row r="2098" spans="1:13" x14ac:dyDescent="0.25">
      <c r="A2098" t="s">
        <v>389</v>
      </c>
      <c r="G2098" s="27" t="s">
        <v>433</v>
      </c>
    </row>
    <row r="2099" spans="1:13" x14ac:dyDescent="0.25">
      <c r="A2099" t="s">
        <v>390</v>
      </c>
      <c r="G2099" s="27" t="s">
        <v>2523</v>
      </c>
    </row>
    <row r="2100" spans="1:13" x14ac:dyDescent="0.25">
      <c r="G2100" s="27" t="s">
        <v>434</v>
      </c>
    </row>
    <row r="2101" spans="1:13" x14ac:dyDescent="0.25">
      <c r="A2101" t="s">
        <v>239</v>
      </c>
    </row>
    <row r="2102" spans="1:13" x14ac:dyDescent="0.25">
      <c r="A2102" t="s">
        <v>573</v>
      </c>
    </row>
    <row r="2103" spans="1:13" x14ac:dyDescent="0.25">
      <c r="A2103" t="s">
        <v>2047</v>
      </c>
    </row>
    <row r="2104" spans="1:13" x14ac:dyDescent="0.25">
      <c r="A2104" s="37" t="s">
        <v>110</v>
      </c>
      <c r="B2104" s="2" t="s">
        <v>109</v>
      </c>
      <c r="C2104" s="14" t="s">
        <v>376</v>
      </c>
      <c r="D2104" s="3" t="s">
        <v>377</v>
      </c>
      <c r="E2104" s="14" t="s">
        <v>379</v>
      </c>
      <c r="F2104" s="14" t="s">
        <v>381</v>
      </c>
      <c r="G2104" s="14" t="s">
        <v>384</v>
      </c>
      <c r="H2104" s="11" t="s">
        <v>385</v>
      </c>
      <c r="I2104" s="12"/>
      <c r="J2104" s="13"/>
    </row>
    <row r="2105" spans="1:13" x14ac:dyDescent="0.25">
      <c r="A2105" s="15"/>
      <c r="B2105" s="4" t="s">
        <v>108</v>
      </c>
      <c r="C2105" s="15"/>
      <c r="D2105" s="5" t="s">
        <v>378</v>
      </c>
      <c r="E2105" s="15" t="s">
        <v>380</v>
      </c>
      <c r="F2105" s="17" t="s">
        <v>382</v>
      </c>
      <c r="G2105" s="15"/>
      <c r="H2105" s="14" t="s">
        <v>342</v>
      </c>
      <c r="I2105" s="6" t="s">
        <v>387</v>
      </c>
      <c r="J2105" s="14" t="s">
        <v>388</v>
      </c>
    </row>
    <row r="2106" spans="1:13" x14ac:dyDescent="0.25">
      <c r="A2106" s="16"/>
      <c r="B2106" s="8"/>
      <c r="C2106" s="16"/>
      <c r="D2106" s="9"/>
      <c r="E2106" s="16"/>
      <c r="F2106" s="18" t="s">
        <v>383</v>
      </c>
      <c r="G2106" s="16"/>
      <c r="H2106" s="16"/>
      <c r="I2106" s="9"/>
      <c r="J2106" s="16"/>
    </row>
    <row r="2107" spans="1:13" x14ac:dyDescent="0.25">
      <c r="A2107" s="5" t="s">
        <v>186</v>
      </c>
      <c r="B2107" s="14" t="s">
        <v>246</v>
      </c>
      <c r="C2107" s="314" t="s">
        <v>2042</v>
      </c>
      <c r="D2107" s="14" t="s">
        <v>50</v>
      </c>
      <c r="E2107" s="14"/>
      <c r="F2107" s="23"/>
      <c r="G2107" s="21" t="s">
        <v>764</v>
      </c>
      <c r="H2107" s="14"/>
      <c r="I2107" s="14"/>
      <c r="J2107" s="14"/>
    </row>
    <row r="2108" spans="1:13" x14ac:dyDescent="0.25">
      <c r="A2108" s="5" t="s">
        <v>247</v>
      </c>
      <c r="B2108" s="15" t="s">
        <v>245</v>
      </c>
      <c r="C2108" s="314" t="s">
        <v>1241</v>
      </c>
      <c r="D2108" s="21" t="s">
        <v>1243</v>
      </c>
      <c r="E2108" s="15" t="s">
        <v>405</v>
      </c>
      <c r="F2108" s="20"/>
      <c r="G2108" s="21" t="s">
        <v>765</v>
      </c>
      <c r="H2108" s="237">
        <v>1350000</v>
      </c>
      <c r="I2108" s="15"/>
      <c r="J2108" s="61">
        <f>SUM(H2108:I2108)</f>
        <v>1350000</v>
      </c>
      <c r="M2108" s="130"/>
    </row>
    <row r="2109" spans="1:13" x14ac:dyDescent="0.25">
      <c r="A2109" s="5"/>
      <c r="B2109" s="15" t="s">
        <v>254</v>
      </c>
      <c r="C2109" s="1064" t="s">
        <v>1242</v>
      </c>
      <c r="D2109" s="15" t="s">
        <v>1244</v>
      </c>
      <c r="E2109" s="15" t="s">
        <v>398</v>
      </c>
      <c r="F2109" s="15"/>
      <c r="G2109" s="21" t="s">
        <v>766</v>
      </c>
      <c r="H2109" s="227"/>
      <c r="I2109" s="15"/>
      <c r="J2109" s="15"/>
    </row>
    <row r="2110" spans="1:13" x14ac:dyDescent="0.25">
      <c r="A2110" s="4"/>
      <c r="B2110" s="15" t="s">
        <v>255</v>
      </c>
      <c r="C2110" s="512"/>
      <c r="D2110" s="15" t="s">
        <v>1245</v>
      </c>
      <c r="E2110" s="15"/>
      <c r="F2110" s="15"/>
      <c r="G2110" s="21" t="s">
        <v>1247</v>
      </c>
      <c r="H2110" s="227"/>
      <c r="I2110" s="15"/>
      <c r="J2110" s="15"/>
    </row>
    <row r="2111" spans="1:13" x14ac:dyDescent="0.25">
      <c r="A2111" s="8"/>
      <c r="B2111" s="16"/>
      <c r="C2111" s="264"/>
      <c r="D2111" s="398" t="s">
        <v>1246</v>
      </c>
      <c r="E2111" s="16"/>
      <c r="F2111" s="16"/>
      <c r="G2111" s="51"/>
      <c r="H2111" s="261"/>
      <c r="I2111" s="16"/>
      <c r="J2111" s="16"/>
    </row>
    <row r="2112" spans="1:13" x14ac:dyDescent="0.25">
      <c r="A2112" s="14" t="s">
        <v>186</v>
      </c>
      <c r="B2112" s="14" t="s">
        <v>246</v>
      </c>
      <c r="C2112" s="312" t="s">
        <v>2043</v>
      </c>
      <c r="D2112" s="14"/>
      <c r="E2112" s="15"/>
      <c r="F2112" s="42"/>
      <c r="G2112" s="21" t="s">
        <v>764</v>
      </c>
      <c r="H2112" s="166"/>
      <c r="I2112" s="15"/>
      <c r="J2112" s="15"/>
    </row>
    <row r="2113" spans="1:14" x14ac:dyDescent="0.25">
      <c r="A2113" s="15" t="s">
        <v>247</v>
      </c>
      <c r="B2113" s="15" t="s">
        <v>245</v>
      </c>
      <c r="C2113" s="312" t="s">
        <v>1428</v>
      </c>
      <c r="D2113" s="21" t="s">
        <v>1198</v>
      </c>
      <c r="E2113" s="15" t="s">
        <v>405</v>
      </c>
      <c r="F2113" s="42"/>
      <c r="G2113" s="21" t="s">
        <v>765</v>
      </c>
      <c r="H2113" s="307">
        <v>260000</v>
      </c>
      <c r="I2113" s="15"/>
      <c r="J2113" s="61">
        <f>SUM(H2113:I2113)</f>
        <v>260000</v>
      </c>
      <c r="M2113" s="130"/>
    </row>
    <row r="2114" spans="1:14" x14ac:dyDescent="0.25">
      <c r="A2114" s="15"/>
      <c r="B2114" s="15" t="s">
        <v>254</v>
      </c>
      <c r="C2114" s="312" t="s">
        <v>1429</v>
      </c>
      <c r="D2114" s="21" t="s">
        <v>1193</v>
      </c>
      <c r="E2114" s="15" t="s">
        <v>398</v>
      </c>
      <c r="F2114" s="42"/>
      <c r="G2114" s="21" t="s">
        <v>1249</v>
      </c>
      <c r="H2114" s="5"/>
      <c r="I2114" s="15"/>
      <c r="J2114" s="15"/>
    </row>
    <row r="2115" spans="1:14" x14ac:dyDescent="0.25">
      <c r="A2115" s="15"/>
      <c r="B2115" s="15" t="s">
        <v>255</v>
      </c>
      <c r="C2115" s="1075" t="s">
        <v>1197</v>
      </c>
      <c r="D2115" s="21" t="s">
        <v>1430</v>
      </c>
      <c r="E2115" s="15"/>
      <c r="F2115" s="42"/>
      <c r="G2115" s="21" t="s">
        <v>768</v>
      </c>
      <c r="H2115" s="5"/>
      <c r="I2115" s="15"/>
      <c r="J2115" s="15"/>
    </row>
    <row r="2116" spans="1:14" x14ac:dyDescent="0.25">
      <c r="A2116" s="15"/>
      <c r="B2116" s="4"/>
      <c r="C2116" s="1075"/>
      <c r="D2116" s="5"/>
      <c r="E2116" s="15"/>
      <c r="F2116" s="42"/>
      <c r="G2116" s="21" t="s">
        <v>1248</v>
      </c>
      <c r="H2116" s="5"/>
      <c r="I2116" s="15"/>
      <c r="J2116" s="15"/>
    </row>
    <row r="2117" spans="1:14" x14ac:dyDescent="0.25">
      <c r="A2117" s="15"/>
      <c r="B2117" s="4"/>
      <c r="C2117" s="261"/>
      <c r="D2117" s="9"/>
      <c r="E2117" s="16"/>
      <c r="F2117" s="9"/>
      <c r="G2117" s="25"/>
      <c r="H2117" s="9"/>
      <c r="I2117" s="16"/>
      <c r="J2117" s="16"/>
    </row>
    <row r="2118" spans="1:14" x14ac:dyDescent="0.25">
      <c r="A2118" s="14" t="s">
        <v>186</v>
      </c>
      <c r="B2118" s="14" t="s">
        <v>246</v>
      </c>
      <c r="C2118" s="312" t="s">
        <v>2044</v>
      </c>
      <c r="D2118" s="14"/>
      <c r="E2118" s="7"/>
      <c r="F2118" s="55"/>
      <c r="G2118" s="21" t="s">
        <v>764</v>
      </c>
      <c r="H2118" s="78">
        <v>60000</v>
      </c>
      <c r="I2118" s="5"/>
      <c r="J2118" s="61">
        <f>SUM(H2118:I2118)</f>
        <v>60000</v>
      </c>
      <c r="M2118" s="130"/>
    </row>
    <row r="2119" spans="1:14" x14ac:dyDescent="0.25">
      <c r="A2119" s="15" t="s">
        <v>247</v>
      </c>
      <c r="B2119" s="15" t="s">
        <v>245</v>
      </c>
      <c r="C2119" s="312" t="s">
        <v>1431</v>
      </c>
      <c r="D2119" s="21" t="s">
        <v>1432</v>
      </c>
      <c r="E2119" s="15" t="s">
        <v>405</v>
      </c>
      <c r="F2119" s="55"/>
      <c r="G2119" s="21" t="s">
        <v>765</v>
      </c>
      <c r="H2119" s="78"/>
      <c r="I2119" s="5"/>
      <c r="J2119" s="61"/>
    </row>
    <row r="2120" spans="1:14" x14ac:dyDescent="0.25">
      <c r="A2120" s="15"/>
      <c r="B2120" s="15" t="s">
        <v>254</v>
      </c>
      <c r="C2120" s="312" t="s">
        <v>1182</v>
      </c>
      <c r="D2120" s="15" t="s">
        <v>1433</v>
      </c>
      <c r="E2120" s="15" t="s">
        <v>398</v>
      </c>
      <c r="F2120" s="4"/>
      <c r="G2120" s="21" t="s">
        <v>1252</v>
      </c>
      <c r="H2120" s="7"/>
      <c r="I2120" s="5"/>
      <c r="J2120" s="15"/>
    </row>
    <row r="2121" spans="1:14" x14ac:dyDescent="0.25">
      <c r="A2121" s="15"/>
      <c r="B2121" s="15" t="s">
        <v>255</v>
      </c>
      <c r="C2121" s="1068" t="s">
        <v>1250</v>
      </c>
      <c r="D2121" s="15" t="s">
        <v>158</v>
      </c>
      <c r="E2121" s="7"/>
      <c r="F2121" s="4"/>
      <c r="G2121" s="21" t="s">
        <v>1251</v>
      </c>
      <c r="H2121" s="7"/>
      <c r="I2121" s="5"/>
      <c r="J2121" s="15"/>
    </row>
    <row r="2122" spans="1:14" x14ac:dyDescent="0.25">
      <c r="A2122" s="15"/>
      <c r="B2122" s="15"/>
      <c r="C2122" s="1068" t="s">
        <v>1192</v>
      </c>
      <c r="D2122" s="15" t="s">
        <v>1434</v>
      </c>
      <c r="E2122" s="7"/>
      <c r="F2122" s="4"/>
      <c r="G2122" s="21" t="s">
        <v>1253</v>
      </c>
      <c r="H2122" s="7"/>
      <c r="I2122" s="5"/>
      <c r="J2122" s="15"/>
    </row>
    <row r="2123" spans="1:14" x14ac:dyDescent="0.25">
      <c r="A2123" s="15"/>
      <c r="B2123" s="15" t="s">
        <v>200</v>
      </c>
      <c r="C2123" s="4"/>
      <c r="D2123" s="15"/>
      <c r="E2123" s="7"/>
      <c r="F2123" s="4"/>
      <c r="G2123" s="21" t="s">
        <v>1254</v>
      </c>
      <c r="H2123" s="7"/>
      <c r="I2123" s="5"/>
      <c r="J2123" s="15"/>
    </row>
    <row r="2124" spans="1:14" x14ac:dyDescent="0.25">
      <c r="A2124" s="15"/>
      <c r="B2124" s="15"/>
      <c r="C2124" s="4"/>
      <c r="D2124" s="15"/>
      <c r="E2124" s="7"/>
      <c r="F2124" s="4"/>
      <c r="G2124" s="21" t="s">
        <v>773</v>
      </c>
      <c r="H2124" s="78"/>
      <c r="I2124" s="5"/>
      <c r="J2124" s="61"/>
    </row>
    <row r="2125" spans="1:14" x14ac:dyDescent="0.25">
      <c r="A2125" s="16"/>
      <c r="B2125" s="16"/>
      <c r="C2125" s="8"/>
      <c r="D2125" s="16"/>
      <c r="E2125" s="10"/>
      <c r="F2125" s="8"/>
      <c r="G2125" s="25"/>
      <c r="H2125" s="10"/>
      <c r="I2125" s="9"/>
      <c r="J2125" s="16"/>
    </row>
    <row r="2126" spans="1:14" x14ac:dyDescent="0.25">
      <c r="A2126" s="15"/>
      <c r="B2126" s="15"/>
      <c r="C2126" s="15"/>
      <c r="D2126" s="5"/>
      <c r="E2126" s="15"/>
      <c r="F2126" s="20"/>
      <c r="G2126" s="21"/>
      <c r="H2126" s="15"/>
      <c r="I2126" s="5"/>
      <c r="J2126" s="15"/>
    </row>
    <row r="2127" spans="1:14" x14ac:dyDescent="0.25">
      <c r="A2127" s="15"/>
      <c r="B2127" s="15"/>
      <c r="C2127" s="15"/>
      <c r="D2127" s="5"/>
      <c r="E2127" s="15"/>
      <c r="F2127" s="15"/>
      <c r="G2127" s="21"/>
      <c r="H2127" s="15"/>
      <c r="I2127" s="5"/>
      <c r="J2127" s="15"/>
    </row>
    <row r="2128" spans="1:14" x14ac:dyDescent="0.25">
      <c r="A2128" s="19"/>
      <c r="B2128" s="19"/>
      <c r="C2128" s="19"/>
      <c r="D2128" s="30" t="s">
        <v>19</v>
      </c>
      <c r="E2128" s="29"/>
      <c r="F2128" s="29"/>
      <c r="G2128" s="33"/>
      <c r="H2128" s="63">
        <f>SUM(H2108:H2127)</f>
        <v>1670000</v>
      </c>
      <c r="I2128" s="31"/>
      <c r="J2128" s="63">
        <f>SUM(H2128:I2128)</f>
        <v>1670000</v>
      </c>
      <c r="M2128" s="320"/>
      <c r="N2128" s="898"/>
    </row>
    <row r="2129" spans="1:14" x14ac:dyDescent="0.25">
      <c r="B2129" t="s">
        <v>424</v>
      </c>
    </row>
    <row r="2130" spans="1:14" x14ac:dyDescent="0.25">
      <c r="B2130" t="s">
        <v>425</v>
      </c>
      <c r="C2130" t="s">
        <v>426</v>
      </c>
      <c r="F2130" t="s">
        <v>427</v>
      </c>
      <c r="H2130" t="s">
        <v>428</v>
      </c>
      <c r="K2130" s="399"/>
    </row>
    <row r="2131" spans="1:14" ht="15.75" x14ac:dyDescent="0.25">
      <c r="C2131" t="s">
        <v>1775</v>
      </c>
      <c r="F2131" s="32" t="s">
        <v>1803</v>
      </c>
      <c r="G2131" s="32"/>
      <c r="H2131" t="s">
        <v>429</v>
      </c>
    </row>
    <row r="2132" spans="1:14" ht="15.75" x14ac:dyDescent="0.25">
      <c r="C2132" t="s">
        <v>431</v>
      </c>
      <c r="F2132" s="32" t="s">
        <v>1591</v>
      </c>
      <c r="G2132" s="32"/>
      <c r="H2132" t="s">
        <v>430</v>
      </c>
    </row>
    <row r="2133" spans="1:14" x14ac:dyDescent="0.25">
      <c r="A2133" t="s">
        <v>389</v>
      </c>
      <c r="G2133" s="27" t="s">
        <v>433</v>
      </c>
    </row>
    <row r="2134" spans="1:14" x14ac:dyDescent="0.25">
      <c r="A2134" t="s">
        <v>390</v>
      </c>
      <c r="G2134" s="27" t="s">
        <v>2523</v>
      </c>
    </row>
    <row r="2135" spans="1:14" x14ac:dyDescent="0.25">
      <c r="G2135" s="27" t="s">
        <v>434</v>
      </c>
    </row>
    <row r="2136" spans="1:14" x14ac:dyDescent="0.25">
      <c r="A2136" t="s">
        <v>239</v>
      </c>
    </row>
    <row r="2137" spans="1:14" x14ac:dyDescent="0.25">
      <c r="A2137" t="s">
        <v>574</v>
      </c>
    </row>
    <row r="2138" spans="1:14" x14ac:dyDescent="0.25">
      <c r="A2138" t="s">
        <v>2048</v>
      </c>
    </row>
    <row r="2139" spans="1:14" x14ac:dyDescent="0.25">
      <c r="A2139" s="37" t="s">
        <v>110</v>
      </c>
      <c r="B2139" s="2" t="s">
        <v>109</v>
      </c>
      <c r="C2139" s="14" t="s">
        <v>376</v>
      </c>
      <c r="D2139" s="3" t="s">
        <v>377</v>
      </c>
      <c r="E2139" s="14" t="s">
        <v>379</v>
      </c>
      <c r="F2139" s="14" t="s">
        <v>381</v>
      </c>
      <c r="G2139" s="14" t="s">
        <v>384</v>
      </c>
      <c r="H2139" s="11" t="s">
        <v>385</v>
      </c>
      <c r="I2139" s="12"/>
      <c r="J2139" s="13"/>
    </row>
    <row r="2140" spans="1:14" x14ac:dyDescent="0.25">
      <c r="A2140" s="15"/>
      <c r="B2140" s="4" t="s">
        <v>108</v>
      </c>
      <c r="C2140" s="15"/>
      <c r="D2140" s="5" t="s">
        <v>378</v>
      </c>
      <c r="E2140" s="15" t="s">
        <v>380</v>
      </c>
      <c r="F2140" s="17" t="s">
        <v>382</v>
      </c>
      <c r="G2140" s="15"/>
      <c r="H2140" s="14" t="s">
        <v>342</v>
      </c>
      <c r="I2140" s="6" t="s">
        <v>387</v>
      </c>
      <c r="J2140" s="14" t="s">
        <v>388</v>
      </c>
    </row>
    <row r="2141" spans="1:14" x14ac:dyDescent="0.25">
      <c r="A2141" s="16"/>
      <c r="B2141" s="8"/>
      <c r="C2141" s="16"/>
      <c r="D2141" s="9"/>
      <c r="E2141" s="16"/>
      <c r="F2141" s="18" t="s">
        <v>383</v>
      </c>
      <c r="G2141" s="16"/>
      <c r="H2141" s="16"/>
      <c r="I2141" s="9"/>
      <c r="J2141" s="16"/>
    </row>
    <row r="2142" spans="1:14" x14ac:dyDescent="0.25">
      <c r="A2142" s="14" t="s">
        <v>186</v>
      </c>
      <c r="B2142" s="14" t="s">
        <v>248</v>
      </c>
      <c r="C2142" s="315" t="s">
        <v>2045</v>
      </c>
      <c r="D2142" s="15" t="s">
        <v>50</v>
      </c>
      <c r="E2142" s="7"/>
      <c r="F2142" s="20"/>
      <c r="G2142" s="21" t="s">
        <v>767</v>
      </c>
      <c r="H2142" s="15"/>
      <c r="I2142" s="5"/>
      <c r="J2142" s="15"/>
      <c r="N2142" s="130"/>
    </row>
    <row r="2143" spans="1:14" x14ac:dyDescent="0.25">
      <c r="A2143" s="15" t="s">
        <v>247</v>
      </c>
      <c r="B2143" s="15" t="s">
        <v>247</v>
      </c>
      <c r="C2143" s="315" t="s">
        <v>2451</v>
      </c>
      <c r="D2143" s="15" t="s">
        <v>1243</v>
      </c>
      <c r="E2143" s="7" t="s">
        <v>405</v>
      </c>
      <c r="F2143" s="20"/>
      <c r="G2143" s="21" t="s">
        <v>1263</v>
      </c>
      <c r="H2143" s="237">
        <v>450000</v>
      </c>
      <c r="I2143" s="5"/>
      <c r="J2143" s="61">
        <f>SUM(H2143:I2143)</f>
        <v>450000</v>
      </c>
      <c r="M2143" s="130"/>
      <c r="N2143" s="898"/>
    </row>
    <row r="2144" spans="1:14" x14ac:dyDescent="0.25">
      <c r="A2144" s="15"/>
      <c r="B2144" s="15" t="s">
        <v>249</v>
      </c>
      <c r="C2144" s="315" t="s">
        <v>2452</v>
      </c>
      <c r="D2144" s="15" t="s">
        <v>1257</v>
      </c>
      <c r="E2144" s="7" t="s">
        <v>398</v>
      </c>
      <c r="F2144" s="15"/>
      <c r="G2144" s="21" t="s">
        <v>960</v>
      </c>
      <c r="H2144" s="227"/>
      <c r="I2144" s="5"/>
      <c r="J2144" s="15"/>
      <c r="N2144" s="130"/>
    </row>
    <row r="2145" spans="1:14" x14ac:dyDescent="0.25">
      <c r="A2145" s="15"/>
      <c r="B2145" s="15"/>
      <c r="C2145" s="315" t="s">
        <v>342</v>
      </c>
      <c r="D2145" s="15" t="s">
        <v>1258</v>
      </c>
      <c r="E2145" s="7"/>
      <c r="F2145" s="15"/>
      <c r="G2145" s="21" t="s">
        <v>1255</v>
      </c>
      <c r="H2145" s="227"/>
      <c r="I2145" s="5"/>
      <c r="J2145" s="15"/>
    </row>
    <row r="2146" spans="1:14" x14ac:dyDescent="0.25">
      <c r="A2146" s="8"/>
      <c r="B2146" s="16"/>
      <c r="C2146" s="264"/>
      <c r="D2146" s="16"/>
      <c r="E2146" s="16"/>
      <c r="F2146" s="16"/>
      <c r="G2146" s="51" t="s">
        <v>1256</v>
      </c>
      <c r="H2146" s="261"/>
      <c r="I2146" s="16"/>
      <c r="J2146" s="16"/>
    </row>
    <row r="2147" spans="1:14" x14ac:dyDescent="0.25">
      <c r="A2147" s="14" t="s">
        <v>186</v>
      </c>
      <c r="B2147" s="14" t="s">
        <v>769</v>
      </c>
      <c r="C2147" s="315" t="s">
        <v>2046</v>
      </c>
      <c r="D2147" s="14" t="s">
        <v>1198</v>
      </c>
      <c r="E2147" s="28"/>
      <c r="F2147" s="14"/>
      <c r="G2147" s="21" t="s">
        <v>767</v>
      </c>
      <c r="H2147" s="168"/>
      <c r="I2147" s="3"/>
      <c r="J2147" s="14"/>
    </row>
    <row r="2148" spans="1:14" x14ac:dyDescent="0.25">
      <c r="A2148" s="15" t="s">
        <v>247</v>
      </c>
      <c r="B2148" s="15" t="s">
        <v>247</v>
      </c>
      <c r="C2148" s="315" t="s">
        <v>2451</v>
      </c>
      <c r="D2148" s="15" t="s">
        <v>1193</v>
      </c>
      <c r="E2148" s="7" t="s">
        <v>405</v>
      </c>
      <c r="F2148" s="15"/>
      <c r="G2148" s="21" t="s">
        <v>1263</v>
      </c>
      <c r="H2148" s="237">
        <v>120000</v>
      </c>
      <c r="I2148" s="5"/>
      <c r="J2148" s="61">
        <f>SUM(H2148:I2148)</f>
        <v>120000</v>
      </c>
      <c r="M2148" s="130"/>
      <c r="N2148" s="899"/>
    </row>
    <row r="2149" spans="1:14" x14ac:dyDescent="0.25">
      <c r="A2149" s="15"/>
      <c r="B2149" s="15" t="s">
        <v>249</v>
      </c>
      <c r="C2149" s="315" t="s">
        <v>2453</v>
      </c>
      <c r="D2149" s="15" t="s">
        <v>1046</v>
      </c>
      <c r="E2149" s="7" t="s">
        <v>398</v>
      </c>
      <c r="F2149" s="15"/>
      <c r="G2149" s="21" t="s">
        <v>960</v>
      </c>
      <c r="H2149" s="15"/>
      <c r="I2149" s="5"/>
      <c r="J2149" s="15"/>
    </row>
    <row r="2150" spans="1:14" x14ac:dyDescent="0.25">
      <c r="A2150" s="15"/>
      <c r="B2150" s="15"/>
      <c r="C2150" s="315" t="s">
        <v>342</v>
      </c>
      <c r="D2150" s="20">
        <v>0.3</v>
      </c>
      <c r="E2150" s="7"/>
      <c r="F2150" s="15"/>
      <c r="G2150" s="21" t="s">
        <v>1255</v>
      </c>
      <c r="H2150" s="15"/>
      <c r="I2150" s="5"/>
      <c r="J2150" s="15"/>
    </row>
    <row r="2151" spans="1:14" x14ac:dyDescent="0.25">
      <c r="A2151" s="16"/>
      <c r="B2151" s="16"/>
      <c r="C2151" s="504" t="s">
        <v>1267</v>
      </c>
      <c r="D2151" s="16" t="s">
        <v>342</v>
      </c>
      <c r="E2151" s="10"/>
      <c r="F2151" s="16"/>
      <c r="G2151" s="51" t="s">
        <v>1259</v>
      </c>
      <c r="H2151" s="16"/>
      <c r="I2151" s="9"/>
      <c r="J2151" s="16"/>
    </row>
    <row r="2152" spans="1:14" x14ac:dyDescent="0.25">
      <c r="A2152" s="22" t="s">
        <v>186</v>
      </c>
      <c r="B2152" s="14" t="s">
        <v>769</v>
      </c>
      <c r="C2152" s="315" t="s">
        <v>2049</v>
      </c>
      <c r="D2152" s="14" t="s">
        <v>1193</v>
      </c>
      <c r="E2152" s="7"/>
      <c r="F2152" s="4"/>
      <c r="G2152" s="24" t="s">
        <v>767</v>
      </c>
      <c r="H2152" s="7"/>
      <c r="I2152" s="5"/>
      <c r="J2152" s="15"/>
    </row>
    <row r="2153" spans="1:14" x14ac:dyDescent="0.25">
      <c r="A2153" s="4" t="s">
        <v>247</v>
      </c>
      <c r="B2153" s="15" t="s">
        <v>247</v>
      </c>
      <c r="C2153" s="315" t="s">
        <v>1260</v>
      </c>
      <c r="D2153" s="15" t="s">
        <v>1437</v>
      </c>
      <c r="E2153" s="7" t="s">
        <v>405</v>
      </c>
      <c r="F2153" s="4"/>
      <c r="G2153" s="21" t="s">
        <v>1263</v>
      </c>
      <c r="H2153" s="7"/>
      <c r="I2153" s="5"/>
      <c r="J2153" s="15"/>
    </row>
    <row r="2154" spans="1:14" x14ac:dyDescent="0.25">
      <c r="A2154" s="4"/>
      <c r="B2154" s="15" t="s">
        <v>249</v>
      </c>
      <c r="C2154" s="315" t="s">
        <v>2454</v>
      </c>
      <c r="D2154" s="15" t="s">
        <v>1046</v>
      </c>
      <c r="E2154" s="7" t="s">
        <v>398</v>
      </c>
      <c r="F2154" s="4"/>
      <c r="G2154" s="21" t="s">
        <v>1262</v>
      </c>
      <c r="H2154" s="7"/>
      <c r="I2154" s="5"/>
      <c r="J2154" s="15"/>
    </row>
    <row r="2155" spans="1:14" x14ac:dyDescent="0.25">
      <c r="A2155" s="5"/>
      <c r="B2155" s="15">
        <v>122</v>
      </c>
      <c r="C2155" s="315" t="s">
        <v>1250</v>
      </c>
      <c r="D2155" s="15" t="s">
        <v>1194</v>
      </c>
      <c r="E2155" s="7"/>
      <c r="F2155" s="4"/>
      <c r="G2155" s="21" t="s">
        <v>1264</v>
      </c>
      <c r="H2155" s="78">
        <v>40000</v>
      </c>
      <c r="I2155" s="5"/>
      <c r="J2155" s="61">
        <f>SUM(H2155:I2155)</f>
        <v>40000</v>
      </c>
      <c r="M2155" s="130"/>
      <c r="N2155" s="130"/>
    </row>
    <row r="2156" spans="1:14" x14ac:dyDescent="0.25">
      <c r="A2156" s="5"/>
      <c r="B2156" s="15"/>
      <c r="C2156" s="315" t="s">
        <v>1192</v>
      </c>
      <c r="D2156" s="15" t="s">
        <v>117</v>
      </c>
      <c r="E2156" s="7"/>
      <c r="F2156" s="4"/>
      <c r="G2156" s="21" t="s">
        <v>1265</v>
      </c>
      <c r="H2156" s="78"/>
      <c r="I2156" s="5"/>
      <c r="J2156" s="61"/>
    </row>
    <row r="2157" spans="1:14" x14ac:dyDescent="0.25">
      <c r="A2157" s="5"/>
      <c r="B2157" s="15"/>
      <c r="C2157" s="4"/>
      <c r="D2157" s="15"/>
      <c r="E2157" s="7"/>
      <c r="F2157" s="4"/>
      <c r="G2157" s="21" t="s">
        <v>1266</v>
      </c>
      <c r="H2157" s="78"/>
      <c r="I2157" s="5"/>
      <c r="J2157" s="61"/>
    </row>
    <row r="2158" spans="1:14" x14ac:dyDescent="0.25">
      <c r="A2158" s="4"/>
      <c r="B2158" s="16"/>
      <c r="C2158" s="48"/>
      <c r="D2158" s="16"/>
      <c r="E2158" s="7"/>
      <c r="F2158" s="4"/>
      <c r="G2158" s="324" t="s">
        <v>773</v>
      </c>
      <c r="H2158" s="7"/>
      <c r="I2158" s="5"/>
      <c r="J2158" s="15"/>
    </row>
    <row r="2159" spans="1:14" x14ac:dyDescent="0.25">
      <c r="A2159" s="14"/>
      <c r="B2159" s="14"/>
      <c r="C2159" s="22"/>
      <c r="D2159" s="14"/>
      <c r="E2159" s="28"/>
      <c r="F2159" s="23"/>
      <c r="G2159" s="230"/>
      <c r="H2159" s="14"/>
      <c r="I2159" s="3"/>
      <c r="J2159" s="14"/>
    </row>
    <row r="2160" spans="1:14" x14ac:dyDescent="0.25">
      <c r="A2160" s="15"/>
      <c r="B2160" s="15"/>
      <c r="C2160" s="4"/>
      <c r="D2160" s="15"/>
      <c r="E2160" s="7"/>
      <c r="F2160" s="15"/>
      <c r="G2160" s="21"/>
      <c r="H2160" s="128"/>
      <c r="I2160" s="5"/>
      <c r="J2160" s="61"/>
    </row>
    <row r="2161" spans="1:14" x14ac:dyDescent="0.25">
      <c r="A2161" s="15"/>
      <c r="B2161" s="15"/>
      <c r="C2161" s="4"/>
      <c r="D2161" s="15"/>
      <c r="E2161" s="7"/>
      <c r="F2161" s="15"/>
      <c r="G2161" s="231"/>
      <c r="H2161" s="128"/>
      <c r="I2161" s="5"/>
      <c r="J2161" s="61"/>
    </row>
    <row r="2162" spans="1:14" x14ac:dyDescent="0.25">
      <c r="A2162" s="16"/>
      <c r="B2162" s="16"/>
      <c r="C2162" s="117"/>
      <c r="D2162" s="16"/>
      <c r="E2162" s="10"/>
      <c r="F2162" s="16"/>
      <c r="G2162" s="25"/>
      <c r="H2162" s="16"/>
      <c r="I2162" s="9"/>
      <c r="J2162" s="16"/>
    </row>
    <row r="2163" spans="1:14" x14ac:dyDescent="0.25">
      <c r="A2163" s="19"/>
      <c r="B2163" s="19"/>
      <c r="C2163" s="19"/>
      <c r="D2163" s="30" t="s">
        <v>19</v>
      </c>
      <c r="E2163" s="29"/>
      <c r="F2163" s="29"/>
      <c r="G2163" s="33"/>
      <c r="H2163" s="63">
        <f>SUM(H2143:H2162)</f>
        <v>610000</v>
      </c>
      <c r="I2163" s="31"/>
      <c r="J2163" s="63">
        <f>SUM(H2163:I2163)</f>
        <v>610000</v>
      </c>
      <c r="N2163" s="130"/>
    </row>
    <row r="2164" spans="1:14" x14ac:dyDescent="0.25">
      <c r="B2164" t="s">
        <v>424</v>
      </c>
    </row>
    <row r="2165" spans="1:14" x14ac:dyDescent="0.25">
      <c r="B2165" t="s">
        <v>425</v>
      </c>
      <c r="C2165" t="s">
        <v>426</v>
      </c>
      <c r="F2165" t="s">
        <v>427</v>
      </c>
      <c r="H2165" t="s">
        <v>428</v>
      </c>
    </row>
    <row r="2166" spans="1:14" ht="15.75" x14ac:dyDescent="0.25">
      <c r="C2166" t="s">
        <v>1775</v>
      </c>
      <c r="F2166" s="32" t="s">
        <v>1803</v>
      </c>
      <c r="G2166" s="32"/>
      <c r="H2166" t="s">
        <v>429</v>
      </c>
    </row>
    <row r="2167" spans="1:14" ht="15.75" x14ac:dyDescent="0.25">
      <c r="C2167" t="s">
        <v>431</v>
      </c>
      <c r="F2167" s="32" t="s">
        <v>1591</v>
      </c>
      <c r="G2167" s="32"/>
      <c r="H2167" t="s">
        <v>430</v>
      </c>
    </row>
    <row r="2168" spans="1:14" x14ac:dyDescent="0.25">
      <c r="A2168" t="s">
        <v>389</v>
      </c>
      <c r="G2168" s="27" t="s">
        <v>433</v>
      </c>
    </row>
    <row r="2169" spans="1:14" x14ac:dyDescent="0.25">
      <c r="A2169" t="s">
        <v>390</v>
      </c>
      <c r="G2169" s="27" t="s">
        <v>2523</v>
      </c>
    </row>
    <row r="2170" spans="1:14" x14ac:dyDescent="0.25">
      <c r="G2170" s="27" t="s">
        <v>434</v>
      </c>
    </row>
    <row r="2171" spans="1:14" x14ac:dyDescent="0.25">
      <c r="A2171" t="s">
        <v>239</v>
      </c>
    </row>
    <row r="2172" spans="1:14" x14ac:dyDescent="0.25">
      <c r="A2172" t="s">
        <v>574</v>
      </c>
    </row>
    <row r="2173" spans="1:14" x14ac:dyDescent="0.25">
      <c r="A2173" t="s">
        <v>2050</v>
      </c>
    </row>
    <row r="2174" spans="1:14" x14ac:dyDescent="0.25">
      <c r="A2174" s="37" t="s">
        <v>110</v>
      </c>
      <c r="B2174" s="2" t="s">
        <v>109</v>
      </c>
      <c r="C2174" s="14" t="s">
        <v>376</v>
      </c>
      <c r="D2174" s="3" t="s">
        <v>377</v>
      </c>
      <c r="E2174" s="14" t="s">
        <v>379</v>
      </c>
      <c r="F2174" s="14" t="s">
        <v>381</v>
      </c>
      <c r="G2174" s="14" t="s">
        <v>384</v>
      </c>
      <c r="H2174" s="11" t="s">
        <v>385</v>
      </c>
      <c r="I2174" s="12"/>
      <c r="J2174" s="13"/>
    </row>
    <row r="2175" spans="1:14" x14ac:dyDescent="0.25">
      <c r="A2175" s="15"/>
      <c r="B2175" s="4" t="s">
        <v>108</v>
      </c>
      <c r="C2175" s="15"/>
      <c r="D2175" s="5" t="s">
        <v>378</v>
      </c>
      <c r="E2175" s="15" t="s">
        <v>380</v>
      </c>
      <c r="F2175" s="17" t="s">
        <v>382</v>
      </c>
      <c r="G2175" s="15"/>
      <c r="H2175" s="14" t="s">
        <v>342</v>
      </c>
      <c r="I2175" s="6" t="s">
        <v>387</v>
      </c>
      <c r="J2175" s="14" t="s">
        <v>388</v>
      </c>
    </row>
    <row r="2176" spans="1:14" x14ac:dyDescent="0.25">
      <c r="A2176" s="16"/>
      <c r="B2176" s="8"/>
      <c r="C2176" s="16"/>
      <c r="D2176" s="9"/>
      <c r="E2176" s="16"/>
      <c r="F2176" s="18" t="s">
        <v>383</v>
      </c>
      <c r="G2176" s="16"/>
      <c r="H2176" s="16"/>
      <c r="I2176" s="9"/>
      <c r="J2176" s="16"/>
    </row>
    <row r="2177" spans="1:13" x14ac:dyDescent="0.25">
      <c r="A2177" s="14" t="s">
        <v>186</v>
      </c>
      <c r="B2177" s="14" t="s">
        <v>248</v>
      </c>
      <c r="C2177" s="315" t="s">
        <v>1451</v>
      </c>
      <c r="D2177" s="15" t="s">
        <v>50</v>
      </c>
      <c r="E2177" s="7"/>
      <c r="F2177" s="20"/>
      <c r="G2177" s="21" t="s">
        <v>767</v>
      </c>
      <c r="H2177" s="15"/>
      <c r="I2177" s="5"/>
      <c r="J2177" s="15"/>
    </row>
    <row r="2178" spans="1:13" x14ac:dyDescent="0.25">
      <c r="A2178" s="15" t="s">
        <v>247</v>
      </c>
      <c r="B2178" s="15" t="s">
        <v>247</v>
      </c>
      <c r="C2178" s="315" t="s">
        <v>2451</v>
      </c>
      <c r="D2178" s="15" t="s">
        <v>1243</v>
      </c>
      <c r="E2178" s="7" t="s">
        <v>405</v>
      </c>
      <c r="F2178" s="20"/>
      <c r="G2178" s="21" t="s">
        <v>1263</v>
      </c>
      <c r="H2178" s="319">
        <v>350000</v>
      </c>
      <c r="I2178" s="5"/>
      <c r="J2178" s="61">
        <f>SUM(H2178:I2178)</f>
        <v>350000</v>
      </c>
      <c r="M2178" s="130"/>
    </row>
    <row r="2179" spans="1:13" x14ac:dyDescent="0.25">
      <c r="A2179" s="15"/>
      <c r="B2179" s="15" t="s">
        <v>249</v>
      </c>
      <c r="C2179" s="315" t="s">
        <v>2455</v>
      </c>
      <c r="D2179" s="15" t="s">
        <v>1257</v>
      </c>
      <c r="E2179" s="7" t="s">
        <v>398</v>
      </c>
      <c r="F2179" s="15"/>
      <c r="G2179" s="21" t="s">
        <v>960</v>
      </c>
      <c r="H2179" s="227"/>
      <c r="I2179" s="5"/>
      <c r="J2179" s="15"/>
    </row>
    <row r="2180" spans="1:13" x14ac:dyDescent="0.25">
      <c r="A2180" s="15"/>
      <c r="B2180" s="15"/>
      <c r="C2180" s="315" t="s">
        <v>1246</v>
      </c>
      <c r="D2180" s="15" t="s">
        <v>1258</v>
      </c>
      <c r="E2180" s="7"/>
      <c r="F2180" s="15"/>
      <c r="G2180" s="21" t="s">
        <v>1255</v>
      </c>
      <c r="H2180" s="227"/>
      <c r="I2180" s="5"/>
      <c r="J2180" s="15"/>
    </row>
    <row r="2181" spans="1:13" x14ac:dyDescent="0.25">
      <c r="A2181" s="8"/>
      <c r="B2181" s="16"/>
      <c r="C2181" s="505" t="s">
        <v>371</v>
      </c>
      <c r="D2181" s="16"/>
      <c r="E2181" s="16"/>
      <c r="F2181" s="16"/>
      <c r="G2181" s="51" t="s">
        <v>1256</v>
      </c>
      <c r="H2181" s="261"/>
      <c r="I2181" s="16"/>
      <c r="J2181" s="16"/>
    </row>
    <row r="2182" spans="1:13" x14ac:dyDescent="0.25">
      <c r="A2182" s="14" t="s">
        <v>186</v>
      </c>
      <c r="B2182" s="14" t="s">
        <v>769</v>
      </c>
      <c r="C2182" s="315" t="s">
        <v>2052</v>
      </c>
      <c r="D2182" s="14" t="s">
        <v>1198</v>
      </c>
      <c r="E2182" s="14" t="s">
        <v>405</v>
      </c>
      <c r="F2182" s="14"/>
      <c r="G2182" s="21" t="s">
        <v>767</v>
      </c>
      <c r="H2182" s="168"/>
      <c r="I2182" s="3"/>
      <c r="J2182" s="14"/>
    </row>
    <row r="2183" spans="1:13" x14ac:dyDescent="0.25">
      <c r="A2183" s="15" t="s">
        <v>247</v>
      </c>
      <c r="B2183" s="15" t="s">
        <v>247</v>
      </c>
      <c r="C2183" s="315" t="s">
        <v>2451</v>
      </c>
      <c r="D2183" s="15" t="s">
        <v>1193</v>
      </c>
      <c r="E2183" s="15" t="s">
        <v>398</v>
      </c>
      <c r="F2183" s="15"/>
      <c r="G2183" s="21" t="s">
        <v>1263</v>
      </c>
      <c r="H2183" s="237">
        <v>90000</v>
      </c>
      <c r="I2183" s="5"/>
      <c r="J2183" s="61">
        <f>SUM(H2183:I2183)</f>
        <v>90000</v>
      </c>
      <c r="M2183" s="842"/>
    </row>
    <row r="2184" spans="1:13" x14ac:dyDescent="0.25">
      <c r="A2184" s="15"/>
      <c r="B2184" s="15" t="s">
        <v>249</v>
      </c>
      <c r="C2184" s="315" t="s">
        <v>2455</v>
      </c>
      <c r="D2184" s="15" t="s">
        <v>1046</v>
      </c>
      <c r="E2184" s="7"/>
      <c r="F2184" s="15"/>
      <c r="G2184" s="21" t="s">
        <v>960</v>
      </c>
      <c r="H2184" s="15"/>
      <c r="I2184" s="5"/>
      <c r="J2184" s="15"/>
    </row>
    <row r="2185" spans="1:13" x14ac:dyDescent="0.25">
      <c r="A2185" s="15"/>
      <c r="B2185" s="15"/>
      <c r="C2185" s="315" t="s">
        <v>1261</v>
      </c>
      <c r="D2185" s="20">
        <v>0.3</v>
      </c>
      <c r="E2185" s="7"/>
      <c r="F2185" s="15"/>
      <c r="G2185" s="21" t="s">
        <v>1255</v>
      </c>
      <c r="H2185" s="15"/>
      <c r="I2185" s="5"/>
      <c r="J2185" s="15"/>
    </row>
    <row r="2186" spans="1:13" x14ac:dyDescent="0.25">
      <c r="A2186" s="16"/>
      <c r="B2186" s="16"/>
      <c r="C2186" s="504" t="s">
        <v>1197</v>
      </c>
      <c r="D2186" s="16" t="s">
        <v>342</v>
      </c>
      <c r="E2186" s="10"/>
      <c r="F2186" s="16"/>
      <c r="G2186" s="51" t="s">
        <v>1259</v>
      </c>
      <c r="H2186" s="16"/>
      <c r="I2186" s="9"/>
      <c r="J2186" s="16"/>
    </row>
    <row r="2187" spans="1:13" x14ac:dyDescent="0.25">
      <c r="A2187" s="22" t="s">
        <v>186</v>
      </c>
      <c r="B2187" s="14" t="s">
        <v>769</v>
      </c>
      <c r="C2187" s="315" t="s">
        <v>2051</v>
      </c>
      <c r="D2187" s="14" t="s">
        <v>1193</v>
      </c>
      <c r="E2187" s="14" t="s">
        <v>405</v>
      </c>
      <c r="F2187" s="4"/>
      <c r="G2187" s="24" t="s">
        <v>767</v>
      </c>
      <c r="H2187" s="7"/>
      <c r="I2187" s="5"/>
      <c r="J2187" s="15"/>
    </row>
    <row r="2188" spans="1:13" x14ac:dyDescent="0.25">
      <c r="A2188" s="4" t="s">
        <v>247</v>
      </c>
      <c r="B2188" s="15" t="s">
        <v>247</v>
      </c>
      <c r="C2188" s="315" t="s">
        <v>1260</v>
      </c>
      <c r="D2188" s="15" t="s">
        <v>1438</v>
      </c>
      <c r="E2188" s="15" t="s">
        <v>398</v>
      </c>
      <c r="F2188" s="4"/>
      <c r="G2188" s="21" t="s">
        <v>1263</v>
      </c>
      <c r="H2188" s="7"/>
      <c r="I2188" s="5"/>
      <c r="J2188" s="15"/>
    </row>
    <row r="2189" spans="1:13" x14ac:dyDescent="0.25">
      <c r="A2189" s="4"/>
      <c r="B2189" s="15" t="s">
        <v>249</v>
      </c>
      <c r="C2189" s="315" t="s">
        <v>2456</v>
      </c>
      <c r="D2189" s="15" t="s">
        <v>1439</v>
      </c>
      <c r="E2189" s="7"/>
      <c r="F2189" s="4"/>
      <c r="G2189" s="21" t="s">
        <v>1262</v>
      </c>
      <c r="H2189" s="7"/>
      <c r="I2189" s="5"/>
      <c r="J2189" s="15"/>
    </row>
    <row r="2190" spans="1:13" x14ac:dyDescent="0.25">
      <c r="A2190" s="5"/>
      <c r="B2190" s="15">
        <v>122</v>
      </c>
      <c r="C2190" s="315" t="s">
        <v>1268</v>
      </c>
      <c r="D2190" s="15" t="s">
        <v>1440</v>
      </c>
      <c r="E2190" s="7"/>
      <c r="F2190" s="4"/>
      <c r="G2190" s="21" t="s">
        <v>1264</v>
      </c>
      <c r="H2190" s="78">
        <v>30000</v>
      </c>
      <c r="I2190" s="5"/>
      <c r="J2190" s="61">
        <f>SUM(H2190:I2190)</f>
        <v>30000</v>
      </c>
      <c r="M2190" s="130"/>
    </row>
    <row r="2191" spans="1:13" x14ac:dyDescent="0.25">
      <c r="A2191" s="5"/>
      <c r="B2191" s="15"/>
      <c r="C2191" s="315" t="s">
        <v>1192</v>
      </c>
      <c r="D2191" s="15" t="s">
        <v>1194</v>
      </c>
      <c r="E2191" s="7"/>
      <c r="F2191" s="4"/>
      <c r="G2191" s="21" t="s">
        <v>1265</v>
      </c>
      <c r="H2191" s="78"/>
      <c r="I2191" s="5"/>
      <c r="J2191" s="61"/>
    </row>
    <row r="2192" spans="1:13" x14ac:dyDescent="0.25">
      <c r="A2192" s="5"/>
      <c r="B2192" s="15"/>
      <c r="C2192" s="4"/>
      <c r="D2192" s="15" t="s">
        <v>117</v>
      </c>
      <c r="E2192" s="7"/>
      <c r="F2192" s="4"/>
      <c r="G2192" s="21" t="s">
        <v>1266</v>
      </c>
      <c r="H2192" s="78"/>
      <c r="I2192" s="5"/>
      <c r="J2192" s="61"/>
    </row>
    <row r="2193" spans="1:10" ht="15.75" thickBot="1" x14ac:dyDescent="0.3">
      <c r="A2193" s="4"/>
      <c r="B2193" s="15"/>
      <c r="C2193" s="48"/>
      <c r="D2193" s="15"/>
      <c r="E2193" s="7"/>
      <c r="F2193" s="4"/>
      <c r="G2193" s="306" t="s">
        <v>773</v>
      </c>
      <c r="H2193" s="7"/>
      <c r="I2193" s="5"/>
      <c r="J2193" s="15"/>
    </row>
    <row r="2194" spans="1:10" ht="15.75" thickBot="1" x14ac:dyDescent="0.3">
      <c r="A2194" s="97"/>
      <c r="B2194" s="98"/>
      <c r="C2194" s="108"/>
      <c r="D2194" s="98"/>
      <c r="E2194" s="286"/>
      <c r="F2194" s="561"/>
      <c r="G2194" s="563" t="s">
        <v>19</v>
      </c>
      <c r="H2194" s="562">
        <f>SUM(H2178:H2193)</f>
        <v>470000</v>
      </c>
      <c r="I2194" s="143"/>
      <c r="J2194" s="198">
        <f>SUM(J2178:J2193)</f>
        <v>470000</v>
      </c>
    </row>
    <row r="2195" spans="1:10" x14ac:dyDescent="0.25">
      <c r="A2195" s="16"/>
      <c r="B2195" s="16"/>
      <c r="C2195" s="117"/>
      <c r="D2195" s="16"/>
      <c r="E2195" s="10"/>
      <c r="F2195" s="16"/>
      <c r="G2195" s="25"/>
      <c r="H2195" s="16"/>
      <c r="I2195" s="9"/>
      <c r="J2195" s="16"/>
    </row>
    <row r="2196" spans="1:10" x14ac:dyDescent="0.25">
      <c r="A2196" s="19"/>
      <c r="B2196" s="19"/>
      <c r="C2196" s="19"/>
      <c r="D2196" s="30"/>
      <c r="E2196" s="29"/>
      <c r="F2196" s="29"/>
      <c r="G2196" s="33"/>
      <c r="H2196" s="63"/>
      <c r="I2196" s="31"/>
      <c r="J2196" s="63"/>
    </row>
    <row r="2197" spans="1:10" x14ac:dyDescent="0.25">
      <c r="B2197" t="s">
        <v>424</v>
      </c>
    </row>
    <row r="2198" spans="1:10" x14ac:dyDescent="0.25">
      <c r="B2198" t="s">
        <v>425</v>
      </c>
      <c r="C2198" t="s">
        <v>426</v>
      </c>
      <c r="F2198" t="s">
        <v>427</v>
      </c>
      <c r="H2198" t="s">
        <v>428</v>
      </c>
    </row>
    <row r="2199" spans="1:10" ht="15.75" x14ac:dyDescent="0.25">
      <c r="C2199" t="s">
        <v>1775</v>
      </c>
      <c r="F2199" s="32" t="s">
        <v>1803</v>
      </c>
      <c r="G2199" s="32"/>
      <c r="H2199" t="s">
        <v>429</v>
      </c>
    </row>
    <row r="2200" spans="1:10" ht="15.75" x14ac:dyDescent="0.25">
      <c r="C2200" t="s">
        <v>431</v>
      </c>
      <c r="F2200" s="32" t="s">
        <v>1591</v>
      </c>
      <c r="G2200" s="32"/>
      <c r="H2200" t="s">
        <v>430</v>
      </c>
    </row>
    <row r="2201" spans="1:10" ht="15.75" x14ac:dyDescent="0.25">
      <c r="F2201" s="32"/>
      <c r="G2201" s="32"/>
    </row>
    <row r="2202" spans="1:10" ht="15.75" x14ac:dyDescent="0.25">
      <c r="F2202" s="32"/>
      <c r="G2202" s="32"/>
    </row>
    <row r="2203" spans="1:10" x14ac:dyDescent="0.25">
      <c r="A2203" t="s">
        <v>389</v>
      </c>
      <c r="G2203" s="27" t="s">
        <v>433</v>
      </c>
    </row>
    <row r="2204" spans="1:10" x14ac:dyDescent="0.25">
      <c r="A2204" t="s">
        <v>390</v>
      </c>
      <c r="G2204" s="27" t="s">
        <v>2523</v>
      </c>
    </row>
    <row r="2205" spans="1:10" x14ac:dyDescent="0.25">
      <c r="G2205" s="27" t="s">
        <v>434</v>
      </c>
    </row>
    <row r="2206" spans="1:10" x14ac:dyDescent="0.25">
      <c r="A2206" t="s">
        <v>239</v>
      </c>
    </row>
    <row r="2207" spans="1:10" x14ac:dyDescent="0.25">
      <c r="A2207" t="s">
        <v>1045</v>
      </c>
    </row>
    <row r="2208" spans="1:10" x14ac:dyDescent="0.25">
      <c r="A2208" t="s">
        <v>2053</v>
      </c>
    </row>
    <row r="2209" spans="1:10" ht="15.75" x14ac:dyDescent="0.25">
      <c r="F2209" s="32"/>
      <c r="G2209" s="32"/>
    </row>
    <row r="2210" spans="1:10" x14ac:dyDescent="0.25">
      <c r="A2210" s="37" t="s">
        <v>110</v>
      </c>
      <c r="B2210" s="2" t="s">
        <v>109</v>
      </c>
      <c r="C2210" s="14" t="s">
        <v>376</v>
      </c>
      <c r="D2210" s="3" t="s">
        <v>377</v>
      </c>
      <c r="E2210" s="14" t="s">
        <v>379</v>
      </c>
      <c r="F2210" s="14" t="s">
        <v>381</v>
      </c>
      <c r="G2210" s="14" t="s">
        <v>384</v>
      </c>
      <c r="H2210" s="11" t="s">
        <v>385</v>
      </c>
      <c r="I2210" s="12"/>
      <c r="J2210" s="13"/>
    </row>
    <row r="2211" spans="1:10" x14ac:dyDescent="0.25">
      <c r="A2211" s="15"/>
      <c r="B2211" s="4" t="s">
        <v>108</v>
      </c>
      <c r="C2211" s="15"/>
      <c r="D2211" s="5" t="s">
        <v>378</v>
      </c>
      <c r="E2211" s="15" t="s">
        <v>380</v>
      </c>
      <c r="F2211" s="17" t="s">
        <v>382</v>
      </c>
      <c r="G2211" s="15"/>
      <c r="H2211" s="14" t="s">
        <v>342</v>
      </c>
      <c r="I2211" s="6" t="s">
        <v>387</v>
      </c>
      <c r="J2211" s="14" t="s">
        <v>388</v>
      </c>
    </row>
    <row r="2212" spans="1:10" x14ac:dyDescent="0.25">
      <c r="A2212" s="16"/>
      <c r="B2212" s="8"/>
      <c r="C2212" s="16"/>
      <c r="D2212" s="9"/>
      <c r="E2212" s="16"/>
      <c r="F2212" s="18" t="s">
        <v>383</v>
      </c>
      <c r="G2212" s="16"/>
      <c r="H2212" s="16"/>
      <c r="I2212" s="9"/>
      <c r="J2212" s="16"/>
    </row>
    <row r="2213" spans="1:10" x14ac:dyDescent="0.25">
      <c r="A2213" s="5" t="s">
        <v>186</v>
      </c>
      <c r="B2213" s="14" t="s">
        <v>251</v>
      </c>
      <c r="C2213" s="314" t="s">
        <v>2457</v>
      </c>
      <c r="D2213" s="14" t="s">
        <v>50</v>
      </c>
      <c r="E2213" s="14"/>
      <c r="F2213" s="23"/>
      <c r="G2213" s="21" t="s">
        <v>767</v>
      </c>
      <c r="H2213" s="14"/>
      <c r="I2213" s="14"/>
      <c r="J2213" s="14"/>
    </row>
    <row r="2214" spans="1:10" x14ac:dyDescent="0.25">
      <c r="A2214" s="5" t="s">
        <v>247</v>
      </c>
      <c r="B2214" s="15" t="s">
        <v>247</v>
      </c>
      <c r="C2214" s="314" t="s">
        <v>770</v>
      </c>
      <c r="D2214" s="21" t="s">
        <v>1445</v>
      </c>
      <c r="E2214" s="14" t="s">
        <v>405</v>
      </c>
      <c r="F2214" s="20"/>
      <c r="G2214" s="21" t="s">
        <v>771</v>
      </c>
      <c r="H2214" s="237">
        <v>120000</v>
      </c>
      <c r="I2214" s="15"/>
      <c r="J2214" s="61">
        <f>SUM(H2214:I2214)</f>
        <v>120000</v>
      </c>
    </row>
    <row r="2215" spans="1:10" x14ac:dyDescent="0.25">
      <c r="A2215" s="5"/>
      <c r="B2215" s="15" t="s">
        <v>252</v>
      </c>
      <c r="C2215" s="1064" t="s">
        <v>1269</v>
      </c>
      <c r="D2215" s="15" t="s">
        <v>1446</v>
      </c>
      <c r="E2215" s="21" t="s">
        <v>398</v>
      </c>
      <c r="F2215" s="15"/>
      <c r="G2215" s="21" t="s">
        <v>772</v>
      </c>
      <c r="H2215" s="15"/>
      <c r="I2215" s="15"/>
      <c r="J2215" s="15"/>
    </row>
    <row r="2216" spans="1:10" x14ac:dyDescent="0.25">
      <c r="A2216" s="4"/>
      <c r="B2216" s="15"/>
      <c r="C2216" s="166"/>
      <c r="D2216" s="20">
        <v>0.7</v>
      </c>
      <c r="E2216" s="15"/>
      <c r="F2216" s="15"/>
      <c r="G2216" s="21" t="s">
        <v>1270</v>
      </c>
      <c r="H2216" s="15"/>
      <c r="I2216" s="15"/>
      <c r="J2216" s="15"/>
    </row>
    <row r="2217" spans="1:10" x14ac:dyDescent="0.25">
      <c r="A2217" s="4"/>
      <c r="B2217" s="15"/>
      <c r="C2217" s="166"/>
      <c r="D2217" s="15" t="s">
        <v>342</v>
      </c>
      <c r="E2217" s="15"/>
      <c r="F2217" s="15"/>
      <c r="G2217" s="21" t="s">
        <v>1271</v>
      </c>
      <c r="H2217" s="15"/>
      <c r="I2217" s="15"/>
      <c r="J2217" s="15"/>
    </row>
    <row r="2218" spans="1:10" x14ac:dyDescent="0.25">
      <c r="A2218" s="4"/>
      <c r="B2218" s="15"/>
      <c r="C2218" s="166"/>
      <c r="D2218" s="15"/>
      <c r="E2218" s="15"/>
      <c r="F2218" s="15"/>
      <c r="G2218" s="26"/>
      <c r="H2218" s="15"/>
      <c r="I2218" s="15"/>
      <c r="J2218" s="15"/>
    </row>
    <row r="2219" spans="1:10" x14ac:dyDescent="0.25">
      <c r="A2219" s="8"/>
      <c r="B2219" s="16"/>
      <c r="C2219" s="264"/>
      <c r="D2219" s="16"/>
      <c r="E2219" s="16"/>
      <c r="F2219" s="16"/>
      <c r="G2219" s="51"/>
      <c r="H2219" s="16"/>
      <c r="I2219" s="16"/>
      <c r="J2219" s="16"/>
    </row>
    <row r="2220" spans="1:10" x14ac:dyDescent="0.25">
      <c r="A2220" s="14" t="s">
        <v>186</v>
      </c>
      <c r="B2220" s="14" t="s">
        <v>200</v>
      </c>
      <c r="C2220" s="314" t="s">
        <v>2458</v>
      </c>
      <c r="D2220" s="21" t="s">
        <v>50</v>
      </c>
      <c r="E2220" s="15"/>
      <c r="F2220" s="42"/>
      <c r="G2220" s="24" t="s">
        <v>764</v>
      </c>
      <c r="H2220" s="14"/>
      <c r="I2220" s="15"/>
      <c r="J2220" s="15"/>
    </row>
    <row r="2221" spans="1:10" x14ac:dyDescent="0.25">
      <c r="A2221" s="15" t="s">
        <v>247</v>
      </c>
      <c r="B2221" s="15" t="s">
        <v>157</v>
      </c>
      <c r="C2221" s="314" t="s">
        <v>1272</v>
      </c>
      <c r="D2221" s="21" t="s">
        <v>1198</v>
      </c>
      <c r="E2221" s="14" t="s">
        <v>405</v>
      </c>
      <c r="F2221" s="42"/>
      <c r="G2221" s="21" t="s">
        <v>774</v>
      </c>
      <c r="H2221" s="15"/>
      <c r="I2221" s="15"/>
      <c r="J2221" s="15"/>
    </row>
    <row r="2222" spans="1:10" x14ac:dyDescent="0.25">
      <c r="A2222" s="15"/>
      <c r="B2222" s="15" t="s">
        <v>156</v>
      </c>
      <c r="C2222" s="1064" t="s">
        <v>1273</v>
      </c>
      <c r="D2222" s="21" t="s">
        <v>1443</v>
      </c>
      <c r="E2222" s="21" t="s">
        <v>398</v>
      </c>
      <c r="F2222" s="42"/>
      <c r="G2222" s="231" t="s">
        <v>775</v>
      </c>
      <c r="H2222" s="237">
        <v>30000</v>
      </c>
      <c r="I2222" s="15"/>
      <c r="J2222" s="61">
        <f>SUM(H2222:I2222)</f>
        <v>30000</v>
      </c>
    </row>
    <row r="2223" spans="1:10" x14ac:dyDescent="0.25">
      <c r="A2223" s="15"/>
      <c r="B2223" s="15" t="s">
        <v>158</v>
      </c>
      <c r="C2223" s="312" t="s">
        <v>342</v>
      </c>
      <c r="D2223" s="42">
        <v>0.3</v>
      </c>
      <c r="E2223" s="15"/>
      <c r="F2223" s="42"/>
      <c r="G2223" s="21" t="s">
        <v>776</v>
      </c>
      <c r="H2223" s="15"/>
      <c r="I2223" s="15"/>
      <c r="J2223" s="15"/>
    </row>
    <row r="2224" spans="1:10" x14ac:dyDescent="0.25">
      <c r="A2224" s="15"/>
      <c r="B2224" s="15"/>
      <c r="C2224" s="15"/>
      <c r="D2224" s="21" t="s">
        <v>342</v>
      </c>
      <c r="E2224" s="15"/>
      <c r="F2224" s="42"/>
      <c r="G2224" s="21" t="s">
        <v>1274</v>
      </c>
      <c r="H2224" s="15"/>
      <c r="I2224" s="15"/>
      <c r="J2224" s="15"/>
    </row>
    <row r="2225" spans="1:10" x14ac:dyDescent="0.25">
      <c r="A2225" s="15"/>
      <c r="B2225" s="15"/>
      <c r="C2225" s="15"/>
      <c r="D2225" s="5"/>
      <c r="E2225" s="15"/>
      <c r="F2225" s="42"/>
      <c r="G2225" s="21" t="s">
        <v>777</v>
      </c>
      <c r="H2225" s="15"/>
      <c r="I2225" s="15"/>
      <c r="J2225" s="15"/>
    </row>
    <row r="2226" spans="1:10" x14ac:dyDescent="0.25">
      <c r="A2226" s="16"/>
      <c r="B2226" s="16"/>
      <c r="C2226" s="16"/>
      <c r="D2226" s="9"/>
      <c r="E2226" s="16"/>
      <c r="F2226" s="9"/>
      <c r="G2226" s="25"/>
      <c r="H2226" s="16"/>
      <c r="I2226" s="16"/>
      <c r="J2226" s="16"/>
    </row>
    <row r="2227" spans="1:10" x14ac:dyDescent="0.25">
      <c r="A2227" s="15"/>
      <c r="B2227" s="15"/>
      <c r="C2227" s="4"/>
      <c r="D2227" s="15"/>
      <c r="E2227" s="7"/>
      <c r="F2227" s="20"/>
      <c r="G2227" s="21"/>
      <c r="H2227" s="15"/>
      <c r="I2227" s="5"/>
      <c r="J2227" s="15"/>
    </row>
    <row r="2228" spans="1:10" x14ac:dyDescent="0.25">
      <c r="A2228" s="15"/>
      <c r="B2228" s="15"/>
      <c r="C2228" s="4"/>
      <c r="D2228" s="15"/>
      <c r="E2228" s="7"/>
      <c r="F2228" s="20"/>
      <c r="G2228" s="21"/>
      <c r="H2228" s="15"/>
      <c r="I2228" s="5"/>
      <c r="J2228" s="15"/>
    </row>
    <row r="2229" spans="1:10" x14ac:dyDescent="0.25">
      <c r="A2229" s="15"/>
      <c r="B2229" s="15"/>
      <c r="C2229" s="4"/>
      <c r="D2229" s="15"/>
      <c r="E2229" s="7"/>
      <c r="F2229" s="15"/>
      <c r="G2229" s="21"/>
      <c r="H2229" s="61"/>
      <c r="I2229" s="5"/>
      <c r="J2229" s="61"/>
    </row>
    <row r="2230" spans="1:10" x14ac:dyDescent="0.25">
      <c r="A2230" s="15"/>
      <c r="B2230" s="15"/>
      <c r="C2230" s="34"/>
      <c r="D2230" s="15"/>
      <c r="E2230" s="7"/>
      <c r="F2230" s="15"/>
      <c r="G2230" s="21"/>
      <c r="H2230" s="15"/>
      <c r="I2230" s="5"/>
      <c r="J2230" s="15"/>
    </row>
    <row r="2231" spans="1:10" ht="21" customHeight="1" x14ac:dyDescent="0.25">
      <c r="A2231" s="132"/>
      <c r="B2231" s="29"/>
      <c r="C2231" s="134" t="s">
        <v>1497</v>
      </c>
      <c r="D2231" s="29"/>
      <c r="E2231" s="29"/>
      <c r="F2231" s="29"/>
      <c r="G2231" s="565"/>
      <c r="H2231" s="194">
        <f>SUM(H2214:H2230)</f>
        <v>150000</v>
      </c>
      <c r="I2231" s="115"/>
      <c r="J2231" s="194">
        <f>SUM(H2231:I2231)</f>
        <v>150000</v>
      </c>
    </row>
    <row r="2232" spans="1:10" x14ac:dyDescent="0.25">
      <c r="A2232" s="4"/>
      <c r="B2232" s="5"/>
      <c r="C2232" s="140" t="s">
        <v>2641</v>
      </c>
      <c r="D2232" s="5"/>
      <c r="E2232" s="5"/>
      <c r="F2232" s="5"/>
      <c r="G2232" s="564"/>
      <c r="H2232" s="100">
        <f>(H2128+H2163+H2194+H2231)</f>
        <v>2900000</v>
      </c>
      <c r="I2232" s="100">
        <f>(I2128+I2163+I2194+I2231)</f>
        <v>0</v>
      </c>
      <c r="J2232" s="100">
        <f>SUM(H2232:I2232)</f>
        <v>2900000</v>
      </c>
    </row>
    <row r="2233" spans="1:10" x14ac:dyDescent="0.25">
      <c r="A2233" s="8"/>
      <c r="B2233" s="9"/>
      <c r="C2233" s="9"/>
      <c r="D2233" s="89"/>
      <c r="E2233" s="9"/>
      <c r="F2233" s="9"/>
      <c r="G2233" s="51"/>
      <c r="H2233" s="102"/>
      <c r="I2233" s="291"/>
      <c r="J2233" s="102"/>
    </row>
    <row r="2234" spans="1:10" x14ac:dyDescent="0.25">
      <c r="B2234" t="s">
        <v>424</v>
      </c>
    </row>
    <row r="2235" spans="1:10" x14ac:dyDescent="0.25">
      <c r="B2235" t="s">
        <v>425</v>
      </c>
      <c r="C2235" t="s">
        <v>426</v>
      </c>
      <c r="F2235" t="s">
        <v>427</v>
      </c>
      <c r="H2235" t="s">
        <v>428</v>
      </c>
    </row>
    <row r="2236" spans="1:10" ht="15.75" x14ac:dyDescent="0.25">
      <c r="C2236" t="s">
        <v>1775</v>
      </c>
      <c r="F2236" s="32" t="s">
        <v>1803</v>
      </c>
      <c r="G2236" s="32"/>
      <c r="H2236" t="s">
        <v>429</v>
      </c>
    </row>
    <row r="2237" spans="1:10" ht="15.75" x14ac:dyDescent="0.25">
      <c r="C2237" t="s">
        <v>431</v>
      </c>
      <c r="F2237" s="32" t="s">
        <v>1591</v>
      </c>
      <c r="G2237" s="32"/>
      <c r="H2237" t="s">
        <v>430</v>
      </c>
    </row>
    <row r="2238" spans="1:10" ht="15.75" x14ac:dyDescent="0.25">
      <c r="F2238" s="32"/>
      <c r="G2238" s="32"/>
    </row>
    <row r="2239" spans="1:10" x14ac:dyDescent="0.25">
      <c r="A2239" t="s">
        <v>389</v>
      </c>
      <c r="G2239" s="27" t="s">
        <v>433</v>
      </c>
    </row>
    <row r="2240" spans="1:10" x14ac:dyDescent="0.25">
      <c r="A2240" t="s">
        <v>390</v>
      </c>
      <c r="G2240" s="27" t="s">
        <v>2523</v>
      </c>
    </row>
    <row r="2241" spans="1:10" x14ac:dyDescent="0.25">
      <c r="G2241" s="27" t="s">
        <v>434</v>
      </c>
    </row>
    <row r="2242" spans="1:10" x14ac:dyDescent="0.25">
      <c r="A2242" t="s">
        <v>239</v>
      </c>
    </row>
    <row r="2246" spans="1:10" ht="15.75" thickBot="1" x14ac:dyDescent="0.3">
      <c r="C2246" s="218" t="s">
        <v>1551</v>
      </c>
    </row>
    <row r="2247" spans="1:10" ht="15.75" thickBot="1" x14ac:dyDescent="0.3">
      <c r="H2247" s="144" t="s">
        <v>342</v>
      </c>
      <c r="I2247" s="84"/>
      <c r="J2247" s="714" t="s">
        <v>2054</v>
      </c>
    </row>
    <row r="2248" spans="1:10" ht="15.75" thickBot="1" x14ac:dyDescent="0.3">
      <c r="A2248" s="97"/>
      <c r="B2248" s="108"/>
      <c r="C2248" s="108"/>
      <c r="D2248" s="551" t="s">
        <v>1550</v>
      </c>
      <c r="E2248" s="177"/>
      <c r="F2248" s="710"/>
      <c r="G2248" s="196" t="s">
        <v>1552</v>
      </c>
      <c r="H2248" s="715">
        <f>(H2128)</f>
        <v>1670000</v>
      </c>
      <c r="I2248" s="81"/>
      <c r="J2248" s="606">
        <f>SUM(H2248:I2248)</f>
        <v>1670000</v>
      </c>
    </row>
    <row r="2249" spans="1:10" ht="15.75" thickBot="1" x14ac:dyDescent="0.3">
      <c r="A2249" s="572"/>
      <c r="B2249" s="105"/>
      <c r="C2249" s="106"/>
      <c r="D2249" s="712"/>
      <c r="E2249" s="26"/>
      <c r="F2249" s="713"/>
      <c r="G2249" s="711" t="s">
        <v>1553</v>
      </c>
      <c r="H2249" s="709">
        <f>(H2163)</f>
        <v>610000</v>
      </c>
      <c r="I2249" s="107"/>
      <c r="J2249" s="708">
        <f>SUM(H2249:I2249)</f>
        <v>610000</v>
      </c>
    </row>
    <row r="2250" spans="1:10" ht="15.75" thickBot="1" x14ac:dyDescent="0.3">
      <c r="A2250" s="104"/>
      <c r="B2250" s="105"/>
      <c r="C2250" s="106"/>
      <c r="D2250" s="654"/>
      <c r="E2250" s="5"/>
      <c r="F2250" s="557"/>
      <c r="G2250" s="711" t="s">
        <v>1554</v>
      </c>
      <c r="H2250" s="716">
        <f>(H2194)</f>
        <v>470000</v>
      </c>
      <c r="I2250" s="180"/>
      <c r="J2250" s="718">
        <f>SUM(H2250:I2250)</f>
        <v>470000</v>
      </c>
    </row>
    <row r="2251" spans="1:10" ht="15.75" thickBot="1" x14ac:dyDescent="0.3">
      <c r="A2251" s="97"/>
      <c r="B2251" s="98"/>
      <c r="C2251" s="108"/>
      <c r="D2251" s="593"/>
      <c r="E2251" s="107"/>
      <c r="F2251" s="184"/>
      <c r="G2251" s="594" t="s">
        <v>1555</v>
      </c>
      <c r="H2251" s="717">
        <f>(H2231)</f>
        <v>150000</v>
      </c>
      <c r="I2251" s="93"/>
      <c r="J2251" s="719">
        <f>SUM(H2251:I2251)</f>
        <v>150000</v>
      </c>
    </row>
    <row r="2252" spans="1:10" x14ac:dyDescent="0.25">
      <c r="A2252" s="176"/>
      <c r="B2252" s="177"/>
      <c r="C2252" s="177"/>
      <c r="D2252" s="177"/>
      <c r="E2252" s="177"/>
      <c r="F2252" s="177"/>
      <c r="G2252" s="181" t="s">
        <v>525</v>
      </c>
      <c r="H2252" s="720">
        <f>SUM(H2248:H2251)</f>
        <v>2900000</v>
      </c>
      <c r="I2252" s="721"/>
      <c r="J2252" s="328">
        <f>SUM(J2248:J2251)</f>
        <v>2900000</v>
      </c>
    </row>
    <row r="2253" spans="1:10" ht="15.75" thickBot="1" x14ac:dyDescent="0.3">
      <c r="A2253" s="178"/>
      <c r="B2253" s="107"/>
      <c r="C2253" s="107"/>
      <c r="D2253" s="107"/>
      <c r="E2253" s="107"/>
      <c r="F2253" s="107"/>
      <c r="G2253" s="107"/>
      <c r="H2253" s="178"/>
      <c r="I2253" s="179"/>
      <c r="J2253" s="184"/>
    </row>
    <row r="2256" spans="1:10" x14ac:dyDescent="0.25">
      <c r="C2256" t="s">
        <v>426</v>
      </c>
      <c r="F2256" t="s">
        <v>427</v>
      </c>
      <c r="H2256" t="s">
        <v>428</v>
      </c>
    </row>
    <row r="2257" spans="3:8" ht="15.75" x14ac:dyDescent="0.25">
      <c r="C2257" t="s">
        <v>1775</v>
      </c>
      <c r="F2257" s="32" t="s">
        <v>1803</v>
      </c>
      <c r="G2257" s="32"/>
      <c r="H2257" t="s">
        <v>429</v>
      </c>
    </row>
    <row r="2258" spans="3:8" ht="15.75" x14ac:dyDescent="0.25">
      <c r="C2258" t="s">
        <v>431</v>
      </c>
      <c r="F2258" s="32" t="s">
        <v>1591</v>
      </c>
      <c r="G2258" s="32"/>
      <c r="H2258" t="s">
        <v>430</v>
      </c>
    </row>
    <row r="2259" spans="3:8" ht="15.75" x14ac:dyDescent="0.25">
      <c r="F2259" s="32"/>
      <c r="G2259" s="32"/>
    </row>
    <row r="2260" spans="3:8" ht="15.75" x14ac:dyDescent="0.25">
      <c r="F2260" s="32"/>
      <c r="G2260" s="32"/>
    </row>
    <row r="2261" spans="3:8" ht="15.75" x14ac:dyDescent="0.25">
      <c r="F2261" s="32"/>
      <c r="G2261" s="32"/>
    </row>
    <row r="2262" spans="3:8" ht="15.75" x14ac:dyDescent="0.25">
      <c r="F2262" s="32"/>
      <c r="G2262" s="32"/>
    </row>
    <row r="2263" spans="3:8" ht="15.75" x14ac:dyDescent="0.25">
      <c r="F2263" s="32"/>
      <c r="G2263" s="32"/>
    </row>
    <row r="2264" spans="3:8" ht="15.75" x14ac:dyDescent="0.25">
      <c r="F2264" s="32"/>
      <c r="G2264" s="32"/>
    </row>
    <row r="2265" spans="3:8" ht="15.75" x14ac:dyDescent="0.25">
      <c r="F2265" s="32"/>
      <c r="G2265" s="32"/>
    </row>
    <row r="2266" spans="3:8" ht="15.75" x14ac:dyDescent="0.25">
      <c r="F2266" s="32"/>
      <c r="G2266" s="32"/>
    </row>
    <row r="2267" spans="3:8" ht="15.75" x14ac:dyDescent="0.25">
      <c r="F2267" s="32"/>
      <c r="G2267" s="32"/>
    </row>
    <row r="2268" spans="3:8" ht="15.75" x14ac:dyDescent="0.25">
      <c r="F2268" s="32"/>
      <c r="G2268" s="32"/>
    </row>
    <row r="2269" spans="3:8" ht="15.75" x14ac:dyDescent="0.25">
      <c r="F2269" s="32"/>
      <c r="G2269" s="32"/>
    </row>
    <row r="2270" spans="3:8" ht="15.75" x14ac:dyDescent="0.25">
      <c r="F2270" s="32"/>
      <c r="G2270" s="32"/>
    </row>
    <row r="2271" spans="3:8" ht="15.75" x14ac:dyDescent="0.25">
      <c r="F2271" s="32"/>
      <c r="G2271" s="32"/>
    </row>
    <row r="2272" spans="3:8" ht="15.75" x14ac:dyDescent="0.25">
      <c r="F2272" s="32"/>
      <c r="G2272" s="32"/>
    </row>
    <row r="2273" spans="1:10" x14ac:dyDescent="0.25">
      <c r="G2273" s="27" t="s">
        <v>433</v>
      </c>
    </row>
    <row r="2274" spans="1:10" x14ac:dyDescent="0.25">
      <c r="A2274" t="s">
        <v>390</v>
      </c>
      <c r="G2274" s="27" t="s">
        <v>2523</v>
      </c>
    </row>
    <row r="2275" spans="1:10" x14ac:dyDescent="0.25">
      <c r="G2275" s="27" t="s">
        <v>434</v>
      </c>
    </row>
    <row r="2276" spans="1:10" x14ac:dyDescent="0.25">
      <c r="A2276" t="s">
        <v>239</v>
      </c>
    </row>
    <row r="2277" spans="1:10" x14ac:dyDescent="0.25">
      <c r="A2277" t="s">
        <v>908</v>
      </c>
    </row>
    <row r="2278" spans="1:10" x14ac:dyDescent="0.25">
      <c r="A2278" s="218" t="s">
        <v>2055</v>
      </c>
      <c r="D2278" s="266"/>
    </row>
    <row r="2279" spans="1:10" x14ac:dyDescent="0.25">
      <c r="A2279" s="37" t="s">
        <v>110</v>
      </c>
      <c r="B2279" s="2" t="s">
        <v>109</v>
      </c>
      <c r="C2279" s="14" t="s">
        <v>376</v>
      </c>
      <c r="D2279" s="3" t="s">
        <v>377</v>
      </c>
      <c r="E2279" s="14" t="s">
        <v>379</v>
      </c>
      <c r="F2279" s="14" t="s">
        <v>381</v>
      </c>
      <c r="G2279" s="14" t="s">
        <v>384</v>
      </c>
      <c r="H2279" s="11" t="s">
        <v>385</v>
      </c>
      <c r="I2279" s="12"/>
      <c r="J2279" s="13"/>
    </row>
    <row r="2280" spans="1:10" x14ac:dyDescent="0.25">
      <c r="A2280" s="15"/>
      <c r="B2280" s="4" t="s">
        <v>108</v>
      </c>
      <c r="C2280" s="15"/>
      <c r="D2280" s="5" t="s">
        <v>378</v>
      </c>
      <c r="E2280" s="15" t="s">
        <v>380</v>
      </c>
      <c r="F2280" s="17" t="s">
        <v>382</v>
      </c>
      <c r="G2280" s="15"/>
      <c r="H2280" s="14" t="s">
        <v>386</v>
      </c>
      <c r="I2280" s="6" t="s">
        <v>387</v>
      </c>
      <c r="J2280" s="14" t="s">
        <v>388</v>
      </c>
    </row>
    <row r="2281" spans="1:10" x14ac:dyDescent="0.25">
      <c r="A2281" s="16"/>
      <c r="B2281" s="8"/>
      <c r="C2281" s="16"/>
      <c r="D2281" s="9"/>
      <c r="E2281" s="16"/>
      <c r="F2281" s="18" t="s">
        <v>383</v>
      </c>
      <c r="G2281" s="16"/>
      <c r="H2281" s="16"/>
      <c r="I2281" s="9"/>
      <c r="J2281" s="16"/>
    </row>
    <row r="2282" spans="1:10" x14ac:dyDescent="0.25">
      <c r="A2282" s="5" t="s">
        <v>186</v>
      </c>
      <c r="B2282" s="14" t="s">
        <v>182</v>
      </c>
      <c r="C2282" s="314" t="s">
        <v>2056</v>
      </c>
      <c r="D2282" s="14" t="s">
        <v>359</v>
      </c>
      <c r="E2282" s="14" t="s">
        <v>35</v>
      </c>
      <c r="F2282" s="23"/>
      <c r="G2282" s="21" t="s">
        <v>797</v>
      </c>
      <c r="H2282" s="14"/>
      <c r="I2282" s="14"/>
      <c r="J2282" s="14"/>
    </row>
    <row r="2283" spans="1:10" x14ac:dyDescent="0.25">
      <c r="A2283" s="54" t="s">
        <v>240</v>
      </c>
      <c r="B2283" s="280" t="s">
        <v>927</v>
      </c>
      <c r="C2283" s="314" t="s">
        <v>277</v>
      </c>
      <c r="D2283" s="21"/>
      <c r="E2283" s="15" t="s">
        <v>2384</v>
      </c>
      <c r="F2283" s="20" t="s">
        <v>1535</v>
      </c>
      <c r="G2283" s="21" t="s">
        <v>1277</v>
      </c>
      <c r="H2283" s="15"/>
      <c r="I2283" s="400">
        <v>40000</v>
      </c>
      <c r="J2283" s="67">
        <f>SUM(I2283)</f>
        <v>40000</v>
      </c>
    </row>
    <row r="2284" spans="1:10" x14ac:dyDescent="0.25">
      <c r="A2284" s="5"/>
      <c r="B2284" s="280" t="s">
        <v>928</v>
      </c>
      <c r="C2284" s="1064" t="s">
        <v>795</v>
      </c>
      <c r="D2284" s="15"/>
      <c r="E2284" s="15"/>
      <c r="F2284" s="20" t="s">
        <v>1536</v>
      </c>
      <c r="G2284" s="21" t="s">
        <v>800</v>
      </c>
      <c r="H2284" s="15"/>
      <c r="I2284" s="124"/>
      <c r="J2284" s="15"/>
    </row>
    <row r="2285" spans="1:10" x14ac:dyDescent="0.25">
      <c r="A2285" s="4"/>
      <c r="B2285" s="15"/>
      <c r="C2285" s="166"/>
      <c r="D2285" s="15"/>
      <c r="E2285" s="15"/>
      <c r="F2285" s="15"/>
      <c r="G2285" s="21" t="s">
        <v>1275</v>
      </c>
      <c r="H2285" s="15"/>
      <c r="I2285" s="124"/>
      <c r="J2285" s="15"/>
    </row>
    <row r="2286" spans="1:10" x14ac:dyDescent="0.25">
      <c r="A2286" s="8"/>
      <c r="B2286" s="16"/>
      <c r="C2286" s="264"/>
      <c r="D2286" s="16"/>
      <c r="E2286" s="16"/>
      <c r="F2286" s="16"/>
      <c r="G2286" s="51" t="s">
        <v>1276</v>
      </c>
      <c r="H2286" s="16"/>
      <c r="I2286" s="127"/>
      <c r="J2286" s="16"/>
    </row>
    <row r="2287" spans="1:10" x14ac:dyDescent="0.25">
      <c r="A2287" s="14" t="s">
        <v>186</v>
      </c>
      <c r="B2287" s="14" t="s">
        <v>182</v>
      </c>
      <c r="C2287" s="314" t="s">
        <v>2057</v>
      </c>
      <c r="D2287" s="24"/>
      <c r="E2287" s="15" t="s">
        <v>35</v>
      </c>
      <c r="F2287" s="23"/>
      <c r="G2287" s="21" t="s">
        <v>797</v>
      </c>
      <c r="H2287" s="5"/>
      <c r="I2287" s="128">
        <v>18000</v>
      </c>
      <c r="J2287" s="61">
        <f>SUM(I2287)</f>
        <v>18000</v>
      </c>
    </row>
    <row r="2288" spans="1:10" x14ac:dyDescent="0.25">
      <c r="A2288" s="43" t="s">
        <v>240</v>
      </c>
      <c r="B2288" s="280" t="s">
        <v>927</v>
      </c>
      <c r="C2288" s="314" t="s">
        <v>277</v>
      </c>
      <c r="D2288" s="21" t="s">
        <v>359</v>
      </c>
      <c r="E2288" s="15" t="s">
        <v>1066</v>
      </c>
      <c r="F2288" s="20" t="s">
        <v>1535</v>
      </c>
      <c r="G2288" s="21" t="s">
        <v>798</v>
      </c>
      <c r="H2288" s="5"/>
      <c r="I2288" s="128"/>
      <c r="J2288" s="67"/>
    </row>
    <row r="2289" spans="1:10" x14ac:dyDescent="0.25">
      <c r="A2289" s="15"/>
      <c r="B2289" s="280" t="s">
        <v>928</v>
      </c>
      <c r="C2289" s="1064" t="s">
        <v>801</v>
      </c>
      <c r="D2289" s="15"/>
      <c r="E2289" s="15"/>
      <c r="F2289" s="20" t="s">
        <v>1536</v>
      </c>
      <c r="G2289" s="21" t="s">
        <v>800</v>
      </c>
      <c r="H2289" s="5"/>
      <c r="I2289" s="15"/>
      <c r="J2289" s="15"/>
    </row>
    <row r="2290" spans="1:10" x14ac:dyDescent="0.25">
      <c r="A2290" s="15"/>
      <c r="B2290" s="15"/>
      <c r="C2290" s="226"/>
      <c r="D2290" s="15"/>
      <c r="E2290" s="15"/>
      <c r="F2290" s="20"/>
      <c r="G2290" s="21" t="s">
        <v>799</v>
      </c>
      <c r="H2290" s="5"/>
      <c r="I2290" s="15"/>
      <c r="J2290" s="15"/>
    </row>
    <row r="2291" spans="1:10" x14ac:dyDescent="0.25">
      <c r="A2291" s="15"/>
      <c r="B2291" s="4"/>
      <c r="C2291" s="260"/>
      <c r="D2291" s="16"/>
      <c r="E2291" s="16"/>
      <c r="F2291" s="16"/>
      <c r="G2291" s="51"/>
      <c r="H2291" s="9"/>
      <c r="I2291" s="16"/>
      <c r="J2291" s="16"/>
    </row>
    <row r="2292" spans="1:10" x14ac:dyDescent="0.25">
      <c r="A2292" s="14" t="s">
        <v>186</v>
      </c>
      <c r="B2292" s="14" t="s">
        <v>182</v>
      </c>
      <c r="C2292" s="314" t="s">
        <v>2152</v>
      </c>
      <c r="D2292" s="15"/>
      <c r="E2292" s="7" t="s">
        <v>35</v>
      </c>
      <c r="F2292" s="20"/>
      <c r="G2292" s="21" t="s">
        <v>797</v>
      </c>
      <c r="H2292" s="15"/>
      <c r="I2292" s="126">
        <v>12000</v>
      </c>
      <c r="J2292" s="61">
        <f>SUM(I2292)</f>
        <v>12000</v>
      </c>
    </row>
    <row r="2293" spans="1:10" x14ac:dyDescent="0.25">
      <c r="A2293" s="43" t="s">
        <v>240</v>
      </c>
      <c r="B2293" s="280" t="s">
        <v>927</v>
      </c>
      <c r="C2293" s="314" t="s">
        <v>277</v>
      </c>
      <c r="D2293" s="15" t="s">
        <v>359</v>
      </c>
      <c r="E2293" s="7" t="s">
        <v>2384</v>
      </c>
      <c r="F2293" s="20" t="s">
        <v>1535</v>
      </c>
      <c r="G2293" s="21" t="s">
        <v>798</v>
      </c>
      <c r="H2293" s="15"/>
      <c r="I2293" s="126"/>
      <c r="J2293" s="67"/>
    </row>
    <row r="2294" spans="1:10" x14ac:dyDescent="0.25">
      <c r="A2294" s="15"/>
      <c r="B2294" s="280" t="s">
        <v>928</v>
      </c>
      <c r="C2294" s="1064" t="s">
        <v>802</v>
      </c>
      <c r="D2294" s="15"/>
      <c r="E2294" s="7"/>
      <c r="F2294" s="20" t="s">
        <v>1536</v>
      </c>
      <c r="G2294" s="21" t="s">
        <v>800</v>
      </c>
      <c r="H2294" s="15"/>
      <c r="I2294" s="5"/>
      <c r="J2294" s="15"/>
    </row>
    <row r="2295" spans="1:10" x14ac:dyDescent="0.25">
      <c r="A2295" s="15"/>
      <c r="B2295" s="15"/>
      <c r="C2295" s="4"/>
      <c r="D2295" s="15"/>
      <c r="E2295" s="7"/>
      <c r="F2295" s="15"/>
      <c r="G2295" s="21" t="s">
        <v>799</v>
      </c>
      <c r="H2295" s="15"/>
      <c r="I2295" s="5"/>
      <c r="J2295" s="15"/>
    </row>
    <row r="2296" spans="1:10" x14ac:dyDescent="0.25">
      <c r="A2296" s="14"/>
      <c r="B2296" s="14"/>
      <c r="C2296" s="22"/>
      <c r="D2296" s="14"/>
      <c r="E2296" s="28"/>
      <c r="F2296" s="14"/>
      <c r="G2296" s="24"/>
      <c r="H2296" s="14"/>
      <c r="I2296" s="3"/>
      <c r="J2296" s="14"/>
    </row>
    <row r="2297" spans="1:10" x14ac:dyDescent="0.25">
      <c r="A2297" s="43"/>
      <c r="B2297" s="280"/>
      <c r="C2297" s="4"/>
      <c r="D2297" s="15"/>
      <c r="E2297" s="7"/>
      <c r="F2297" s="15"/>
      <c r="G2297" s="21"/>
      <c r="H2297" s="15"/>
      <c r="I2297" s="70"/>
      <c r="J2297" s="67"/>
    </row>
    <row r="2298" spans="1:10" x14ac:dyDescent="0.25">
      <c r="A2298" s="43"/>
      <c r="B2298" s="280"/>
      <c r="C2298" s="4"/>
      <c r="D2298" s="15"/>
      <c r="E2298" s="7"/>
      <c r="F2298" s="15"/>
      <c r="G2298" s="21"/>
      <c r="H2298" s="15"/>
      <c r="I2298" s="5"/>
      <c r="J2298" s="15"/>
    </row>
    <row r="2299" spans="1:10" x14ac:dyDescent="0.25">
      <c r="A2299" s="16"/>
      <c r="B2299" s="15"/>
      <c r="C2299" s="8"/>
      <c r="D2299" s="16"/>
      <c r="E2299" s="10"/>
      <c r="F2299" s="16"/>
      <c r="G2299" s="25"/>
      <c r="H2299" s="16"/>
      <c r="I2299" s="9"/>
      <c r="J2299" s="16"/>
    </row>
    <row r="2300" spans="1:10" x14ac:dyDescent="0.25">
      <c r="A2300" s="19"/>
      <c r="B2300" s="19"/>
      <c r="C2300" s="19"/>
      <c r="D2300" s="30" t="s">
        <v>19</v>
      </c>
      <c r="E2300" s="29"/>
      <c r="F2300" s="29"/>
      <c r="G2300" s="33"/>
      <c r="H2300" s="64"/>
      <c r="I2300" s="253">
        <f>SUM(I2283:I2299)</f>
        <v>70000</v>
      </c>
      <c r="J2300" s="72">
        <f>SUM(I2300)</f>
        <v>70000</v>
      </c>
    </row>
    <row r="2301" spans="1:10" x14ac:dyDescent="0.25">
      <c r="B2301" t="s">
        <v>424</v>
      </c>
    </row>
    <row r="2302" spans="1:10" x14ac:dyDescent="0.25">
      <c r="B2302" t="s">
        <v>425</v>
      </c>
      <c r="C2302" t="s">
        <v>426</v>
      </c>
      <c r="F2302" t="s">
        <v>427</v>
      </c>
      <c r="H2302" t="s">
        <v>428</v>
      </c>
    </row>
    <row r="2303" spans="1:10" ht="15.75" x14ac:dyDescent="0.25">
      <c r="C2303" t="s">
        <v>1909</v>
      </c>
      <c r="F2303" s="32" t="s">
        <v>1803</v>
      </c>
      <c r="G2303" s="32"/>
      <c r="H2303" t="s">
        <v>429</v>
      </c>
    </row>
    <row r="2304" spans="1:10" ht="15.75" x14ac:dyDescent="0.25">
      <c r="C2304" t="s">
        <v>431</v>
      </c>
      <c r="F2304" s="32" t="s">
        <v>1591</v>
      </c>
      <c r="G2304" s="32"/>
      <c r="H2304" t="s">
        <v>430</v>
      </c>
    </row>
    <row r="2308" spans="1:10" x14ac:dyDescent="0.25">
      <c r="A2308" t="s">
        <v>389</v>
      </c>
      <c r="G2308" s="27" t="s">
        <v>433</v>
      </c>
    </row>
    <row r="2309" spans="1:10" x14ac:dyDescent="0.25">
      <c r="A2309" t="s">
        <v>390</v>
      </c>
      <c r="G2309" s="27" t="s">
        <v>2523</v>
      </c>
    </row>
    <row r="2310" spans="1:10" x14ac:dyDescent="0.25">
      <c r="G2310" s="27" t="s">
        <v>434</v>
      </c>
    </row>
    <row r="2311" spans="1:10" x14ac:dyDescent="0.25">
      <c r="A2311" t="s">
        <v>239</v>
      </c>
    </row>
    <row r="2312" spans="1:10" x14ac:dyDescent="0.25">
      <c r="A2312" t="s">
        <v>908</v>
      </c>
    </row>
    <row r="2313" spans="1:10" x14ac:dyDescent="0.25">
      <c r="A2313" s="218" t="s">
        <v>2055</v>
      </c>
      <c r="E2313" s="401" t="s">
        <v>796</v>
      </c>
    </row>
    <row r="2314" spans="1:10" x14ac:dyDescent="0.25">
      <c r="A2314" s="37" t="s">
        <v>110</v>
      </c>
      <c r="B2314" s="2" t="s">
        <v>109</v>
      </c>
      <c r="C2314" s="14" t="s">
        <v>376</v>
      </c>
      <c r="D2314" s="3" t="s">
        <v>377</v>
      </c>
      <c r="E2314" s="14" t="s">
        <v>379</v>
      </c>
      <c r="F2314" s="14" t="s">
        <v>381</v>
      </c>
      <c r="G2314" s="14" t="s">
        <v>384</v>
      </c>
      <c r="H2314" s="11" t="s">
        <v>385</v>
      </c>
      <c r="I2314" s="12"/>
      <c r="J2314" s="13"/>
    </row>
    <row r="2315" spans="1:10" x14ac:dyDescent="0.25">
      <c r="A2315" s="15"/>
      <c r="B2315" s="4" t="s">
        <v>108</v>
      </c>
      <c r="C2315" s="15"/>
      <c r="D2315" s="5" t="s">
        <v>378</v>
      </c>
      <c r="E2315" s="15" t="s">
        <v>380</v>
      </c>
      <c r="F2315" s="17" t="s">
        <v>382</v>
      </c>
      <c r="G2315" s="15"/>
      <c r="H2315" s="14" t="s">
        <v>386</v>
      </c>
      <c r="I2315" s="6" t="s">
        <v>387</v>
      </c>
      <c r="J2315" s="14" t="s">
        <v>388</v>
      </c>
    </row>
    <row r="2316" spans="1:10" x14ac:dyDescent="0.25">
      <c r="A2316" s="16"/>
      <c r="B2316" s="8"/>
      <c r="C2316" s="16"/>
      <c r="D2316" s="9"/>
      <c r="E2316" s="16"/>
      <c r="F2316" s="18" t="s">
        <v>383</v>
      </c>
      <c r="G2316" s="16"/>
      <c r="H2316" s="16"/>
      <c r="I2316" s="9"/>
      <c r="J2316" s="16"/>
    </row>
    <row r="2317" spans="1:10" x14ac:dyDescent="0.25">
      <c r="A2317" s="14" t="s">
        <v>186</v>
      </c>
      <c r="B2317" s="14" t="s">
        <v>182</v>
      </c>
      <c r="C2317" s="488" t="s">
        <v>2153</v>
      </c>
      <c r="D2317" s="21" t="s">
        <v>359</v>
      </c>
      <c r="E2317" s="15" t="s">
        <v>2385</v>
      </c>
      <c r="F2317" s="23"/>
      <c r="G2317" s="26" t="s">
        <v>909</v>
      </c>
      <c r="H2317" s="14"/>
      <c r="I2317" s="15"/>
      <c r="J2317" s="15"/>
    </row>
    <row r="2318" spans="1:10" x14ac:dyDescent="0.25">
      <c r="A2318" s="43" t="s">
        <v>240</v>
      </c>
      <c r="B2318" s="280" t="s">
        <v>927</v>
      </c>
      <c r="C2318" s="488" t="s">
        <v>1278</v>
      </c>
      <c r="D2318" s="21"/>
      <c r="E2318" s="15" t="s">
        <v>2384</v>
      </c>
      <c r="F2318" s="20" t="s">
        <v>1535</v>
      </c>
      <c r="G2318" s="26" t="s">
        <v>910</v>
      </c>
      <c r="H2318" s="15"/>
      <c r="I2318" s="319">
        <v>650000</v>
      </c>
      <c r="J2318" s="567">
        <f>SUM(I2318)</f>
        <v>650000</v>
      </c>
    </row>
    <row r="2319" spans="1:10" x14ac:dyDescent="0.25">
      <c r="A2319" s="15"/>
      <c r="B2319" s="280" t="s">
        <v>928</v>
      </c>
      <c r="C2319" s="488" t="s">
        <v>2058</v>
      </c>
      <c r="D2319" s="5"/>
      <c r="E2319" s="15"/>
      <c r="F2319" s="20" t="s">
        <v>1536</v>
      </c>
      <c r="G2319" s="271" t="s">
        <v>911</v>
      </c>
      <c r="H2319" s="15"/>
      <c r="I2319" s="15"/>
      <c r="J2319" s="488"/>
    </row>
    <row r="2320" spans="1:10" x14ac:dyDescent="0.25">
      <c r="A2320" s="15"/>
      <c r="B2320" s="15"/>
      <c r="C2320" s="227"/>
      <c r="D2320" s="5"/>
      <c r="E2320" s="15"/>
      <c r="F2320" s="20"/>
      <c r="G2320" s="26" t="s">
        <v>1279</v>
      </c>
      <c r="H2320" s="15"/>
      <c r="I2320" s="15"/>
      <c r="J2320" s="488"/>
    </row>
    <row r="2321" spans="1:10" x14ac:dyDescent="0.25">
      <c r="A2321" s="15"/>
      <c r="B2321" s="4"/>
      <c r="C2321" s="261"/>
      <c r="D2321" s="9"/>
      <c r="E2321" s="16"/>
      <c r="F2321" s="16"/>
      <c r="G2321" s="51" t="s">
        <v>1280</v>
      </c>
      <c r="H2321" s="16"/>
      <c r="I2321" s="16"/>
      <c r="J2321" s="568"/>
    </row>
    <row r="2322" spans="1:10" x14ac:dyDescent="0.25">
      <c r="A2322" s="14"/>
      <c r="B2322" s="14"/>
      <c r="C2322" s="226"/>
      <c r="D2322" s="21"/>
      <c r="E2322" s="15"/>
      <c r="F2322" s="20"/>
      <c r="G2322" s="26"/>
      <c r="H2322" s="15"/>
      <c r="I2322" s="5"/>
      <c r="J2322" s="488"/>
    </row>
    <row r="2323" spans="1:10" x14ac:dyDescent="0.25">
      <c r="A2323" s="43"/>
      <c r="B2323" s="280"/>
      <c r="C2323" s="226"/>
      <c r="D2323" s="21"/>
      <c r="E2323" s="15"/>
      <c r="F2323" s="20"/>
      <c r="G2323" s="26"/>
      <c r="H2323" s="15"/>
      <c r="I2323" s="402"/>
      <c r="J2323" s="567"/>
    </row>
    <row r="2324" spans="1:10" x14ac:dyDescent="0.25">
      <c r="A2324" s="15"/>
      <c r="B2324" s="280"/>
      <c r="C2324" s="226"/>
      <c r="D2324" s="15"/>
      <c r="E2324" s="15"/>
      <c r="F2324" s="15"/>
      <c r="G2324" s="271"/>
      <c r="H2324" s="15"/>
      <c r="I2324" s="5"/>
      <c r="J2324" s="488"/>
    </row>
    <row r="2325" spans="1:10" x14ac:dyDescent="0.25">
      <c r="A2325" s="15"/>
      <c r="B2325" s="15"/>
      <c r="C2325" s="226"/>
      <c r="D2325" s="15"/>
      <c r="E2325" s="15"/>
      <c r="F2325" s="15"/>
      <c r="G2325" s="26"/>
      <c r="H2325" s="15"/>
      <c r="I2325" s="5"/>
      <c r="J2325" s="488"/>
    </row>
    <row r="2326" spans="1:10" x14ac:dyDescent="0.25">
      <c r="A2326" s="15"/>
      <c r="B2326" s="4"/>
      <c r="C2326" s="261"/>
      <c r="D2326" s="9"/>
      <c r="E2326" s="16"/>
      <c r="F2326" s="16"/>
      <c r="G2326" s="51"/>
      <c r="H2326" s="16"/>
      <c r="I2326" s="16"/>
      <c r="J2326" s="568"/>
    </row>
    <row r="2327" spans="1:10" x14ac:dyDescent="0.25">
      <c r="A2327" s="14"/>
      <c r="B2327" s="14"/>
      <c r="C2327" s="174"/>
      <c r="D2327" s="21"/>
      <c r="E2327" s="15"/>
      <c r="F2327" s="14"/>
      <c r="G2327" s="212"/>
      <c r="H2327" s="14"/>
      <c r="I2327" s="3"/>
      <c r="J2327" s="569"/>
    </row>
    <row r="2328" spans="1:10" x14ac:dyDescent="0.25">
      <c r="A2328" s="43"/>
      <c r="B2328" s="280"/>
      <c r="C2328" s="175"/>
      <c r="D2328" s="21"/>
      <c r="E2328" s="15"/>
      <c r="F2328" s="15"/>
      <c r="G2328" s="212"/>
      <c r="H2328" s="15"/>
      <c r="I2328" s="402"/>
      <c r="J2328" s="567"/>
    </row>
    <row r="2329" spans="1:10" x14ac:dyDescent="0.25">
      <c r="A2329" s="15"/>
      <c r="B2329" s="280"/>
      <c r="C2329" s="4"/>
      <c r="D2329" s="15"/>
      <c r="E2329" s="15"/>
      <c r="F2329" s="15"/>
      <c r="G2329" s="722"/>
      <c r="H2329" s="15"/>
      <c r="I2329" s="5"/>
      <c r="J2329" s="15"/>
    </row>
    <row r="2330" spans="1:10" x14ac:dyDescent="0.25">
      <c r="A2330" s="43"/>
      <c r="B2330" s="15"/>
      <c r="C2330" s="4"/>
      <c r="D2330" s="15"/>
      <c r="E2330" s="15"/>
      <c r="F2330" s="15"/>
      <c r="G2330" s="212"/>
      <c r="H2330" s="15"/>
      <c r="I2330" s="5"/>
      <c r="J2330" s="15"/>
    </row>
    <row r="2331" spans="1:10" x14ac:dyDescent="0.25">
      <c r="A2331" s="16"/>
      <c r="B2331" s="15"/>
      <c r="C2331" s="8"/>
      <c r="D2331" s="16"/>
      <c r="E2331" s="10"/>
      <c r="F2331" s="16"/>
      <c r="G2331" s="723"/>
      <c r="H2331" s="16"/>
      <c r="I2331" s="9"/>
      <c r="J2331" s="16"/>
    </row>
    <row r="2332" spans="1:10" x14ac:dyDescent="0.25">
      <c r="A2332" s="569"/>
      <c r="B2332" s="569"/>
      <c r="C2332" s="737"/>
      <c r="D2332" s="569"/>
      <c r="E2332" s="738"/>
      <c r="F2332" s="569"/>
      <c r="G2332" s="739"/>
      <c r="H2332" s="14"/>
      <c r="I2332" s="3"/>
      <c r="J2332" s="14"/>
    </row>
    <row r="2333" spans="1:10" x14ac:dyDescent="0.25">
      <c r="A2333" s="740"/>
      <c r="B2333" s="741"/>
      <c r="C2333" s="742"/>
      <c r="D2333" s="488"/>
      <c r="E2333" s="624"/>
      <c r="F2333" s="488"/>
      <c r="G2333" s="743"/>
      <c r="H2333" s="15"/>
      <c r="I2333" s="70"/>
      <c r="J2333" s="67"/>
    </row>
    <row r="2334" spans="1:10" x14ac:dyDescent="0.25">
      <c r="A2334" s="488"/>
      <c r="B2334" s="741"/>
      <c r="C2334" s="742"/>
      <c r="D2334" s="488"/>
      <c r="E2334" s="624"/>
      <c r="F2334" s="488"/>
      <c r="G2334" s="743"/>
      <c r="H2334" s="15"/>
      <c r="I2334" s="5"/>
      <c r="J2334" s="15"/>
    </row>
    <row r="2335" spans="1:10" x14ac:dyDescent="0.25">
      <c r="A2335" s="568"/>
      <c r="B2335" s="488"/>
      <c r="C2335" s="744"/>
      <c r="D2335" s="568"/>
      <c r="E2335" s="745"/>
      <c r="F2335" s="568"/>
      <c r="G2335" s="746"/>
      <c r="H2335" s="16"/>
      <c r="I2335" s="9"/>
      <c r="J2335" s="16"/>
    </row>
    <row r="2336" spans="1:10" x14ac:dyDescent="0.25">
      <c r="A2336" s="19"/>
      <c r="B2336" s="19"/>
      <c r="C2336" s="19"/>
      <c r="D2336" s="30" t="s">
        <v>19</v>
      </c>
      <c r="E2336" s="29"/>
      <c r="F2336" s="29"/>
      <c r="G2336" s="33"/>
      <c r="H2336" s="64"/>
      <c r="I2336" s="396">
        <f>SUM(I2318:I2335)</f>
        <v>650000</v>
      </c>
      <c r="J2336" s="566">
        <f>SUM(I2336)</f>
        <v>650000</v>
      </c>
    </row>
    <row r="2337" spans="1:11" x14ac:dyDescent="0.25">
      <c r="B2337" t="s">
        <v>424</v>
      </c>
    </row>
    <row r="2338" spans="1:11" x14ac:dyDescent="0.25">
      <c r="B2338" t="s">
        <v>425</v>
      </c>
      <c r="C2338" t="s">
        <v>426</v>
      </c>
      <c r="F2338" t="s">
        <v>427</v>
      </c>
      <c r="H2338" t="s">
        <v>428</v>
      </c>
    </row>
    <row r="2339" spans="1:11" ht="15.75" x14ac:dyDescent="0.25">
      <c r="C2339" t="s">
        <v>1775</v>
      </c>
      <c r="F2339" s="32" t="s">
        <v>1803</v>
      </c>
      <c r="G2339" s="32"/>
      <c r="H2339" t="s">
        <v>429</v>
      </c>
    </row>
    <row r="2340" spans="1:11" ht="15.75" x14ac:dyDescent="0.25">
      <c r="C2340" t="s">
        <v>431</v>
      </c>
      <c r="F2340" s="32" t="s">
        <v>1591</v>
      </c>
      <c r="G2340" s="32"/>
      <c r="H2340" t="s">
        <v>430</v>
      </c>
    </row>
    <row r="2342" spans="1:11" x14ac:dyDescent="0.25">
      <c r="A2342" t="s">
        <v>389</v>
      </c>
      <c r="G2342" s="27" t="s">
        <v>433</v>
      </c>
    </row>
    <row r="2343" spans="1:11" x14ac:dyDescent="0.25">
      <c r="A2343" t="s">
        <v>390</v>
      </c>
      <c r="G2343" s="27" t="s">
        <v>2523</v>
      </c>
    </row>
    <row r="2344" spans="1:11" x14ac:dyDescent="0.25">
      <c r="G2344" s="27" t="s">
        <v>434</v>
      </c>
    </row>
    <row r="2345" spans="1:11" x14ac:dyDescent="0.25">
      <c r="A2345" t="s">
        <v>239</v>
      </c>
    </row>
    <row r="2346" spans="1:11" x14ac:dyDescent="0.25">
      <c r="A2346" t="s">
        <v>908</v>
      </c>
    </row>
    <row r="2347" spans="1:11" x14ac:dyDescent="0.25">
      <c r="A2347" s="218" t="s">
        <v>2059</v>
      </c>
    </row>
    <row r="2348" spans="1:11" x14ac:dyDescent="0.25">
      <c r="A2348" s="37" t="s">
        <v>110</v>
      </c>
      <c r="B2348" s="2" t="s">
        <v>109</v>
      </c>
      <c r="C2348" s="14" t="s">
        <v>376</v>
      </c>
      <c r="D2348" s="3" t="s">
        <v>377</v>
      </c>
      <c r="E2348" s="14" t="s">
        <v>379</v>
      </c>
      <c r="F2348" s="14" t="s">
        <v>381</v>
      </c>
      <c r="G2348" s="14" t="s">
        <v>384</v>
      </c>
      <c r="H2348" s="11" t="s">
        <v>385</v>
      </c>
      <c r="I2348" s="12"/>
      <c r="J2348" s="13"/>
    </row>
    <row r="2349" spans="1:11" x14ac:dyDescent="0.25">
      <c r="A2349" s="15"/>
      <c r="B2349" s="4" t="s">
        <v>108</v>
      </c>
      <c r="C2349" s="15"/>
      <c r="D2349" s="5" t="s">
        <v>378</v>
      </c>
      <c r="E2349" s="15" t="s">
        <v>380</v>
      </c>
      <c r="F2349" s="17" t="s">
        <v>382</v>
      </c>
      <c r="G2349" s="15"/>
      <c r="H2349" s="14" t="s">
        <v>386</v>
      </c>
      <c r="I2349" s="6" t="s">
        <v>387</v>
      </c>
      <c r="J2349" s="14" t="s">
        <v>388</v>
      </c>
    </row>
    <row r="2350" spans="1:11" x14ac:dyDescent="0.25">
      <c r="A2350" s="16"/>
      <c r="B2350" s="8"/>
      <c r="C2350" s="16"/>
      <c r="D2350" s="9"/>
      <c r="E2350" s="16"/>
      <c r="F2350" s="18" t="s">
        <v>383</v>
      </c>
      <c r="G2350" s="16"/>
      <c r="H2350" s="16"/>
      <c r="I2350" s="9"/>
      <c r="J2350" s="16"/>
    </row>
    <row r="2351" spans="1:11" x14ac:dyDescent="0.25">
      <c r="A2351" s="5" t="s">
        <v>186</v>
      </c>
      <c r="B2351" s="14">
        <v>306</v>
      </c>
      <c r="C2351" s="1076" t="s">
        <v>2060</v>
      </c>
      <c r="D2351" s="14" t="s">
        <v>2022</v>
      </c>
      <c r="E2351" s="14" t="s">
        <v>35</v>
      </c>
      <c r="F2351" s="23"/>
      <c r="G2351" s="40" t="s">
        <v>281</v>
      </c>
      <c r="H2351" s="14"/>
      <c r="I2351" s="14"/>
      <c r="J2351" s="14"/>
    </row>
    <row r="2352" spans="1:11" x14ac:dyDescent="0.25">
      <c r="A2352" s="54" t="s">
        <v>240</v>
      </c>
      <c r="B2352" s="280" t="s">
        <v>930</v>
      </c>
      <c r="C2352" s="1076" t="s">
        <v>280</v>
      </c>
      <c r="D2352" s="21"/>
      <c r="E2352" s="15" t="s">
        <v>2384</v>
      </c>
      <c r="F2352" s="20" t="s">
        <v>1535</v>
      </c>
      <c r="G2352" s="40" t="s">
        <v>282</v>
      </c>
      <c r="H2352" s="237">
        <v>120000</v>
      </c>
      <c r="I2352" s="74">
        <v>25000</v>
      </c>
      <c r="J2352" s="61">
        <f>SUM(H2352:I2352)</f>
        <v>145000</v>
      </c>
      <c r="K2352" t="s">
        <v>2693</v>
      </c>
    </row>
    <row r="2353" spans="1:11" x14ac:dyDescent="0.25">
      <c r="A2353" s="5"/>
      <c r="B2353" s="15" t="s">
        <v>62</v>
      </c>
      <c r="C2353" s="1077" t="s">
        <v>1047</v>
      </c>
      <c r="D2353" s="15"/>
      <c r="E2353" s="15"/>
      <c r="F2353" s="15" t="s">
        <v>1536</v>
      </c>
      <c r="G2353" s="40" t="s">
        <v>283</v>
      </c>
      <c r="H2353" s="15"/>
      <c r="I2353" s="15"/>
      <c r="J2353" s="15"/>
    </row>
    <row r="2354" spans="1:11" x14ac:dyDescent="0.25">
      <c r="A2354" s="4"/>
      <c r="B2354" s="15" t="s">
        <v>931</v>
      </c>
      <c r="C2354" s="166"/>
      <c r="D2354" s="15"/>
      <c r="E2354" s="15"/>
      <c r="F2354" s="15"/>
      <c r="G2354" s="40" t="s">
        <v>284</v>
      </c>
      <c r="H2354" s="15"/>
      <c r="I2354" s="15"/>
      <c r="J2354" s="15"/>
    </row>
    <row r="2355" spans="1:11" x14ac:dyDescent="0.25">
      <c r="A2355" s="8"/>
      <c r="B2355" s="16"/>
      <c r="C2355" s="264"/>
      <c r="D2355" s="16"/>
      <c r="E2355" s="16"/>
      <c r="F2355" s="16"/>
      <c r="G2355" s="75" t="s">
        <v>285</v>
      </c>
      <c r="H2355" s="16"/>
      <c r="I2355" s="16"/>
      <c r="J2355" s="16"/>
    </row>
    <row r="2356" spans="1:11" x14ac:dyDescent="0.25">
      <c r="A2356" s="14" t="s">
        <v>186</v>
      </c>
      <c r="B2356" s="14" t="s">
        <v>929</v>
      </c>
      <c r="C2356" s="569" t="s">
        <v>2061</v>
      </c>
      <c r="D2356" s="24" t="s">
        <v>359</v>
      </c>
      <c r="E2356" s="14" t="s">
        <v>35</v>
      </c>
      <c r="F2356" s="56"/>
      <c r="G2356" s="39" t="s">
        <v>281</v>
      </c>
      <c r="H2356" s="3"/>
      <c r="I2356" s="14"/>
      <c r="J2356" s="14"/>
    </row>
    <row r="2357" spans="1:11" x14ac:dyDescent="0.25">
      <c r="A2357" s="43" t="s">
        <v>240</v>
      </c>
      <c r="B2357" s="280" t="s">
        <v>930</v>
      </c>
      <c r="C2357" s="488" t="s">
        <v>1281</v>
      </c>
      <c r="D2357" s="21"/>
      <c r="E2357" s="15" t="s">
        <v>2384</v>
      </c>
      <c r="F2357" s="20" t="s">
        <v>1535</v>
      </c>
      <c r="G2357" s="40" t="s">
        <v>282</v>
      </c>
      <c r="H2357" s="307">
        <v>60000</v>
      </c>
      <c r="I2357" s="74">
        <v>20000</v>
      </c>
      <c r="J2357" s="61">
        <f>SUM(H2357:I2357)</f>
        <v>80000</v>
      </c>
      <c r="K2357" t="s">
        <v>2693</v>
      </c>
    </row>
    <row r="2358" spans="1:11" x14ac:dyDescent="0.25">
      <c r="A2358" s="15"/>
      <c r="B2358" s="15" t="s">
        <v>62</v>
      </c>
      <c r="C2358" s="488" t="s">
        <v>1282</v>
      </c>
      <c r="D2358" s="5"/>
      <c r="E2358" s="15"/>
      <c r="F2358" s="15" t="s">
        <v>1536</v>
      </c>
      <c r="G2358" s="40" t="s">
        <v>283</v>
      </c>
      <c r="H2358" s="5"/>
      <c r="I2358" s="15"/>
      <c r="J2358" s="15"/>
    </row>
    <row r="2359" spans="1:11" x14ac:dyDescent="0.25">
      <c r="A2359" s="15"/>
      <c r="B2359" s="15" t="s">
        <v>931</v>
      </c>
      <c r="C2359" s="227"/>
      <c r="D2359" s="5"/>
      <c r="E2359" s="15"/>
      <c r="F2359" s="55"/>
      <c r="G2359" s="40" t="s">
        <v>284</v>
      </c>
      <c r="H2359" s="5"/>
      <c r="I2359" s="15"/>
      <c r="J2359" s="15"/>
    </row>
    <row r="2360" spans="1:11" x14ac:dyDescent="0.25">
      <c r="A2360" s="16"/>
      <c r="B2360" s="8"/>
      <c r="C2360" s="261"/>
      <c r="D2360" s="9"/>
      <c r="E2360" s="16"/>
      <c r="F2360" s="57"/>
      <c r="G2360" s="76" t="s">
        <v>286</v>
      </c>
      <c r="H2360" s="9"/>
      <c r="I2360" s="16"/>
      <c r="J2360" s="16"/>
    </row>
    <row r="2361" spans="1:11" x14ac:dyDescent="0.25">
      <c r="A2361" s="15" t="s">
        <v>186</v>
      </c>
      <c r="B2361" s="15" t="s">
        <v>929</v>
      </c>
      <c r="C2361" s="569" t="s">
        <v>2062</v>
      </c>
      <c r="D2361" s="15" t="s">
        <v>359</v>
      </c>
      <c r="E2361" s="7" t="s">
        <v>35</v>
      </c>
      <c r="F2361" s="20"/>
      <c r="G2361" s="39" t="s">
        <v>281</v>
      </c>
      <c r="H2361" s="15"/>
      <c r="I2361" s="5"/>
      <c r="J2361" s="15"/>
    </row>
    <row r="2362" spans="1:11" x14ac:dyDescent="0.25">
      <c r="A2362" s="43" t="s">
        <v>240</v>
      </c>
      <c r="B2362" s="280" t="s">
        <v>930</v>
      </c>
      <c r="C2362" s="488" t="s">
        <v>1281</v>
      </c>
      <c r="D2362" s="15"/>
      <c r="E2362" s="7" t="s">
        <v>2384</v>
      </c>
      <c r="F2362" s="20" t="s">
        <v>1535</v>
      </c>
      <c r="G2362" s="40" t="s">
        <v>282</v>
      </c>
      <c r="H2362" s="237">
        <v>80000</v>
      </c>
      <c r="I2362" s="77">
        <v>12000</v>
      </c>
      <c r="J2362" s="61">
        <f>SUM(H2362:I2362)</f>
        <v>92000</v>
      </c>
      <c r="K2362" t="s">
        <v>2693</v>
      </c>
    </row>
    <row r="2363" spans="1:11" x14ac:dyDescent="0.25">
      <c r="A2363" s="15"/>
      <c r="B2363" s="15" t="s">
        <v>62</v>
      </c>
      <c r="C2363" s="488" t="s">
        <v>1283</v>
      </c>
      <c r="D2363" s="15"/>
      <c r="E2363" s="7"/>
      <c r="F2363" s="15" t="s">
        <v>1536</v>
      </c>
      <c r="G2363" s="40" t="s">
        <v>283</v>
      </c>
      <c r="H2363" s="15"/>
      <c r="I2363" s="5"/>
      <c r="J2363" s="15"/>
    </row>
    <row r="2364" spans="1:11" x14ac:dyDescent="0.25">
      <c r="A2364" s="15"/>
      <c r="B2364" s="15" t="s">
        <v>931</v>
      </c>
      <c r="C2364" s="226"/>
      <c r="D2364" s="15"/>
      <c r="E2364" s="7"/>
      <c r="F2364" s="15"/>
      <c r="G2364" s="40" t="s">
        <v>284</v>
      </c>
      <c r="H2364" s="15"/>
      <c r="I2364" s="5"/>
      <c r="J2364" s="15"/>
    </row>
    <row r="2365" spans="1:11" x14ac:dyDescent="0.25">
      <c r="A2365" s="15"/>
      <c r="B2365" s="15"/>
      <c r="C2365" s="226"/>
      <c r="D2365" s="15"/>
      <c r="E2365" s="7"/>
      <c r="F2365" s="15"/>
      <c r="G2365" s="76" t="s">
        <v>286</v>
      </c>
      <c r="H2365" s="15"/>
      <c r="I2365" s="5"/>
      <c r="J2365" s="15"/>
    </row>
    <row r="2366" spans="1:11" x14ac:dyDescent="0.25">
      <c r="A2366" s="22" t="s">
        <v>186</v>
      </c>
      <c r="B2366" s="14" t="s">
        <v>929</v>
      </c>
      <c r="C2366" s="737" t="s">
        <v>2063</v>
      </c>
      <c r="D2366" s="24" t="s">
        <v>359</v>
      </c>
      <c r="E2366" s="14" t="s">
        <v>35</v>
      </c>
      <c r="F2366" s="56"/>
      <c r="G2366" s="24" t="s">
        <v>1089</v>
      </c>
      <c r="H2366" s="28"/>
      <c r="I2366" s="14"/>
      <c r="J2366" s="14"/>
    </row>
    <row r="2367" spans="1:11" x14ac:dyDescent="0.25">
      <c r="A2367" s="45" t="s">
        <v>240</v>
      </c>
      <c r="B2367" s="280" t="s">
        <v>930</v>
      </c>
      <c r="C2367" s="742"/>
      <c r="D2367" s="21" t="s">
        <v>247</v>
      </c>
      <c r="E2367" s="15" t="s">
        <v>2384</v>
      </c>
      <c r="F2367" s="20" t="s">
        <v>1535</v>
      </c>
      <c r="G2367" s="21" t="s">
        <v>1090</v>
      </c>
      <c r="H2367" s="354">
        <v>850</v>
      </c>
      <c r="I2367" s="74">
        <v>1000</v>
      </c>
      <c r="J2367" s="61">
        <f>SUM(H2367:I2367)</f>
        <v>1850</v>
      </c>
    </row>
    <row r="2368" spans="1:11" x14ac:dyDescent="0.25">
      <c r="A2368" s="4"/>
      <c r="B2368" s="211" t="s">
        <v>62</v>
      </c>
      <c r="C2368" s="4"/>
      <c r="D2368" s="21" t="s">
        <v>252</v>
      </c>
      <c r="E2368" s="15"/>
      <c r="F2368" s="15" t="s">
        <v>1536</v>
      </c>
      <c r="G2368" s="21" t="s">
        <v>1091</v>
      </c>
      <c r="H2368" s="7"/>
      <c r="I2368" s="15"/>
      <c r="J2368" s="15"/>
    </row>
    <row r="2369" spans="1:10" x14ac:dyDescent="0.25">
      <c r="A2369" s="4"/>
      <c r="B2369" s="211" t="s">
        <v>931</v>
      </c>
      <c r="C2369" s="4"/>
      <c r="D2369" s="15"/>
      <c r="E2369" s="15"/>
      <c r="F2369" s="55"/>
      <c r="G2369" s="21"/>
      <c r="H2369" s="7"/>
      <c r="I2369" s="15"/>
      <c r="J2369" s="15"/>
    </row>
    <row r="2370" spans="1:10" x14ac:dyDescent="0.25">
      <c r="A2370" s="16"/>
      <c r="B2370" s="16"/>
      <c r="C2370" s="8"/>
      <c r="D2370" s="16"/>
      <c r="E2370" s="10"/>
      <c r="F2370" s="16"/>
      <c r="G2370" s="40"/>
      <c r="H2370" s="16"/>
      <c r="I2370" s="9"/>
      <c r="J2370" s="16"/>
    </row>
    <row r="2371" spans="1:10" ht="15.75" thickBot="1" x14ac:dyDescent="0.3">
      <c r="A2371" s="14"/>
      <c r="B2371" s="14"/>
      <c r="C2371" s="14"/>
      <c r="D2371" s="91" t="s">
        <v>19</v>
      </c>
      <c r="E2371" s="3"/>
      <c r="F2371" s="3"/>
      <c r="G2371" s="52"/>
      <c r="H2371" s="100">
        <f>SUM(H2352:H2370)</f>
        <v>260850</v>
      </c>
      <c r="I2371" s="403">
        <f>SUM(I2352:I2370)</f>
        <v>58000</v>
      </c>
      <c r="J2371" s="100">
        <f>SUM(H2371:I2371)</f>
        <v>318850</v>
      </c>
    </row>
    <row r="2372" spans="1:10" ht="15.75" thickBot="1" x14ac:dyDescent="0.3">
      <c r="A2372" s="80"/>
      <c r="B2372" s="81"/>
      <c r="C2372" s="87"/>
      <c r="D2372" s="87"/>
      <c r="E2372" s="81"/>
      <c r="F2372" s="81"/>
      <c r="G2372" s="95"/>
      <c r="H2372" s="86"/>
      <c r="I2372" s="86"/>
      <c r="J2372" s="83"/>
    </row>
    <row r="2373" spans="1:10" x14ac:dyDescent="0.25">
      <c r="B2373" t="s">
        <v>425</v>
      </c>
      <c r="C2373" t="s">
        <v>426</v>
      </c>
      <c r="F2373" t="s">
        <v>427</v>
      </c>
      <c r="H2373" t="s">
        <v>428</v>
      </c>
    </row>
    <row r="2374" spans="1:10" ht="15.75" x14ac:dyDescent="0.25">
      <c r="C2374" t="s">
        <v>1775</v>
      </c>
      <c r="F2374" s="32" t="s">
        <v>1803</v>
      </c>
      <c r="G2374" s="32"/>
      <c r="H2374" t="s">
        <v>429</v>
      </c>
    </row>
    <row r="2375" spans="1:10" ht="15.75" x14ac:dyDescent="0.25">
      <c r="C2375" t="s">
        <v>431</v>
      </c>
      <c r="F2375" s="32" t="s">
        <v>1591</v>
      </c>
      <c r="G2375" s="32"/>
      <c r="H2375" t="s">
        <v>430</v>
      </c>
    </row>
    <row r="2376" spans="1:10" ht="15.75" x14ac:dyDescent="0.25">
      <c r="F2376" s="32"/>
      <c r="G2376" s="32"/>
    </row>
    <row r="2377" spans="1:10" x14ac:dyDescent="0.25">
      <c r="A2377" t="s">
        <v>389</v>
      </c>
      <c r="G2377" s="27" t="s">
        <v>433</v>
      </c>
    </row>
    <row r="2378" spans="1:10" x14ac:dyDescent="0.25">
      <c r="A2378" t="s">
        <v>390</v>
      </c>
      <c r="G2378" s="27" t="s">
        <v>2523</v>
      </c>
    </row>
    <row r="2379" spans="1:10" x14ac:dyDescent="0.25">
      <c r="G2379" s="27" t="s">
        <v>434</v>
      </c>
    </row>
    <row r="2380" spans="1:10" x14ac:dyDescent="0.25">
      <c r="A2380" t="s">
        <v>239</v>
      </c>
    </row>
    <row r="2381" spans="1:10" x14ac:dyDescent="0.25">
      <c r="A2381" t="s">
        <v>908</v>
      </c>
    </row>
    <row r="2382" spans="1:10" x14ac:dyDescent="0.25">
      <c r="A2382" s="218" t="s">
        <v>2059</v>
      </c>
    </row>
    <row r="2383" spans="1:10" x14ac:dyDescent="0.25">
      <c r="A2383" s="37" t="s">
        <v>110</v>
      </c>
      <c r="B2383" s="2" t="s">
        <v>109</v>
      </c>
      <c r="C2383" s="14" t="s">
        <v>376</v>
      </c>
      <c r="D2383" s="3" t="s">
        <v>377</v>
      </c>
      <c r="E2383" s="14" t="s">
        <v>379</v>
      </c>
      <c r="F2383" s="14" t="s">
        <v>381</v>
      </c>
      <c r="G2383" s="14" t="s">
        <v>384</v>
      </c>
      <c r="H2383" s="11" t="s">
        <v>385</v>
      </c>
      <c r="I2383" s="12"/>
      <c r="J2383" s="13"/>
    </row>
    <row r="2384" spans="1:10" x14ac:dyDescent="0.25">
      <c r="A2384" s="15"/>
      <c r="B2384" s="4" t="s">
        <v>108</v>
      </c>
      <c r="C2384" s="15"/>
      <c r="D2384" s="5" t="s">
        <v>378</v>
      </c>
      <c r="E2384" s="15" t="s">
        <v>380</v>
      </c>
      <c r="F2384" s="17" t="s">
        <v>382</v>
      </c>
      <c r="G2384" s="15"/>
      <c r="H2384" s="14" t="s">
        <v>386</v>
      </c>
      <c r="I2384" s="6" t="s">
        <v>387</v>
      </c>
      <c r="J2384" s="14" t="s">
        <v>388</v>
      </c>
    </row>
    <row r="2385" spans="1:10" x14ac:dyDescent="0.25">
      <c r="A2385" s="16"/>
      <c r="B2385" s="8"/>
      <c r="C2385" s="16"/>
      <c r="D2385" s="9"/>
      <c r="E2385" s="16"/>
      <c r="F2385" s="18" t="s">
        <v>383</v>
      </c>
      <c r="G2385" s="16"/>
      <c r="H2385" s="16"/>
      <c r="I2385" s="9"/>
      <c r="J2385" s="16"/>
    </row>
    <row r="2386" spans="1:10" x14ac:dyDescent="0.25">
      <c r="A2386" s="5" t="s">
        <v>186</v>
      </c>
      <c r="B2386" s="14">
        <v>306</v>
      </c>
      <c r="C2386" s="1076" t="s">
        <v>2642</v>
      </c>
      <c r="D2386" s="14" t="s">
        <v>2022</v>
      </c>
      <c r="E2386" s="14" t="s">
        <v>35</v>
      </c>
      <c r="F2386" s="23"/>
      <c r="G2386" s="40" t="s">
        <v>281</v>
      </c>
      <c r="H2386" s="14"/>
      <c r="I2386" s="14"/>
      <c r="J2386" s="14"/>
    </row>
    <row r="2387" spans="1:10" x14ac:dyDescent="0.25">
      <c r="A2387" s="54" t="s">
        <v>240</v>
      </c>
      <c r="B2387" s="280" t="s">
        <v>930</v>
      </c>
      <c r="C2387" s="1076" t="s">
        <v>280</v>
      </c>
      <c r="D2387" s="21"/>
      <c r="E2387" s="15" t="s">
        <v>2384</v>
      </c>
      <c r="F2387" s="20" t="s">
        <v>1535</v>
      </c>
      <c r="G2387" s="40" t="s">
        <v>282</v>
      </c>
      <c r="H2387" s="237">
        <v>6000</v>
      </c>
      <c r="I2387" s="74">
        <v>3500</v>
      </c>
      <c r="J2387" s="61">
        <f>SUM(H2387:I2387)</f>
        <v>9500</v>
      </c>
    </row>
    <row r="2388" spans="1:10" x14ac:dyDescent="0.25">
      <c r="A2388" s="5"/>
      <c r="B2388" s="15" t="s">
        <v>62</v>
      </c>
      <c r="C2388" s="1077" t="s">
        <v>2643</v>
      </c>
      <c r="D2388" s="15"/>
      <c r="E2388" s="15"/>
      <c r="F2388" s="15" t="s">
        <v>1536</v>
      </c>
      <c r="G2388" s="40" t="s">
        <v>283</v>
      </c>
      <c r="H2388" s="15"/>
      <c r="I2388" s="15"/>
      <c r="J2388" s="15"/>
    </row>
    <row r="2389" spans="1:10" x14ac:dyDescent="0.25">
      <c r="A2389" s="4"/>
      <c r="B2389" s="15" t="s">
        <v>931</v>
      </c>
      <c r="C2389" s="166"/>
      <c r="D2389" s="15"/>
      <c r="E2389" s="15"/>
      <c r="F2389" s="15"/>
      <c r="G2389" s="40" t="s">
        <v>284</v>
      </c>
      <c r="H2389" s="15"/>
      <c r="I2389" s="15"/>
      <c r="J2389" s="15"/>
    </row>
    <row r="2390" spans="1:10" x14ac:dyDescent="0.25">
      <c r="A2390" s="8"/>
      <c r="B2390" s="16"/>
      <c r="C2390" s="264"/>
      <c r="D2390" s="16"/>
      <c r="E2390" s="16"/>
      <c r="F2390" s="16"/>
      <c r="G2390" s="75" t="s">
        <v>285</v>
      </c>
      <c r="H2390" s="16"/>
      <c r="I2390" s="16"/>
      <c r="J2390" s="16"/>
    </row>
    <row r="2391" spans="1:10" x14ac:dyDescent="0.25">
      <c r="A2391" s="14"/>
      <c r="B2391" s="14"/>
      <c r="C2391" s="569"/>
      <c r="D2391" s="24"/>
      <c r="E2391" s="14"/>
      <c r="F2391" s="56"/>
      <c r="G2391" s="39"/>
      <c r="H2391" s="3"/>
      <c r="I2391" s="14"/>
      <c r="J2391" s="14"/>
    </row>
    <row r="2392" spans="1:10" x14ac:dyDescent="0.25">
      <c r="A2392" s="43"/>
      <c r="B2392" s="280"/>
      <c r="C2392" s="488"/>
      <c r="D2392" s="21"/>
      <c r="E2392" s="15"/>
      <c r="F2392" s="20"/>
      <c r="G2392" s="40"/>
      <c r="H2392" s="307"/>
      <c r="I2392" s="74"/>
      <c r="J2392" s="61"/>
    </row>
    <row r="2393" spans="1:10" x14ac:dyDescent="0.25">
      <c r="A2393" s="15"/>
      <c r="B2393" s="15"/>
      <c r="C2393" s="488"/>
      <c r="D2393" s="5"/>
      <c r="E2393" s="15"/>
      <c r="F2393" s="15"/>
      <c r="G2393" s="40"/>
      <c r="H2393" s="5"/>
      <c r="I2393" s="15"/>
      <c r="J2393" s="15"/>
    </row>
    <row r="2394" spans="1:10" x14ac:dyDescent="0.25">
      <c r="A2394" s="15"/>
      <c r="B2394" s="15"/>
      <c r="C2394" s="227"/>
      <c r="D2394" s="5"/>
      <c r="E2394" s="15"/>
      <c r="F2394" s="55"/>
      <c r="G2394" s="40"/>
      <c r="H2394" s="5"/>
      <c r="I2394" s="15"/>
      <c r="J2394" s="15"/>
    </row>
    <row r="2395" spans="1:10" x14ac:dyDescent="0.25">
      <c r="A2395" s="16"/>
      <c r="B2395" s="8"/>
      <c r="C2395" s="261"/>
      <c r="D2395" s="9"/>
      <c r="E2395" s="16"/>
      <c r="F2395" s="57"/>
      <c r="G2395" s="76"/>
      <c r="H2395" s="9"/>
      <c r="I2395" s="16"/>
      <c r="J2395" s="16"/>
    </row>
    <row r="2396" spans="1:10" x14ac:dyDescent="0.25">
      <c r="A2396" s="15"/>
      <c r="B2396" s="15"/>
      <c r="C2396" s="569"/>
      <c r="D2396" s="15"/>
      <c r="E2396" s="7"/>
      <c r="F2396" s="20"/>
      <c r="G2396" s="39"/>
      <c r="H2396" s="15"/>
      <c r="I2396" s="5"/>
      <c r="J2396" s="15"/>
    </row>
    <row r="2397" spans="1:10" x14ac:dyDescent="0.25">
      <c r="A2397" s="43"/>
      <c r="B2397" s="280"/>
      <c r="C2397" s="488"/>
      <c r="D2397" s="15"/>
      <c r="E2397" s="7"/>
      <c r="F2397" s="20"/>
      <c r="G2397" s="40"/>
      <c r="H2397" s="237"/>
      <c r="I2397" s="77"/>
      <c r="J2397" s="61"/>
    </row>
    <row r="2398" spans="1:10" x14ac:dyDescent="0.25">
      <c r="A2398" s="15"/>
      <c r="B2398" s="15"/>
      <c r="C2398" s="488"/>
      <c r="D2398" s="15"/>
      <c r="E2398" s="7"/>
      <c r="F2398" s="15"/>
      <c r="G2398" s="40"/>
      <c r="H2398" s="15"/>
      <c r="I2398" s="5"/>
      <c r="J2398" s="15"/>
    </row>
    <row r="2399" spans="1:10" x14ac:dyDescent="0.25">
      <c r="A2399" s="15"/>
      <c r="B2399" s="15"/>
      <c r="C2399" s="226"/>
      <c r="D2399" s="15"/>
      <c r="E2399" s="7"/>
      <c r="F2399" s="15"/>
      <c r="G2399" s="40"/>
      <c r="H2399" s="15"/>
      <c r="I2399" s="5"/>
      <c r="J2399" s="15"/>
    </row>
    <row r="2400" spans="1:10" x14ac:dyDescent="0.25">
      <c r="A2400" s="15"/>
      <c r="B2400" s="15"/>
      <c r="C2400" s="226"/>
      <c r="D2400" s="15"/>
      <c r="E2400" s="7"/>
      <c r="F2400" s="15"/>
      <c r="G2400" s="76"/>
      <c r="H2400" s="15"/>
      <c r="I2400" s="5"/>
      <c r="J2400" s="15"/>
    </row>
    <row r="2401" spans="1:10" x14ac:dyDescent="0.25">
      <c r="A2401" s="22"/>
      <c r="B2401" s="14"/>
      <c r="C2401" s="737"/>
      <c r="D2401" s="24"/>
      <c r="E2401" s="14"/>
      <c r="F2401" s="56"/>
      <c r="G2401" s="24"/>
      <c r="H2401" s="28"/>
      <c r="I2401" s="14"/>
      <c r="J2401" s="14"/>
    </row>
    <row r="2402" spans="1:10" x14ac:dyDescent="0.25">
      <c r="A2402" s="45"/>
      <c r="B2402" s="280"/>
      <c r="C2402" s="742"/>
      <c r="D2402" s="21"/>
      <c r="E2402" s="15"/>
      <c r="F2402" s="20"/>
      <c r="G2402" s="21"/>
      <c r="H2402" s="354"/>
      <c r="I2402" s="74"/>
      <c r="J2402" s="61"/>
    </row>
    <row r="2403" spans="1:10" x14ac:dyDescent="0.25">
      <c r="A2403" s="4"/>
      <c r="B2403" s="211"/>
      <c r="C2403" s="4"/>
      <c r="D2403" s="21"/>
      <c r="E2403" s="15"/>
      <c r="F2403" s="15"/>
      <c r="G2403" s="21"/>
      <c r="H2403" s="7"/>
      <c r="I2403" s="15"/>
      <c r="J2403" s="15"/>
    </row>
    <row r="2404" spans="1:10" x14ac:dyDescent="0.25">
      <c r="A2404" s="4"/>
      <c r="B2404" s="211"/>
      <c r="C2404" s="4"/>
      <c r="D2404" s="15"/>
      <c r="E2404" s="15"/>
      <c r="F2404" s="55"/>
      <c r="G2404" s="21"/>
      <c r="H2404" s="7"/>
      <c r="I2404" s="15"/>
      <c r="J2404" s="15"/>
    </row>
    <row r="2405" spans="1:10" x14ac:dyDescent="0.25">
      <c r="A2405" s="16"/>
      <c r="B2405" s="16"/>
      <c r="C2405" s="8"/>
      <c r="D2405" s="16"/>
      <c r="E2405" s="10"/>
      <c r="F2405" s="16"/>
      <c r="G2405" s="40"/>
      <c r="H2405" s="16"/>
      <c r="I2405" s="9"/>
      <c r="J2405" s="16"/>
    </row>
    <row r="2406" spans="1:10" ht="15.75" thickBot="1" x14ac:dyDescent="0.3">
      <c r="A2406" s="14"/>
      <c r="B2406" s="14"/>
      <c r="C2406" s="14"/>
      <c r="D2406" s="91"/>
      <c r="E2406" s="3"/>
      <c r="F2406" s="3"/>
      <c r="G2406" s="52"/>
      <c r="H2406" s="100"/>
      <c r="I2406" s="403"/>
      <c r="J2406" s="100"/>
    </row>
    <row r="2407" spans="1:10" ht="15.75" thickBot="1" x14ac:dyDescent="0.3">
      <c r="A2407" s="80"/>
      <c r="B2407" s="81"/>
      <c r="C2407" s="87"/>
      <c r="D2407" s="87"/>
      <c r="E2407" s="81"/>
      <c r="F2407" s="81"/>
      <c r="G2407" s="95"/>
      <c r="H2407" s="86">
        <f>SUM(H2387:H2406)</f>
        <v>6000</v>
      </c>
      <c r="I2407" s="586">
        <f>SUM(I2387:I2406)</f>
        <v>3500</v>
      </c>
      <c r="J2407" s="83">
        <f>SUM(H2407:I2407)</f>
        <v>9500</v>
      </c>
    </row>
    <row r="2408" spans="1:10" x14ac:dyDescent="0.25">
      <c r="B2408" t="s">
        <v>425</v>
      </c>
      <c r="C2408" t="s">
        <v>426</v>
      </c>
      <c r="F2408" t="s">
        <v>427</v>
      </c>
      <c r="H2408" t="s">
        <v>428</v>
      </c>
    </row>
    <row r="2409" spans="1:10" ht="15.75" x14ac:dyDescent="0.25">
      <c r="C2409" t="s">
        <v>1775</v>
      </c>
      <c r="F2409" s="32" t="s">
        <v>1803</v>
      </c>
      <c r="G2409" s="32"/>
      <c r="H2409" t="s">
        <v>429</v>
      </c>
    </row>
    <row r="2410" spans="1:10" ht="15.75" x14ac:dyDescent="0.25">
      <c r="C2410" t="s">
        <v>431</v>
      </c>
      <c r="F2410" s="32" t="s">
        <v>1591</v>
      </c>
      <c r="G2410" s="32"/>
      <c r="H2410" t="s">
        <v>430</v>
      </c>
    </row>
    <row r="2411" spans="1:10" ht="15.75" x14ac:dyDescent="0.25">
      <c r="F2411" s="32"/>
      <c r="G2411" s="32"/>
    </row>
    <row r="2412" spans="1:10" x14ac:dyDescent="0.25">
      <c r="A2412" t="s">
        <v>389</v>
      </c>
      <c r="G2412" s="27" t="s">
        <v>433</v>
      </c>
    </row>
    <row r="2413" spans="1:10" x14ac:dyDescent="0.25">
      <c r="A2413" t="s">
        <v>390</v>
      </c>
      <c r="G2413" s="27" t="s">
        <v>2523</v>
      </c>
    </row>
    <row r="2414" spans="1:10" x14ac:dyDescent="0.25">
      <c r="G2414" s="27" t="s">
        <v>434</v>
      </c>
    </row>
    <row r="2415" spans="1:10" x14ac:dyDescent="0.25">
      <c r="A2415" t="s">
        <v>239</v>
      </c>
    </row>
    <row r="2416" spans="1:10" x14ac:dyDescent="0.25">
      <c r="A2416" t="s">
        <v>908</v>
      </c>
    </row>
    <row r="2417" spans="1:11" x14ac:dyDescent="0.25">
      <c r="A2417" s="218" t="s">
        <v>2064</v>
      </c>
    </row>
    <row r="2418" spans="1:11" x14ac:dyDescent="0.25">
      <c r="A2418" s="37" t="s">
        <v>110</v>
      </c>
      <c r="B2418" s="2" t="s">
        <v>109</v>
      </c>
      <c r="C2418" s="14" t="s">
        <v>376</v>
      </c>
      <c r="D2418" s="3" t="s">
        <v>377</v>
      </c>
      <c r="E2418" s="14" t="s">
        <v>379</v>
      </c>
      <c r="F2418" s="14" t="s">
        <v>381</v>
      </c>
      <c r="G2418" s="14" t="s">
        <v>384</v>
      </c>
      <c r="H2418" s="11" t="s">
        <v>385</v>
      </c>
      <c r="I2418" s="12"/>
      <c r="J2418" s="13"/>
    </row>
    <row r="2419" spans="1:11" x14ac:dyDescent="0.25">
      <c r="A2419" s="15"/>
      <c r="B2419" s="4" t="s">
        <v>108</v>
      </c>
      <c r="C2419" s="15"/>
      <c r="D2419" s="5" t="s">
        <v>378</v>
      </c>
      <c r="E2419" s="15" t="s">
        <v>380</v>
      </c>
      <c r="F2419" s="17" t="s">
        <v>382</v>
      </c>
      <c r="G2419" s="15"/>
      <c r="H2419" s="14" t="s">
        <v>386</v>
      </c>
      <c r="I2419" s="6" t="s">
        <v>387</v>
      </c>
      <c r="J2419" s="14" t="s">
        <v>388</v>
      </c>
    </row>
    <row r="2420" spans="1:11" x14ac:dyDescent="0.25">
      <c r="A2420" s="16"/>
      <c r="B2420" s="8"/>
      <c r="C2420" s="16"/>
      <c r="D2420" s="9"/>
      <c r="E2420" s="16"/>
      <c r="F2420" s="18" t="s">
        <v>383</v>
      </c>
      <c r="G2420" s="16"/>
      <c r="H2420" s="16"/>
      <c r="I2420" s="9"/>
      <c r="J2420" s="16"/>
    </row>
    <row r="2421" spans="1:11" x14ac:dyDescent="0.25">
      <c r="A2421" s="5" t="s">
        <v>186</v>
      </c>
      <c r="B2421" s="14" t="s">
        <v>246</v>
      </c>
      <c r="C2421" s="488" t="s">
        <v>2065</v>
      </c>
      <c r="D2421" s="21" t="s">
        <v>405</v>
      </c>
      <c r="E2421" s="15"/>
      <c r="F2421" s="23"/>
      <c r="G2421" s="53" t="s">
        <v>913</v>
      </c>
      <c r="H2421" s="14"/>
      <c r="I2421" s="14"/>
      <c r="J2421" s="14"/>
    </row>
    <row r="2422" spans="1:11" x14ac:dyDescent="0.25">
      <c r="A2422" s="54" t="s">
        <v>240</v>
      </c>
      <c r="B2422" s="15" t="s">
        <v>274</v>
      </c>
      <c r="C2422" s="488" t="s">
        <v>278</v>
      </c>
      <c r="D2422" s="21" t="s">
        <v>398</v>
      </c>
      <c r="E2422" s="15" t="s">
        <v>35</v>
      </c>
      <c r="F2422" s="20" t="s">
        <v>1535</v>
      </c>
      <c r="G2422" s="53" t="s">
        <v>912</v>
      </c>
      <c r="H2422" s="15"/>
      <c r="I2422" s="74">
        <v>150000</v>
      </c>
      <c r="J2422" s="128">
        <f>SUM(I2422)</f>
        <v>150000</v>
      </c>
      <c r="K2422" t="s">
        <v>2693</v>
      </c>
    </row>
    <row r="2423" spans="1:11" x14ac:dyDescent="0.25">
      <c r="A2423" s="5"/>
      <c r="B2423" s="15" t="s">
        <v>275</v>
      </c>
      <c r="C2423" s="488" t="s">
        <v>279</v>
      </c>
      <c r="D2423" s="5"/>
      <c r="E2423" s="15" t="s">
        <v>2384</v>
      </c>
      <c r="F2423" s="20" t="s">
        <v>1536</v>
      </c>
      <c r="G2423" s="270" t="s">
        <v>915</v>
      </c>
      <c r="H2423" s="15"/>
      <c r="I2423" s="15"/>
      <c r="J2423" s="15"/>
    </row>
    <row r="2424" spans="1:11" x14ac:dyDescent="0.25">
      <c r="A2424" s="4"/>
      <c r="B2424" s="15" t="s">
        <v>276</v>
      </c>
      <c r="C2424" s="15"/>
      <c r="D2424" s="5"/>
      <c r="E2424" s="15"/>
      <c r="F2424" s="20"/>
      <c r="G2424" s="53" t="s">
        <v>914</v>
      </c>
      <c r="H2424" s="15"/>
      <c r="I2424" s="15"/>
      <c r="J2424" s="15"/>
    </row>
    <row r="2425" spans="1:11" x14ac:dyDescent="0.25">
      <c r="A2425" s="8"/>
      <c r="B2425" s="16"/>
      <c r="C2425" s="9"/>
      <c r="D2425" s="16"/>
      <c r="E2425" s="16"/>
      <c r="F2425" s="16"/>
      <c r="G2425" s="51"/>
      <c r="H2425" s="16"/>
      <c r="I2425" s="16"/>
      <c r="J2425" s="16"/>
    </row>
    <row r="2426" spans="1:11" x14ac:dyDescent="0.25">
      <c r="A2426" s="14"/>
      <c r="B2426" s="14"/>
      <c r="C2426" s="15"/>
      <c r="D2426" s="21"/>
      <c r="E2426" s="15"/>
      <c r="F2426" s="23"/>
      <c r="G2426" s="53"/>
      <c r="H2426" s="5"/>
      <c r="I2426" s="15"/>
      <c r="J2426" s="15"/>
    </row>
    <row r="2427" spans="1:11" x14ac:dyDescent="0.25">
      <c r="A2427" s="43"/>
      <c r="B2427" s="15"/>
      <c r="C2427" s="15"/>
      <c r="D2427" s="21"/>
      <c r="E2427" s="15"/>
      <c r="F2427" s="20"/>
      <c r="G2427" s="53"/>
      <c r="H2427" s="5"/>
      <c r="I2427" s="15"/>
      <c r="J2427" s="15"/>
    </row>
    <row r="2428" spans="1:11" x14ac:dyDescent="0.25">
      <c r="A2428" s="15"/>
      <c r="B2428" s="15"/>
      <c r="C2428" s="15"/>
      <c r="D2428" s="5"/>
      <c r="E2428" s="15"/>
      <c r="F2428" s="20"/>
      <c r="G2428" s="53"/>
      <c r="H2428" s="5"/>
      <c r="I2428" s="15"/>
      <c r="J2428" s="15"/>
    </row>
    <row r="2429" spans="1:11" x14ac:dyDescent="0.25">
      <c r="A2429" s="15"/>
      <c r="B2429" s="15"/>
      <c r="C2429" s="15"/>
      <c r="D2429" s="5"/>
      <c r="E2429" s="15"/>
      <c r="F2429" s="20"/>
      <c r="G2429" s="53"/>
      <c r="H2429" s="5"/>
      <c r="I2429" s="15"/>
      <c r="J2429" s="15"/>
    </row>
    <row r="2430" spans="1:11" x14ac:dyDescent="0.25">
      <c r="A2430" s="15"/>
      <c r="B2430" s="4"/>
      <c r="C2430" s="15"/>
      <c r="D2430" s="5"/>
      <c r="E2430" s="15"/>
      <c r="F2430" s="20"/>
      <c r="G2430" s="26"/>
      <c r="H2430" s="15"/>
      <c r="I2430" s="15"/>
      <c r="J2430" s="15"/>
    </row>
    <row r="2431" spans="1:11" x14ac:dyDescent="0.25">
      <c r="A2431" s="15"/>
      <c r="B2431" s="4"/>
      <c r="C2431" s="16"/>
      <c r="D2431" s="9"/>
      <c r="E2431" s="16"/>
      <c r="F2431" s="16"/>
      <c r="G2431" s="51"/>
      <c r="H2431" s="16"/>
      <c r="I2431" s="16"/>
      <c r="J2431" s="16"/>
    </row>
    <row r="2432" spans="1:11" x14ac:dyDescent="0.25">
      <c r="A2432" s="14"/>
      <c r="B2432" s="14"/>
      <c r="C2432" s="4"/>
      <c r="D2432" s="15"/>
      <c r="E2432" s="7"/>
      <c r="F2432" s="20"/>
      <c r="G2432" s="21"/>
      <c r="H2432" s="15"/>
      <c r="I2432" s="5"/>
      <c r="J2432" s="15"/>
    </row>
    <row r="2433" spans="1:10" x14ac:dyDescent="0.25">
      <c r="A2433" s="43"/>
      <c r="B2433" s="15"/>
      <c r="C2433" s="4"/>
      <c r="D2433" s="15"/>
      <c r="E2433" s="7"/>
      <c r="F2433" s="20"/>
      <c r="G2433" s="21"/>
      <c r="H2433" s="15"/>
      <c r="I2433" s="5"/>
      <c r="J2433" s="15"/>
    </row>
    <row r="2434" spans="1:10" x14ac:dyDescent="0.25">
      <c r="A2434" s="15"/>
      <c r="B2434" s="15"/>
      <c r="C2434" s="4"/>
      <c r="D2434" s="15"/>
      <c r="E2434" s="7"/>
      <c r="F2434" s="15"/>
      <c r="G2434" s="21"/>
      <c r="H2434" s="15"/>
      <c r="I2434" s="5"/>
      <c r="J2434" s="15"/>
    </row>
    <row r="2435" spans="1:10" ht="15.75" thickBot="1" x14ac:dyDescent="0.3">
      <c r="A2435" s="15"/>
      <c r="B2435" s="15"/>
      <c r="C2435" s="4"/>
      <c r="D2435" s="15"/>
      <c r="E2435" s="7"/>
      <c r="F2435" s="15"/>
      <c r="G2435" s="119"/>
      <c r="H2435" s="124"/>
      <c r="I2435" s="121"/>
      <c r="J2435" s="124"/>
    </row>
    <row r="2436" spans="1:10" x14ac:dyDescent="0.25">
      <c r="A2436" s="558"/>
      <c r="B2436" s="272"/>
      <c r="C2436" s="546"/>
      <c r="D2436" s="272"/>
      <c r="E2436" s="273"/>
      <c r="F2436" s="546"/>
      <c r="G2436" s="961" t="s">
        <v>19</v>
      </c>
      <c r="H2436" s="962"/>
      <c r="I2436" s="600">
        <f>SUM(I2422:I2435)</f>
        <v>150000</v>
      </c>
      <c r="J2436" s="963">
        <f>SUM(J2422:J2435)</f>
        <v>150000</v>
      </c>
    </row>
    <row r="2437" spans="1:10" ht="15.75" thickBot="1" x14ac:dyDescent="0.3">
      <c r="A2437" s="572"/>
      <c r="B2437" s="105"/>
      <c r="C2437" s="106"/>
      <c r="D2437" s="105"/>
      <c r="E2437" s="405"/>
      <c r="F2437" s="106"/>
      <c r="G2437" s="582"/>
      <c r="H2437" s="405"/>
      <c r="I2437" s="107"/>
      <c r="J2437" s="571"/>
    </row>
    <row r="2438" spans="1:10" x14ac:dyDescent="0.25">
      <c r="A2438" s="575"/>
      <c r="B2438" s="177"/>
      <c r="C2438" s="177"/>
      <c r="D2438" s="177"/>
      <c r="E2438" s="177"/>
      <c r="F2438" s="177"/>
      <c r="G2438" s="579" t="s">
        <v>1002</v>
      </c>
      <c r="H2438" s="553">
        <f>(H2352+H2357+H2362+H2367+H2387)</f>
        <v>266850</v>
      </c>
      <c r="I2438" s="112"/>
      <c r="J2438" s="583">
        <f>SUM(H2438:I2438)</f>
        <v>266850</v>
      </c>
    </row>
    <row r="2439" spans="1:10" x14ac:dyDescent="0.25">
      <c r="A2439" s="556"/>
      <c r="B2439" s="5"/>
      <c r="C2439" s="5"/>
      <c r="D2439" s="5"/>
      <c r="E2439" s="5"/>
      <c r="F2439" s="5"/>
      <c r="G2439" s="580" t="s">
        <v>1499</v>
      </c>
      <c r="H2439" s="5"/>
      <c r="I2439" s="584">
        <f>(I2300+I2371+I2387+I2422)</f>
        <v>281500</v>
      </c>
      <c r="J2439" s="1130">
        <f>SUM(I2439)</f>
        <v>281500</v>
      </c>
    </row>
    <row r="2440" spans="1:10" ht="15.75" thickBot="1" x14ac:dyDescent="0.3">
      <c r="A2440" s="178"/>
      <c r="B2440" s="107"/>
      <c r="C2440" s="107"/>
      <c r="D2440" s="297"/>
      <c r="E2440" s="107"/>
      <c r="F2440" s="107"/>
      <c r="G2440" s="581" t="s">
        <v>1498</v>
      </c>
      <c r="H2440" s="297"/>
      <c r="I2440" s="585">
        <f>(I2336)</f>
        <v>650000</v>
      </c>
      <c r="J2440" s="1131">
        <f>SUM(H2440:I2440)</f>
        <v>650000</v>
      </c>
    </row>
    <row r="2441" spans="1:10" ht="15.75" thickBot="1" x14ac:dyDescent="0.3">
      <c r="A2441" s="5"/>
      <c r="B2441" s="5"/>
      <c r="C2441" s="5"/>
      <c r="D2441" s="73"/>
      <c r="E2441" s="5"/>
      <c r="F2441" s="5"/>
      <c r="G2441" s="577" t="s">
        <v>1500</v>
      </c>
      <c r="H2441" s="86">
        <f>SUM(H2438:H2440)</f>
        <v>266850</v>
      </c>
      <c r="I2441" s="578">
        <f>SUM(I2438:I2440)</f>
        <v>931500</v>
      </c>
      <c r="J2441" s="586">
        <f>SUM(J2438:J2440)</f>
        <v>1198350</v>
      </c>
    </row>
    <row r="2442" spans="1:10" x14ac:dyDescent="0.25">
      <c r="B2442" t="s">
        <v>424</v>
      </c>
    </row>
    <row r="2443" spans="1:10" x14ac:dyDescent="0.25">
      <c r="B2443" t="s">
        <v>425</v>
      </c>
      <c r="C2443" t="s">
        <v>426</v>
      </c>
      <c r="F2443" t="s">
        <v>427</v>
      </c>
      <c r="H2443" t="s">
        <v>428</v>
      </c>
    </row>
    <row r="2444" spans="1:10" ht="15.75" x14ac:dyDescent="0.25">
      <c r="C2444" t="s">
        <v>1775</v>
      </c>
      <c r="F2444" s="32" t="s">
        <v>1803</v>
      </c>
      <c r="G2444" s="32"/>
      <c r="H2444" t="s">
        <v>429</v>
      </c>
    </row>
    <row r="2445" spans="1:10" ht="15.75" x14ac:dyDescent="0.25">
      <c r="C2445" t="s">
        <v>431</v>
      </c>
      <c r="F2445" s="32" t="s">
        <v>1591</v>
      </c>
      <c r="G2445" s="32"/>
      <c r="H2445" t="s">
        <v>430</v>
      </c>
    </row>
    <row r="2446" spans="1:10" ht="15.75" x14ac:dyDescent="0.25">
      <c r="F2446" s="32"/>
      <c r="G2446" s="32"/>
    </row>
    <row r="2447" spans="1:10" x14ac:dyDescent="0.25">
      <c r="A2447" t="s">
        <v>389</v>
      </c>
      <c r="G2447" s="27" t="s">
        <v>433</v>
      </c>
    </row>
    <row r="2448" spans="1:10" x14ac:dyDescent="0.25">
      <c r="A2448" t="s">
        <v>390</v>
      </c>
      <c r="G2448" s="27" t="s">
        <v>2523</v>
      </c>
    </row>
    <row r="2449" spans="1:10" x14ac:dyDescent="0.25">
      <c r="G2449" s="27" t="s">
        <v>434</v>
      </c>
    </row>
    <row r="2450" spans="1:10" x14ac:dyDescent="0.25">
      <c r="A2450" t="s">
        <v>239</v>
      </c>
    </row>
    <row r="2451" spans="1:10" x14ac:dyDescent="0.25">
      <c r="A2451" t="s">
        <v>916</v>
      </c>
    </row>
    <row r="2452" spans="1:10" x14ac:dyDescent="0.25">
      <c r="A2452" s="218" t="s">
        <v>2067</v>
      </c>
    </row>
    <row r="2453" spans="1:10" x14ac:dyDescent="0.25">
      <c r="A2453" s="37" t="s">
        <v>110</v>
      </c>
      <c r="B2453" s="2" t="s">
        <v>109</v>
      </c>
      <c r="C2453" s="14" t="s">
        <v>376</v>
      </c>
      <c r="D2453" s="3" t="s">
        <v>377</v>
      </c>
      <c r="E2453" s="14" t="s">
        <v>379</v>
      </c>
      <c r="F2453" s="14" t="s">
        <v>381</v>
      </c>
      <c r="G2453" s="14" t="s">
        <v>384</v>
      </c>
      <c r="H2453" s="11" t="s">
        <v>385</v>
      </c>
      <c r="I2453" s="12"/>
      <c r="J2453" s="13"/>
    </row>
    <row r="2454" spans="1:10" x14ac:dyDescent="0.25">
      <c r="A2454" s="15"/>
      <c r="B2454" s="4" t="s">
        <v>108</v>
      </c>
      <c r="C2454" s="15"/>
      <c r="D2454" s="5" t="s">
        <v>378</v>
      </c>
      <c r="E2454" s="15" t="s">
        <v>380</v>
      </c>
      <c r="F2454" s="17" t="s">
        <v>382</v>
      </c>
      <c r="G2454" s="15"/>
      <c r="H2454" s="14" t="s">
        <v>386</v>
      </c>
      <c r="I2454" s="6" t="s">
        <v>387</v>
      </c>
      <c r="J2454" s="14" t="s">
        <v>388</v>
      </c>
    </row>
    <row r="2455" spans="1:10" x14ac:dyDescent="0.25">
      <c r="A2455" s="16"/>
      <c r="B2455" s="8"/>
      <c r="C2455" s="16"/>
      <c r="D2455" s="9"/>
      <c r="E2455" s="16"/>
      <c r="F2455" s="18" t="s">
        <v>383</v>
      </c>
      <c r="G2455" s="16"/>
      <c r="H2455" s="16"/>
      <c r="I2455" s="9"/>
      <c r="J2455" s="16"/>
    </row>
    <row r="2456" spans="1:10" x14ac:dyDescent="0.25">
      <c r="A2456" s="15" t="s">
        <v>264</v>
      </c>
      <c r="B2456" s="14" t="s">
        <v>265</v>
      </c>
      <c r="C2456" s="623" t="s">
        <v>2066</v>
      </c>
      <c r="D2456" s="14" t="s">
        <v>271</v>
      </c>
      <c r="E2456" s="14"/>
      <c r="F2456" s="23"/>
      <c r="G2456" s="21" t="s">
        <v>812</v>
      </c>
      <c r="H2456" s="14"/>
      <c r="I2456" s="14">
        <f>SUM(N23383)</f>
        <v>0</v>
      </c>
      <c r="J2456" s="14"/>
    </row>
    <row r="2457" spans="1:10" x14ac:dyDescent="0.25">
      <c r="A2457" s="43" t="s">
        <v>266</v>
      </c>
      <c r="B2457" s="15" t="s">
        <v>266</v>
      </c>
      <c r="C2457" s="623" t="s">
        <v>270</v>
      </c>
      <c r="D2457" s="21" t="s">
        <v>272</v>
      </c>
      <c r="E2457" s="15"/>
      <c r="F2457" s="20"/>
      <c r="G2457" s="21" t="s">
        <v>811</v>
      </c>
      <c r="H2457" s="61">
        <v>100000</v>
      </c>
      <c r="I2457" s="15"/>
      <c r="J2457" s="237">
        <f>SUM(H2457:I2457)</f>
        <v>100000</v>
      </c>
    </row>
    <row r="2458" spans="1:10" x14ac:dyDescent="0.25">
      <c r="A2458" s="21" t="s">
        <v>267</v>
      </c>
      <c r="B2458" s="15" t="s">
        <v>268</v>
      </c>
      <c r="C2458" s="166"/>
      <c r="D2458" s="15"/>
      <c r="E2458" s="15"/>
      <c r="F2458" s="15"/>
      <c r="G2458" s="21" t="s">
        <v>966</v>
      </c>
      <c r="H2458" s="128"/>
      <c r="I2458" s="15"/>
      <c r="J2458" s="237"/>
    </row>
    <row r="2459" spans="1:10" x14ac:dyDescent="0.25">
      <c r="A2459" s="15"/>
      <c r="B2459" s="15" t="s">
        <v>269</v>
      </c>
      <c r="C2459" s="166"/>
      <c r="D2459" s="15"/>
      <c r="E2459" s="15"/>
      <c r="F2459" s="15"/>
      <c r="G2459" s="21" t="s">
        <v>803</v>
      </c>
      <c r="H2459" s="15"/>
      <c r="I2459" s="15"/>
      <c r="J2459" s="227"/>
    </row>
    <row r="2460" spans="1:10" x14ac:dyDescent="0.25">
      <c r="A2460" s="168" t="s">
        <v>264</v>
      </c>
      <c r="B2460" s="168" t="s">
        <v>265</v>
      </c>
      <c r="C2460" s="737" t="s">
        <v>2068</v>
      </c>
      <c r="D2460" s="168" t="s">
        <v>273</v>
      </c>
      <c r="E2460" s="257"/>
      <c r="F2460" s="258"/>
      <c r="G2460" s="235" t="s">
        <v>804</v>
      </c>
      <c r="H2460" s="68">
        <v>65000</v>
      </c>
      <c r="I2460" s="3"/>
      <c r="J2460" s="269">
        <f>SUM(H2460:I2460)</f>
        <v>65000</v>
      </c>
    </row>
    <row r="2461" spans="1:10" x14ac:dyDescent="0.25">
      <c r="A2461" s="872" t="s">
        <v>266</v>
      </c>
      <c r="B2461" s="227" t="s">
        <v>266</v>
      </c>
      <c r="C2461" s="742" t="s">
        <v>1624</v>
      </c>
      <c r="D2461" s="227"/>
      <c r="E2461" s="228"/>
      <c r="F2461" s="229"/>
      <c r="G2461" s="236" t="s">
        <v>805</v>
      </c>
      <c r="H2461" s="237"/>
      <c r="I2461" s="5"/>
      <c r="J2461" s="237"/>
    </row>
    <row r="2462" spans="1:10" x14ac:dyDescent="0.25">
      <c r="A2462" s="236" t="s">
        <v>267</v>
      </c>
      <c r="B2462" s="227" t="s">
        <v>268</v>
      </c>
      <c r="C2462" s="226"/>
      <c r="D2462" s="227"/>
      <c r="E2462" s="228"/>
      <c r="F2462" s="227"/>
      <c r="G2462" s="236" t="s">
        <v>808</v>
      </c>
      <c r="H2462" s="15"/>
      <c r="I2462" s="5"/>
      <c r="J2462" s="227"/>
    </row>
    <row r="2463" spans="1:10" x14ac:dyDescent="0.25">
      <c r="A2463" s="236"/>
      <c r="B2463" s="227" t="s">
        <v>269</v>
      </c>
      <c r="C2463" s="226"/>
      <c r="D2463" s="227"/>
      <c r="E2463" s="228"/>
      <c r="F2463" s="227"/>
      <c r="G2463" s="236" t="s">
        <v>806</v>
      </c>
      <c r="H2463" s="15"/>
      <c r="I2463" s="5"/>
      <c r="J2463" s="227"/>
    </row>
    <row r="2464" spans="1:10" x14ac:dyDescent="0.25">
      <c r="A2464" s="236"/>
      <c r="B2464" s="227"/>
      <c r="C2464" s="226"/>
      <c r="D2464" s="227"/>
      <c r="E2464" s="228"/>
      <c r="F2464" s="227"/>
      <c r="G2464" s="236" t="s">
        <v>807</v>
      </c>
      <c r="H2464" s="15"/>
      <c r="I2464" s="5"/>
      <c r="J2464" s="227"/>
    </row>
    <row r="2465" spans="1:12" x14ac:dyDescent="0.25">
      <c r="A2465" s="14" t="s">
        <v>264</v>
      </c>
      <c r="B2465" s="22" t="s">
        <v>265</v>
      </c>
      <c r="C2465" s="569" t="s">
        <v>2469</v>
      </c>
      <c r="D2465" s="24" t="s">
        <v>412</v>
      </c>
      <c r="E2465" s="14"/>
      <c r="F2465" s="41"/>
      <c r="G2465" s="24" t="s">
        <v>1152</v>
      </c>
      <c r="H2465" s="3"/>
      <c r="I2465" s="14"/>
      <c r="J2465" s="168"/>
      <c r="L2465" s="130"/>
    </row>
    <row r="2466" spans="1:12" x14ac:dyDescent="0.25">
      <c r="A2466" s="43" t="s">
        <v>266</v>
      </c>
      <c r="B2466" s="15" t="s">
        <v>266</v>
      </c>
      <c r="C2466" s="488" t="s">
        <v>2470</v>
      </c>
      <c r="D2466" s="21"/>
      <c r="E2466" s="15" t="s">
        <v>1284</v>
      </c>
      <c r="F2466" s="42"/>
      <c r="G2466" s="21" t="s">
        <v>2467</v>
      </c>
      <c r="H2466" s="307">
        <v>25000</v>
      </c>
      <c r="I2466" s="15"/>
      <c r="J2466" s="237">
        <f>SUM(H2466:I2466)</f>
        <v>25000</v>
      </c>
    </row>
    <row r="2467" spans="1:12" x14ac:dyDescent="0.25">
      <c r="A2467" s="43"/>
      <c r="B2467" s="15"/>
      <c r="C2467" s="227" t="s">
        <v>2471</v>
      </c>
      <c r="D2467" s="26"/>
      <c r="E2467" s="15" t="s">
        <v>1285</v>
      </c>
      <c r="F2467" s="42"/>
      <c r="G2467" s="236" t="s">
        <v>2468</v>
      </c>
      <c r="H2467" s="126"/>
      <c r="I2467" s="15"/>
      <c r="J2467" s="237"/>
    </row>
    <row r="2468" spans="1:12" x14ac:dyDescent="0.25">
      <c r="A2468" s="21" t="s">
        <v>267</v>
      </c>
      <c r="B2468" s="15" t="s">
        <v>268</v>
      </c>
      <c r="C2468" s="227"/>
      <c r="D2468" s="5"/>
      <c r="E2468" s="15"/>
      <c r="F2468" s="42"/>
      <c r="G2468" s="21" t="s">
        <v>2466</v>
      </c>
      <c r="H2468" s="5"/>
      <c r="I2468" s="15"/>
      <c r="J2468" s="15"/>
    </row>
    <row r="2469" spans="1:12" x14ac:dyDescent="0.25">
      <c r="A2469" s="236"/>
      <c r="B2469" s="227"/>
      <c r="C2469" s="226"/>
      <c r="D2469" s="227"/>
      <c r="E2469" s="228"/>
      <c r="F2469" s="227"/>
      <c r="G2469" s="21" t="s">
        <v>2465</v>
      </c>
      <c r="H2469" s="15"/>
      <c r="I2469" s="5"/>
      <c r="J2469" s="15"/>
    </row>
    <row r="2470" spans="1:12" x14ac:dyDescent="0.25">
      <c r="A2470" s="14"/>
      <c r="B2470" s="22"/>
      <c r="C2470" s="168"/>
      <c r="D2470" s="24"/>
      <c r="E2470" s="14"/>
      <c r="F2470" s="41"/>
      <c r="G2470" s="24"/>
      <c r="H2470" s="3"/>
      <c r="I2470" s="14"/>
      <c r="J2470" s="14"/>
    </row>
    <row r="2471" spans="1:12" x14ac:dyDescent="0.25">
      <c r="A2471" s="43"/>
      <c r="B2471" s="15"/>
      <c r="C2471" s="227"/>
      <c r="D2471" s="26"/>
      <c r="E2471" s="15"/>
      <c r="F2471" s="42"/>
      <c r="G2471" s="21"/>
      <c r="H2471" s="126"/>
      <c r="I2471" s="15"/>
      <c r="J2471" s="61"/>
    </row>
    <row r="2472" spans="1:12" x14ac:dyDescent="0.25">
      <c r="A2472" s="21"/>
      <c r="B2472" s="15"/>
      <c r="C2472" s="227"/>
      <c r="D2472" s="5"/>
      <c r="E2472" s="15"/>
      <c r="F2472" s="42"/>
      <c r="G2472" s="21"/>
      <c r="H2472" s="5"/>
      <c r="I2472" s="15"/>
      <c r="J2472" s="15"/>
    </row>
    <row r="2473" spans="1:12" x14ac:dyDescent="0.25">
      <c r="A2473" s="634"/>
      <c r="B2473" s="494"/>
      <c r="C2473" s="511"/>
      <c r="D2473" s="494"/>
      <c r="E2473" s="633"/>
      <c r="F2473" s="494"/>
      <c r="G2473" s="634"/>
      <c r="H2473" s="227"/>
      <c r="I2473" s="166"/>
      <c r="J2473" s="227"/>
    </row>
    <row r="2474" spans="1:12" ht="15.75" thickBot="1" x14ac:dyDescent="0.3">
      <c r="A2474" s="1054"/>
      <c r="B2474" s="164"/>
      <c r="C2474" s="511"/>
      <c r="D2474" s="494"/>
      <c r="E2474" s="633"/>
      <c r="F2474" s="494"/>
      <c r="G2474" s="634"/>
      <c r="H2474" s="227"/>
      <c r="I2474" s="166"/>
      <c r="J2474" s="227"/>
    </row>
    <row r="2475" spans="1:12" x14ac:dyDescent="0.25">
      <c r="A2475" s="558"/>
      <c r="B2475" s="272"/>
      <c r="C2475" s="546"/>
      <c r="D2475" s="591" t="s">
        <v>19</v>
      </c>
      <c r="E2475" s="177"/>
      <c r="F2475" s="177"/>
      <c r="G2475" s="592"/>
      <c r="H2475" s="588">
        <f>SUM(H2457:H2471)</f>
        <v>190000</v>
      </c>
      <c r="I2475" s="590"/>
      <c r="J2475" s="588">
        <f>SUM(H2475:I2475)</f>
        <v>190000</v>
      </c>
    </row>
    <row r="2476" spans="1:12" ht="15.75" thickBot="1" x14ac:dyDescent="0.3">
      <c r="A2476" s="178"/>
      <c r="B2476" s="107"/>
      <c r="C2476" s="107"/>
      <c r="D2476" s="593"/>
      <c r="E2476" s="107"/>
      <c r="F2476" s="107"/>
      <c r="G2476" s="594"/>
      <c r="H2476" s="589"/>
      <c r="I2476" s="587"/>
      <c r="J2476" s="589"/>
    </row>
    <row r="2477" spans="1:12" x14ac:dyDescent="0.25">
      <c r="A2477" s="5"/>
      <c r="B2477" s="5"/>
      <c r="C2477" s="5"/>
      <c r="D2477" s="73"/>
      <c r="E2477" s="5"/>
      <c r="F2477" s="5"/>
      <c r="G2477" s="26"/>
      <c r="H2477" s="88"/>
      <c r="I2477" s="88"/>
      <c r="J2477" s="88"/>
    </row>
    <row r="2478" spans="1:12" x14ac:dyDescent="0.25">
      <c r="B2478" t="s">
        <v>424</v>
      </c>
    </row>
    <row r="2479" spans="1:12" x14ac:dyDescent="0.25">
      <c r="B2479" t="s">
        <v>967</v>
      </c>
      <c r="C2479" t="s">
        <v>426</v>
      </c>
      <c r="F2479" t="s">
        <v>427</v>
      </c>
      <c r="H2479" t="s">
        <v>428</v>
      </c>
    </row>
    <row r="2480" spans="1:12" ht="15.75" x14ac:dyDescent="0.25">
      <c r="C2480" t="s">
        <v>1775</v>
      </c>
      <c r="F2480" s="32" t="s">
        <v>1803</v>
      </c>
      <c r="G2480" s="32"/>
      <c r="H2480" t="s">
        <v>429</v>
      </c>
    </row>
    <row r="2481" spans="1:10" ht="15.75" x14ac:dyDescent="0.25">
      <c r="C2481" t="s">
        <v>431</v>
      </c>
      <c r="F2481" s="32" t="s">
        <v>1591</v>
      </c>
      <c r="G2481" s="32"/>
      <c r="H2481" t="s">
        <v>430</v>
      </c>
    </row>
    <row r="2482" spans="1:10" x14ac:dyDescent="0.25">
      <c r="A2482" t="s">
        <v>389</v>
      </c>
      <c r="G2482" s="27" t="s">
        <v>433</v>
      </c>
    </row>
    <row r="2483" spans="1:10" x14ac:dyDescent="0.25">
      <c r="A2483" t="s">
        <v>390</v>
      </c>
      <c r="G2483" s="27" t="s">
        <v>2523</v>
      </c>
    </row>
    <row r="2484" spans="1:10" x14ac:dyDescent="0.25">
      <c r="G2484" s="27" t="s">
        <v>434</v>
      </c>
    </row>
    <row r="2485" spans="1:10" x14ac:dyDescent="0.25">
      <c r="A2485" t="s">
        <v>239</v>
      </c>
    </row>
    <row r="2486" spans="1:10" x14ac:dyDescent="0.25">
      <c r="A2486" t="s">
        <v>916</v>
      </c>
    </row>
    <row r="2487" spans="1:10" x14ac:dyDescent="0.25">
      <c r="A2487" t="s">
        <v>2070</v>
      </c>
    </row>
    <row r="2488" spans="1:10" x14ac:dyDescent="0.25">
      <c r="A2488" s="37" t="s">
        <v>110</v>
      </c>
      <c r="B2488" s="2" t="s">
        <v>109</v>
      </c>
      <c r="C2488" s="14" t="s">
        <v>376</v>
      </c>
      <c r="D2488" s="3" t="s">
        <v>377</v>
      </c>
      <c r="E2488" s="14" t="s">
        <v>379</v>
      </c>
      <c r="F2488" s="14" t="s">
        <v>381</v>
      </c>
      <c r="G2488" s="14" t="s">
        <v>384</v>
      </c>
      <c r="H2488" s="11" t="s">
        <v>385</v>
      </c>
      <c r="I2488" s="12"/>
      <c r="J2488" s="13"/>
    </row>
    <row r="2489" spans="1:10" x14ac:dyDescent="0.25">
      <c r="A2489" s="15"/>
      <c r="B2489" s="4" t="s">
        <v>108</v>
      </c>
      <c r="C2489" s="15"/>
      <c r="D2489" s="5" t="s">
        <v>378</v>
      </c>
      <c r="E2489" s="15" t="s">
        <v>380</v>
      </c>
      <c r="F2489" s="17" t="s">
        <v>382</v>
      </c>
      <c r="G2489" s="15"/>
      <c r="H2489" s="14" t="s">
        <v>386</v>
      </c>
      <c r="I2489" s="6" t="s">
        <v>387</v>
      </c>
      <c r="J2489" s="14" t="s">
        <v>388</v>
      </c>
    </row>
    <row r="2490" spans="1:10" x14ac:dyDescent="0.25">
      <c r="A2490" s="16"/>
      <c r="B2490" s="8"/>
      <c r="C2490" s="16"/>
      <c r="D2490" s="9"/>
      <c r="E2490" s="16"/>
      <c r="F2490" s="18" t="s">
        <v>383</v>
      </c>
      <c r="G2490" s="16"/>
      <c r="H2490" s="16"/>
      <c r="I2490" s="9"/>
      <c r="J2490" s="16"/>
    </row>
    <row r="2491" spans="1:10" x14ac:dyDescent="0.25">
      <c r="A2491" s="14" t="s">
        <v>257</v>
      </c>
      <c r="B2491" s="14" t="s">
        <v>258</v>
      </c>
      <c r="C2491" s="836" t="s">
        <v>2459</v>
      </c>
      <c r="D2491" s="14" t="s">
        <v>405</v>
      </c>
      <c r="E2491" s="14"/>
      <c r="F2491" s="23"/>
      <c r="G2491" s="24" t="s">
        <v>969</v>
      </c>
      <c r="H2491" s="68">
        <v>45000</v>
      </c>
      <c r="I2491" s="14"/>
      <c r="J2491" s="68">
        <f>SUM(H2491:I2491)</f>
        <v>45000</v>
      </c>
    </row>
    <row r="2492" spans="1:10" x14ac:dyDescent="0.25">
      <c r="A2492" s="15" t="s">
        <v>259</v>
      </c>
      <c r="B2492" s="15" t="s">
        <v>260</v>
      </c>
      <c r="C2492" s="623" t="s">
        <v>47</v>
      </c>
      <c r="D2492" s="21" t="s">
        <v>398</v>
      </c>
      <c r="E2492" s="15" t="s">
        <v>1539</v>
      </c>
      <c r="F2492" s="20"/>
      <c r="G2492" s="21" t="s">
        <v>970</v>
      </c>
      <c r="H2492" s="128"/>
      <c r="I2492" s="15"/>
      <c r="J2492" s="61"/>
    </row>
    <row r="2493" spans="1:10" x14ac:dyDescent="0.25">
      <c r="A2493" s="15"/>
      <c r="B2493" s="15" t="s">
        <v>261</v>
      </c>
      <c r="C2493" s="894" t="s">
        <v>1448</v>
      </c>
      <c r="D2493" s="15"/>
      <c r="E2493" s="15"/>
      <c r="F2493" s="15"/>
      <c r="G2493" s="21" t="s">
        <v>973</v>
      </c>
      <c r="H2493" s="15"/>
      <c r="I2493" s="15"/>
      <c r="J2493" s="15"/>
    </row>
    <row r="2494" spans="1:10" x14ac:dyDescent="0.25">
      <c r="A2494" s="15"/>
      <c r="B2494" s="15"/>
      <c r="C2494" s="166"/>
      <c r="D2494" s="15"/>
      <c r="E2494" s="15"/>
      <c r="F2494" s="15"/>
      <c r="G2494" s="21" t="s">
        <v>971</v>
      </c>
      <c r="H2494" s="15"/>
      <c r="I2494" s="15"/>
      <c r="J2494" s="15"/>
    </row>
    <row r="2495" spans="1:10" x14ac:dyDescent="0.25">
      <c r="A2495" s="16"/>
      <c r="B2495" s="16"/>
      <c r="C2495" s="264"/>
      <c r="D2495" s="16"/>
      <c r="E2495" s="16"/>
      <c r="F2495" s="16"/>
      <c r="G2495" s="25" t="s">
        <v>972</v>
      </c>
      <c r="H2495" s="16"/>
      <c r="I2495" s="16"/>
      <c r="J2495" s="16"/>
    </row>
    <row r="2496" spans="1:10" x14ac:dyDescent="0.25">
      <c r="A2496" s="15" t="s">
        <v>257</v>
      </c>
      <c r="B2496" s="14" t="s">
        <v>258</v>
      </c>
      <c r="C2496" s="623" t="s">
        <v>2069</v>
      </c>
      <c r="D2496" s="14"/>
      <c r="E2496" s="14"/>
      <c r="F2496" s="23"/>
      <c r="G2496" s="21" t="s">
        <v>810</v>
      </c>
      <c r="H2496" s="14"/>
      <c r="I2496" s="14"/>
      <c r="J2496" s="14"/>
    </row>
    <row r="2497" spans="1:11" x14ac:dyDescent="0.25">
      <c r="A2497" s="15" t="s">
        <v>259</v>
      </c>
      <c r="B2497" s="15" t="s">
        <v>260</v>
      </c>
      <c r="C2497" s="623" t="s">
        <v>256</v>
      </c>
      <c r="D2497" s="21" t="s">
        <v>1449</v>
      </c>
      <c r="E2497" s="15"/>
      <c r="F2497" s="20"/>
      <c r="G2497" s="21" t="s">
        <v>1734</v>
      </c>
      <c r="H2497" s="237">
        <v>8000</v>
      </c>
      <c r="I2497" s="15"/>
      <c r="J2497" s="61">
        <f>SUM(H2497:I2497)</f>
        <v>8000</v>
      </c>
    </row>
    <row r="2498" spans="1:11" x14ac:dyDescent="0.25">
      <c r="A2498" s="15"/>
      <c r="B2498" s="15" t="s">
        <v>261</v>
      </c>
      <c r="C2498" s="166"/>
      <c r="D2498" s="15" t="s">
        <v>1448</v>
      </c>
      <c r="E2498" s="15"/>
      <c r="F2498" s="15"/>
      <c r="G2498" s="21" t="s">
        <v>809</v>
      </c>
      <c r="H2498" s="15"/>
      <c r="I2498" s="15"/>
      <c r="J2498" s="15"/>
    </row>
    <row r="2499" spans="1:11" x14ac:dyDescent="0.25">
      <c r="A2499" s="15"/>
      <c r="B2499" s="15"/>
      <c r="C2499" s="166"/>
      <c r="D2499" s="15"/>
      <c r="E2499" s="15"/>
      <c r="F2499" s="15"/>
      <c r="G2499" s="21" t="s">
        <v>1735</v>
      </c>
      <c r="H2499" s="15"/>
      <c r="I2499" s="15"/>
      <c r="J2499" s="15"/>
    </row>
    <row r="2500" spans="1:11" x14ac:dyDescent="0.25">
      <c r="A2500" s="16"/>
      <c r="B2500" s="16"/>
      <c r="C2500" s="264"/>
      <c r="D2500" s="16"/>
      <c r="E2500" s="16"/>
      <c r="F2500" s="16"/>
      <c r="G2500" s="51"/>
      <c r="H2500" s="16"/>
      <c r="I2500" s="16"/>
      <c r="J2500" s="16"/>
    </row>
    <row r="2501" spans="1:11" x14ac:dyDescent="0.25">
      <c r="A2501" s="14" t="s">
        <v>257</v>
      </c>
      <c r="B2501" s="14" t="s">
        <v>262</v>
      </c>
      <c r="C2501" s="737" t="s">
        <v>2072</v>
      </c>
      <c r="D2501" s="14" t="s">
        <v>2071</v>
      </c>
      <c r="E2501" s="28"/>
      <c r="F2501" s="23"/>
      <c r="G2501" s="24" t="s">
        <v>1287</v>
      </c>
      <c r="H2501" s="14"/>
      <c r="I2501" s="3"/>
      <c r="J2501" s="14"/>
    </row>
    <row r="2502" spans="1:11" x14ac:dyDescent="0.25">
      <c r="A2502" s="15" t="s">
        <v>263</v>
      </c>
      <c r="B2502" s="15" t="s">
        <v>260</v>
      </c>
      <c r="C2502" s="742" t="s">
        <v>1736</v>
      </c>
      <c r="D2502" s="15"/>
      <c r="E2502" s="7"/>
      <c r="F2502" s="20"/>
      <c r="G2502" s="21" t="s">
        <v>1286</v>
      </c>
      <c r="H2502" s="237">
        <v>30000</v>
      </c>
      <c r="I2502" s="5"/>
      <c r="J2502" s="61">
        <f>SUM(H2502:I2502)</f>
        <v>30000</v>
      </c>
    </row>
    <row r="2503" spans="1:11" x14ac:dyDescent="0.25">
      <c r="A2503" s="16"/>
      <c r="B2503" s="16" t="s">
        <v>261</v>
      </c>
      <c r="C2503" s="264"/>
      <c r="D2503" s="16"/>
      <c r="E2503" s="9"/>
      <c r="F2503" s="16"/>
      <c r="G2503" s="51"/>
      <c r="H2503" s="16"/>
      <c r="I2503" s="16"/>
      <c r="J2503" s="10"/>
    </row>
    <row r="2504" spans="1:11" x14ac:dyDescent="0.25">
      <c r="A2504" s="329" t="s">
        <v>257</v>
      </c>
      <c r="B2504" s="14" t="s">
        <v>262</v>
      </c>
      <c r="C2504" s="836" t="s">
        <v>2074</v>
      </c>
      <c r="D2504" s="914"/>
      <c r="E2504" s="341" t="s">
        <v>1116</v>
      </c>
      <c r="F2504" s="342"/>
      <c r="G2504" s="871" t="s">
        <v>2644</v>
      </c>
      <c r="H2504" s="359"/>
      <c r="I2504" s="206"/>
      <c r="J2504" s="357"/>
      <c r="K2504" s="130"/>
    </row>
    <row r="2505" spans="1:11" x14ac:dyDescent="0.25">
      <c r="A2505" s="146" t="s">
        <v>259</v>
      </c>
      <c r="B2505" s="15" t="s">
        <v>260</v>
      </c>
      <c r="C2505" s="623" t="s">
        <v>2073</v>
      </c>
      <c r="D2505" s="146"/>
      <c r="E2505" s="344" t="s">
        <v>974</v>
      </c>
      <c r="F2505" s="345"/>
      <c r="G2505" s="346" t="s">
        <v>2645</v>
      </c>
      <c r="H2505" s="237">
        <v>50000</v>
      </c>
      <c r="I2505" s="47"/>
      <c r="J2505" s="355">
        <f>SUM(H2505:I2505)</f>
        <v>50000</v>
      </c>
    </row>
    <row r="2506" spans="1:11" x14ac:dyDescent="0.25">
      <c r="A2506" s="146"/>
      <c r="B2506" s="15" t="s">
        <v>261</v>
      </c>
      <c r="C2506" s="165"/>
      <c r="D2506" s="146"/>
      <c r="E2506" s="110" t="s">
        <v>2075</v>
      </c>
      <c r="F2506" s="345"/>
      <c r="G2506" s="346" t="s">
        <v>2646</v>
      </c>
      <c r="H2506" s="237"/>
      <c r="I2506" s="47"/>
      <c r="J2506" s="355"/>
    </row>
    <row r="2507" spans="1:11" x14ac:dyDescent="0.25">
      <c r="A2507" s="322"/>
      <c r="B2507" s="322"/>
      <c r="C2507" s="916"/>
      <c r="D2507" s="322"/>
      <c r="E2507" s="964" t="s">
        <v>362</v>
      </c>
      <c r="F2507" s="151"/>
      <c r="G2507" s="965"/>
      <c r="H2507" s="151"/>
      <c r="I2507" s="151"/>
      <c r="J2507" s="645"/>
    </row>
    <row r="2508" spans="1:11" x14ac:dyDescent="0.25">
      <c r="A2508" s="22"/>
      <c r="B2508" s="14"/>
      <c r="C2508" s="239"/>
      <c r="D2508" s="362"/>
      <c r="E2508" s="28"/>
      <c r="F2508" s="23"/>
      <c r="G2508" s="24"/>
      <c r="H2508" s="68"/>
      <c r="I2508" s="14"/>
      <c r="J2508" s="216"/>
    </row>
    <row r="2509" spans="1:11" x14ac:dyDescent="0.25">
      <c r="A2509" s="4"/>
      <c r="B2509" s="15"/>
      <c r="C2509" s="166"/>
      <c r="D2509" s="15"/>
      <c r="E2509" s="5"/>
      <c r="F2509" s="20"/>
      <c r="G2509" s="21"/>
      <c r="H2509" s="237"/>
      <c r="I2509" s="15"/>
      <c r="J2509" s="78"/>
    </row>
    <row r="2510" spans="1:11" x14ac:dyDescent="0.25">
      <c r="A2510" s="8"/>
      <c r="B2510" s="16"/>
      <c r="C2510" s="264"/>
      <c r="D2510" s="16"/>
      <c r="E2510" s="9"/>
      <c r="F2510" s="16"/>
      <c r="G2510" s="51"/>
      <c r="H2510" s="16"/>
      <c r="I2510" s="16"/>
      <c r="J2510" s="10"/>
    </row>
    <row r="2511" spans="1:11" ht="15.75" thickBot="1" x14ac:dyDescent="0.3">
      <c r="A2511" s="16"/>
      <c r="B2511" s="16"/>
      <c r="C2511" s="16"/>
      <c r="D2511" s="103" t="s">
        <v>19</v>
      </c>
      <c r="E2511" s="9"/>
      <c r="F2511" s="9"/>
      <c r="G2511" s="26"/>
      <c r="H2511" s="967">
        <f>SUM(H2491:H2510)</f>
        <v>133000</v>
      </c>
      <c r="I2511" s="1180">
        <f>SUM(I2491:I2510)</f>
        <v>0</v>
      </c>
      <c r="J2511" s="1181">
        <f>SUM(H2511:I2511)</f>
        <v>133000</v>
      </c>
    </row>
    <row r="2512" spans="1:11" ht="15.75" thickBot="1" x14ac:dyDescent="0.3">
      <c r="A2512" s="5"/>
      <c r="B2512" s="5"/>
      <c r="C2512" s="5"/>
      <c r="D2512" s="73"/>
      <c r="E2512" s="5"/>
      <c r="F2512" s="5"/>
      <c r="G2512" s="278" t="s">
        <v>2678</v>
      </c>
      <c r="H2512" s="1163">
        <f>(H2475+H2511)</f>
        <v>323000</v>
      </c>
      <c r="I2512" s="586">
        <f t="shared" ref="I2512:J2512" si="9">(I2475+I2511)</f>
        <v>0</v>
      </c>
      <c r="J2512" s="696">
        <f t="shared" si="9"/>
        <v>323000</v>
      </c>
    </row>
    <row r="2513" spans="1:10" x14ac:dyDescent="0.25">
      <c r="B2513" t="s">
        <v>424</v>
      </c>
    </row>
    <row r="2514" spans="1:10" x14ac:dyDescent="0.25">
      <c r="B2514" t="s">
        <v>425</v>
      </c>
      <c r="C2514" t="s">
        <v>426</v>
      </c>
      <c r="F2514" t="s">
        <v>427</v>
      </c>
      <c r="H2514" t="s">
        <v>428</v>
      </c>
    </row>
    <row r="2515" spans="1:10" ht="15.75" x14ac:dyDescent="0.25">
      <c r="C2515" t="s">
        <v>1775</v>
      </c>
      <c r="F2515" s="32" t="s">
        <v>1803</v>
      </c>
      <c r="G2515" s="32"/>
      <c r="H2515" t="s">
        <v>429</v>
      </c>
    </row>
    <row r="2516" spans="1:10" ht="15.75" x14ac:dyDescent="0.25">
      <c r="C2516" t="s">
        <v>431</v>
      </c>
      <c r="F2516" s="32" t="s">
        <v>1591</v>
      </c>
      <c r="G2516" s="32"/>
      <c r="H2516" t="s">
        <v>430</v>
      </c>
    </row>
    <row r="2517" spans="1:10" ht="15.75" x14ac:dyDescent="0.25">
      <c r="A2517" t="s">
        <v>389</v>
      </c>
      <c r="E2517" s="32"/>
      <c r="G2517" s="966" t="s">
        <v>433</v>
      </c>
    </row>
    <row r="2518" spans="1:10" x14ac:dyDescent="0.25">
      <c r="A2518" t="s">
        <v>390</v>
      </c>
      <c r="G2518" s="27" t="s">
        <v>2523</v>
      </c>
    </row>
    <row r="2519" spans="1:10" x14ac:dyDescent="0.25">
      <c r="G2519" s="27" t="s">
        <v>434</v>
      </c>
    </row>
    <row r="2520" spans="1:10" x14ac:dyDescent="0.25">
      <c r="A2520" t="s">
        <v>529</v>
      </c>
    </row>
    <row r="2521" spans="1:10" x14ac:dyDescent="0.25">
      <c r="A2521" t="s">
        <v>287</v>
      </c>
    </row>
    <row r="2522" spans="1:10" x14ac:dyDescent="0.25">
      <c r="A2522" s="218" t="s">
        <v>2078</v>
      </c>
      <c r="B2522" s="218"/>
      <c r="C2522" s="218"/>
      <c r="D2522" s="218"/>
      <c r="E2522" s="218"/>
    </row>
    <row r="2523" spans="1:10" x14ac:dyDescent="0.25">
      <c r="A2523" s="37" t="s">
        <v>110</v>
      </c>
      <c r="B2523" s="2" t="s">
        <v>109</v>
      </c>
      <c r="C2523" s="14" t="s">
        <v>376</v>
      </c>
      <c r="D2523" s="3" t="s">
        <v>377</v>
      </c>
      <c r="E2523" s="14" t="s">
        <v>379</v>
      </c>
      <c r="F2523" s="14" t="s">
        <v>381</v>
      </c>
      <c r="G2523" s="14" t="s">
        <v>384</v>
      </c>
      <c r="H2523" s="11" t="s">
        <v>385</v>
      </c>
      <c r="I2523" s="12"/>
      <c r="J2523" s="13"/>
    </row>
    <row r="2524" spans="1:10" x14ac:dyDescent="0.25">
      <c r="A2524" s="15"/>
      <c r="B2524" s="4" t="s">
        <v>108</v>
      </c>
      <c r="C2524" s="15"/>
      <c r="D2524" s="5" t="s">
        <v>378</v>
      </c>
      <c r="E2524" s="15" t="s">
        <v>380</v>
      </c>
      <c r="F2524" s="17" t="s">
        <v>382</v>
      </c>
      <c r="G2524" s="15"/>
      <c r="H2524" s="14" t="s">
        <v>386</v>
      </c>
      <c r="I2524" s="6" t="s">
        <v>387</v>
      </c>
      <c r="J2524" s="14" t="s">
        <v>388</v>
      </c>
    </row>
    <row r="2525" spans="1:10" x14ac:dyDescent="0.25">
      <c r="A2525" s="16"/>
      <c r="B2525" s="8"/>
      <c r="C2525" s="16"/>
      <c r="D2525" s="9"/>
      <c r="E2525" s="16"/>
      <c r="F2525" s="18" t="s">
        <v>383</v>
      </c>
      <c r="G2525" s="16"/>
      <c r="H2525" s="16"/>
      <c r="I2525" s="9"/>
      <c r="J2525" s="16"/>
    </row>
    <row r="2526" spans="1:10" x14ac:dyDescent="0.25">
      <c r="A2526" s="5" t="s">
        <v>131</v>
      </c>
      <c r="B2526" s="14" t="s">
        <v>200</v>
      </c>
      <c r="C2526" s="623" t="s">
        <v>2079</v>
      </c>
      <c r="D2526" s="14" t="s">
        <v>405</v>
      </c>
      <c r="E2526" s="14"/>
      <c r="F2526" s="23"/>
      <c r="G2526" s="21" t="s">
        <v>292</v>
      </c>
      <c r="H2526" s="14"/>
      <c r="I2526" s="14"/>
      <c r="J2526" s="14"/>
    </row>
    <row r="2527" spans="1:10" x14ac:dyDescent="0.25">
      <c r="A2527" s="54" t="s">
        <v>288</v>
      </c>
      <c r="B2527" s="15" t="s">
        <v>113</v>
      </c>
      <c r="C2527" s="623" t="s">
        <v>20</v>
      </c>
      <c r="D2527" s="21" t="s">
        <v>398</v>
      </c>
      <c r="E2527" s="15"/>
      <c r="F2527" s="20"/>
      <c r="G2527" s="40" t="s">
        <v>1288</v>
      </c>
      <c r="H2527" s="237">
        <v>700000</v>
      </c>
      <c r="I2527" s="15"/>
      <c r="J2527" s="319">
        <f>SUM(H2527:I2527)</f>
        <v>700000</v>
      </c>
    </row>
    <row r="2528" spans="1:10" x14ac:dyDescent="0.25">
      <c r="A2528" s="58" t="s">
        <v>289</v>
      </c>
      <c r="B2528" s="15" t="s">
        <v>114</v>
      </c>
      <c r="C2528" s="894" t="s">
        <v>290</v>
      </c>
      <c r="D2528" s="15"/>
      <c r="E2528" s="15"/>
      <c r="F2528" s="15"/>
      <c r="G2528" s="21" t="s">
        <v>16</v>
      </c>
      <c r="H2528" s="227"/>
      <c r="I2528" s="15"/>
      <c r="J2528" s="15"/>
    </row>
    <row r="2529" spans="1:10" x14ac:dyDescent="0.25">
      <c r="A2529" s="4"/>
      <c r="B2529" s="15" t="s">
        <v>117</v>
      </c>
      <c r="C2529" s="894" t="s">
        <v>291</v>
      </c>
      <c r="D2529" s="15"/>
      <c r="E2529" s="15"/>
      <c r="F2529" s="15"/>
      <c r="G2529" s="21"/>
      <c r="H2529" s="227"/>
      <c r="I2529" s="15"/>
      <c r="J2529" s="15"/>
    </row>
    <row r="2530" spans="1:10" x14ac:dyDescent="0.25">
      <c r="A2530" s="8"/>
      <c r="B2530" s="16"/>
      <c r="C2530" s="264"/>
      <c r="D2530" s="16"/>
      <c r="E2530" s="16"/>
      <c r="F2530" s="16"/>
      <c r="G2530" s="51"/>
      <c r="H2530" s="261"/>
      <c r="I2530" s="16"/>
      <c r="J2530" s="16"/>
    </row>
    <row r="2531" spans="1:10" x14ac:dyDescent="0.25">
      <c r="A2531" s="5" t="s">
        <v>131</v>
      </c>
      <c r="B2531" s="14" t="s">
        <v>200</v>
      </c>
      <c r="C2531" s="569" t="s">
        <v>2080</v>
      </c>
      <c r="D2531" s="24" t="s">
        <v>405</v>
      </c>
      <c r="E2531" s="14"/>
      <c r="F2531" s="56"/>
      <c r="G2531" s="24" t="s">
        <v>293</v>
      </c>
      <c r="H2531" s="239"/>
      <c r="I2531" s="14"/>
      <c r="J2531" s="14"/>
    </row>
    <row r="2532" spans="1:10" x14ac:dyDescent="0.25">
      <c r="A2532" s="54" t="s">
        <v>288</v>
      </c>
      <c r="B2532" s="15" t="s">
        <v>113</v>
      </c>
      <c r="C2532" s="488" t="s">
        <v>244</v>
      </c>
      <c r="D2532" s="21" t="s">
        <v>398</v>
      </c>
      <c r="E2532" s="15"/>
      <c r="F2532" s="55"/>
      <c r="G2532" s="21" t="s">
        <v>922</v>
      </c>
      <c r="H2532" s="166"/>
      <c r="I2532" s="15"/>
      <c r="J2532" s="15"/>
    </row>
    <row r="2533" spans="1:10" x14ac:dyDescent="0.25">
      <c r="A2533" s="58" t="s">
        <v>289</v>
      </c>
      <c r="B2533" s="15" t="s">
        <v>114</v>
      </c>
      <c r="C2533" s="488" t="s">
        <v>290</v>
      </c>
      <c r="D2533" s="5"/>
      <c r="E2533" s="15"/>
      <c r="F2533" s="55"/>
      <c r="G2533" s="21" t="s">
        <v>924</v>
      </c>
      <c r="H2533" s="307">
        <v>95000</v>
      </c>
      <c r="I2533" s="15"/>
      <c r="J2533" s="319">
        <f>SUM(H2533:I2533)</f>
        <v>95000</v>
      </c>
    </row>
    <row r="2534" spans="1:10" x14ac:dyDescent="0.25">
      <c r="A2534" s="15"/>
      <c r="B2534" s="15" t="s">
        <v>117</v>
      </c>
      <c r="C2534" s="488" t="s">
        <v>291</v>
      </c>
      <c r="D2534" s="5"/>
      <c r="E2534" s="15"/>
      <c r="F2534" s="55"/>
      <c r="G2534" s="21" t="s">
        <v>923</v>
      </c>
      <c r="H2534" s="5"/>
      <c r="I2534" s="15"/>
      <c r="J2534" s="15"/>
    </row>
    <row r="2535" spans="1:10" x14ac:dyDescent="0.25">
      <c r="A2535" s="16"/>
      <c r="B2535" s="8"/>
      <c r="C2535" s="261"/>
      <c r="D2535" s="9"/>
      <c r="E2535" s="16"/>
      <c r="F2535" s="57"/>
      <c r="G2535" s="25"/>
      <c r="H2535" s="9"/>
      <c r="I2535" s="16"/>
      <c r="J2535" s="16"/>
    </row>
    <row r="2536" spans="1:10" x14ac:dyDescent="0.25">
      <c r="A2536" s="14" t="s">
        <v>131</v>
      </c>
      <c r="B2536" s="14" t="s">
        <v>200</v>
      </c>
      <c r="C2536" s="742" t="s">
        <v>2081</v>
      </c>
      <c r="D2536" s="15" t="s">
        <v>405</v>
      </c>
      <c r="E2536" s="7"/>
      <c r="F2536" s="20"/>
      <c r="G2536" s="24" t="s">
        <v>293</v>
      </c>
      <c r="H2536" s="15"/>
      <c r="I2536" s="5"/>
      <c r="J2536" s="15"/>
    </row>
    <row r="2537" spans="1:10" x14ac:dyDescent="0.25">
      <c r="A2537" s="43" t="s">
        <v>288</v>
      </c>
      <c r="B2537" s="15" t="s">
        <v>113</v>
      </c>
      <c r="C2537" s="742" t="s">
        <v>1289</v>
      </c>
      <c r="D2537" s="15" t="s">
        <v>398</v>
      </c>
      <c r="E2537" s="7"/>
      <c r="F2537" s="20"/>
      <c r="G2537" s="21" t="s">
        <v>1152</v>
      </c>
      <c r="H2537" s="15"/>
      <c r="I2537" s="5"/>
      <c r="J2537" s="15"/>
    </row>
    <row r="2538" spans="1:10" x14ac:dyDescent="0.25">
      <c r="A2538" s="40" t="s">
        <v>289</v>
      </c>
      <c r="B2538" s="15" t="s">
        <v>114</v>
      </c>
      <c r="C2538" s="742" t="s">
        <v>1290</v>
      </c>
      <c r="D2538" s="15"/>
      <c r="E2538" s="7"/>
      <c r="F2538" s="15"/>
      <c r="G2538" s="21" t="s">
        <v>294</v>
      </c>
      <c r="H2538" s="237">
        <v>30000</v>
      </c>
      <c r="I2538" s="5"/>
      <c r="J2538" s="319">
        <f>SUM(H2538:I2538)</f>
        <v>30000</v>
      </c>
    </row>
    <row r="2539" spans="1:10" x14ac:dyDescent="0.25">
      <c r="A2539" s="15"/>
      <c r="B2539" s="15" t="s">
        <v>117</v>
      </c>
      <c r="C2539" s="226"/>
      <c r="D2539" s="15"/>
      <c r="E2539" s="7"/>
      <c r="F2539" s="15"/>
      <c r="G2539" s="21" t="s">
        <v>295</v>
      </c>
      <c r="H2539" s="15"/>
      <c r="I2539" s="5"/>
      <c r="J2539" s="15"/>
    </row>
    <row r="2540" spans="1:10" x14ac:dyDescent="0.25">
      <c r="A2540" s="16"/>
      <c r="B2540" s="15"/>
      <c r="C2540" s="226"/>
      <c r="D2540" s="15"/>
      <c r="E2540" s="7"/>
      <c r="F2540" s="15"/>
      <c r="G2540" s="25"/>
      <c r="H2540" s="15"/>
      <c r="I2540" s="5"/>
      <c r="J2540" s="15"/>
    </row>
    <row r="2541" spans="1:10" x14ac:dyDescent="0.25">
      <c r="A2541" s="5" t="s">
        <v>131</v>
      </c>
      <c r="B2541" s="14" t="s">
        <v>200</v>
      </c>
      <c r="C2541" s="737" t="s">
        <v>2084</v>
      </c>
      <c r="D2541" s="14"/>
      <c r="E2541" s="28" t="s">
        <v>418</v>
      </c>
      <c r="F2541" s="14"/>
      <c r="G2541" s="40" t="s">
        <v>103</v>
      </c>
      <c r="H2541" s="14"/>
      <c r="I2541" s="3"/>
      <c r="J2541" s="14"/>
    </row>
    <row r="2542" spans="1:10" x14ac:dyDescent="0.25">
      <c r="A2542" s="54" t="s">
        <v>288</v>
      </c>
      <c r="B2542" s="15" t="s">
        <v>113</v>
      </c>
      <c r="C2542" s="742" t="s">
        <v>2026</v>
      </c>
      <c r="D2542" s="15"/>
      <c r="E2542" s="7" t="s">
        <v>62</v>
      </c>
      <c r="F2542" s="15"/>
      <c r="G2542" s="40" t="s">
        <v>296</v>
      </c>
      <c r="H2542" s="237">
        <v>6000</v>
      </c>
      <c r="I2542" s="5"/>
      <c r="J2542" s="319">
        <f>SUM(H2542:I2542)</f>
        <v>6000</v>
      </c>
    </row>
    <row r="2543" spans="1:10" x14ac:dyDescent="0.25">
      <c r="A2543" s="58" t="s">
        <v>289</v>
      </c>
      <c r="B2543" s="15" t="s">
        <v>114</v>
      </c>
      <c r="C2543" s="742" t="s">
        <v>2085</v>
      </c>
      <c r="D2543" s="15"/>
      <c r="E2543" s="7" t="s">
        <v>1291</v>
      </c>
      <c r="F2543" s="15"/>
      <c r="G2543" s="21" t="s">
        <v>2665</v>
      </c>
      <c r="H2543" s="15"/>
      <c r="I2543" s="5"/>
      <c r="J2543" s="15"/>
    </row>
    <row r="2544" spans="1:10" x14ac:dyDescent="0.25">
      <c r="A2544" s="15"/>
      <c r="B2544" s="15" t="s">
        <v>117</v>
      </c>
      <c r="C2544" s="742" t="s">
        <v>1295</v>
      </c>
      <c r="D2544" s="15"/>
      <c r="E2544" s="7" t="s">
        <v>1292</v>
      </c>
      <c r="F2544" s="15"/>
      <c r="G2544" s="21" t="s">
        <v>2666</v>
      </c>
      <c r="H2544" s="15"/>
      <c r="I2544" s="5"/>
      <c r="J2544" s="15"/>
    </row>
    <row r="2545" spans="1:10" x14ac:dyDescent="0.25">
      <c r="A2545" s="16"/>
      <c r="B2545" s="16"/>
      <c r="C2545" s="260"/>
      <c r="D2545" s="16"/>
      <c r="E2545" s="10"/>
      <c r="F2545" s="16"/>
      <c r="G2545" s="21"/>
      <c r="H2545" s="16"/>
      <c r="I2545" s="9"/>
      <c r="J2545" s="16"/>
    </row>
    <row r="2546" spans="1:10" x14ac:dyDescent="0.25">
      <c r="A2546" s="19"/>
      <c r="B2546" s="19"/>
      <c r="C2546" s="19"/>
      <c r="D2546" s="30" t="s">
        <v>19</v>
      </c>
      <c r="E2546" s="29"/>
      <c r="F2546" s="29"/>
      <c r="G2546" s="33"/>
      <c r="H2546" s="63">
        <f>SUM(H2527:H2545)</f>
        <v>831000</v>
      </c>
      <c r="I2546" s="64"/>
      <c r="J2546" s="65">
        <f>SUM(H2546:I2546)</f>
        <v>831000</v>
      </c>
    </row>
    <row r="2547" spans="1:10" x14ac:dyDescent="0.25">
      <c r="B2547" t="s">
        <v>424</v>
      </c>
    </row>
    <row r="2548" spans="1:10" x14ac:dyDescent="0.25">
      <c r="B2548" t="s">
        <v>425</v>
      </c>
      <c r="C2548" t="s">
        <v>426</v>
      </c>
      <c r="F2548" t="s">
        <v>427</v>
      </c>
      <c r="H2548" t="s">
        <v>428</v>
      </c>
    </row>
    <row r="2549" spans="1:10" ht="15.75" x14ac:dyDescent="0.25">
      <c r="C2549" t="s">
        <v>1775</v>
      </c>
      <c r="F2549" s="32" t="s">
        <v>1803</v>
      </c>
      <c r="G2549" s="32"/>
      <c r="H2549" t="s">
        <v>429</v>
      </c>
    </row>
    <row r="2550" spans="1:10" ht="15.75" x14ac:dyDescent="0.25">
      <c r="C2550" t="s">
        <v>431</v>
      </c>
      <c r="F2550" s="32" t="s">
        <v>1591</v>
      </c>
      <c r="G2550" s="32"/>
      <c r="H2550" t="s">
        <v>430</v>
      </c>
    </row>
    <row r="2551" spans="1:10" ht="15.75" x14ac:dyDescent="0.25">
      <c r="F2551" s="32"/>
      <c r="G2551" s="32"/>
    </row>
    <row r="2552" spans="1:10" x14ac:dyDescent="0.25">
      <c r="B2552" t="s">
        <v>389</v>
      </c>
      <c r="G2552" s="27" t="s">
        <v>433</v>
      </c>
    </row>
    <row r="2553" spans="1:10" x14ac:dyDescent="0.25">
      <c r="A2553" t="s">
        <v>390</v>
      </c>
      <c r="G2553" s="27" t="s">
        <v>2523</v>
      </c>
    </row>
    <row r="2554" spans="1:10" x14ac:dyDescent="0.25">
      <c r="G2554" s="27" t="s">
        <v>434</v>
      </c>
    </row>
    <row r="2555" spans="1:10" x14ac:dyDescent="0.25">
      <c r="A2555" t="s">
        <v>529</v>
      </c>
    </row>
    <row r="2556" spans="1:10" x14ac:dyDescent="0.25">
      <c r="A2556" t="s">
        <v>287</v>
      </c>
    </row>
    <row r="2557" spans="1:10" x14ac:dyDescent="0.25">
      <c r="A2557" s="218" t="s">
        <v>2078</v>
      </c>
      <c r="B2557" s="218"/>
      <c r="C2557" s="218"/>
      <c r="D2557" s="218"/>
      <c r="E2557" s="218"/>
    </row>
    <row r="2558" spans="1:10" x14ac:dyDescent="0.25">
      <c r="A2558" s="37" t="s">
        <v>110</v>
      </c>
      <c r="B2558" s="2" t="s">
        <v>109</v>
      </c>
      <c r="C2558" s="14" t="s">
        <v>376</v>
      </c>
      <c r="D2558" s="3" t="s">
        <v>377</v>
      </c>
      <c r="E2558" s="14" t="s">
        <v>379</v>
      </c>
      <c r="F2558" s="14" t="s">
        <v>381</v>
      </c>
      <c r="G2558" s="14" t="s">
        <v>384</v>
      </c>
      <c r="H2558" s="11" t="s">
        <v>385</v>
      </c>
      <c r="I2558" s="12"/>
      <c r="J2558" s="13"/>
    </row>
    <row r="2559" spans="1:10" x14ac:dyDescent="0.25">
      <c r="A2559" s="15"/>
      <c r="B2559" s="4" t="s">
        <v>108</v>
      </c>
      <c r="C2559" s="15"/>
      <c r="D2559" s="5" t="s">
        <v>378</v>
      </c>
      <c r="E2559" s="15" t="s">
        <v>380</v>
      </c>
      <c r="F2559" s="17" t="s">
        <v>382</v>
      </c>
      <c r="G2559" s="15"/>
      <c r="H2559" s="14" t="s">
        <v>386</v>
      </c>
      <c r="I2559" s="6" t="s">
        <v>387</v>
      </c>
      <c r="J2559" s="14" t="s">
        <v>388</v>
      </c>
    </row>
    <row r="2560" spans="1:10" x14ac:dyDescent="0.25">
      <c r="A2560" s="16"/>
      <c r="B2560" s="8"/>
      <c r="C2560" s="16"/>
      <c r="D2560" s="9"/>
      <c r="E2560" s="16"/>
      <c r="F2560" s="18" t="s">
        <v>383</v>
      </c>
      <c r="G2560" s="16"/>
      <c r="H2560" s="16"/>
      <c r="I2560" s="9"/>
      <c r="J2560" s="16"/>
    </row>
    <row r="2561" spans="1:10" x14ac:dyDescent="0.25">
      <c r="A2561" s="5" t="s">
        <v>131</v>
      </c>
      <c r="B2561" s="14" t="s">
        <v>200</v>
      </c>
      <c r="C2561" s="623" t="s">
        <v>1465</v>
      </c>
      <c r="D2561" s="14" t="s">
        <v>405</v>
      </c>
      <c r="E2561" s="14"/>
      <c r="F2561" s="23"/>
      <c r="G2561" s="24" t="s">
        <v>293</v>
      </c>
      <c r="H2561" s="14"/>
      <c r="I2561" s="14"/>
      <c r="J2561" s="14"/>
    </row>
    <row r="2562" spans="1:10" x14ac:dyDescent="0.25">
      <c r="A2562" s="54" t="s">
        <v>288</v>
      </c>
      <c r="B2562" s="15" t="s">
        <v>113</v>
      </c>
      <c r="C2562" s="623" t="s">
        <v>1452</v>
      </c>
      <c r="D2562" s="21" t="s">
        <v>398</v>
      </c>
      <c r="E2562" s="15"/>
      <c r="F2562" s="20"/>
      <c r="G2562" s="21" t="s">
        <v>922</v>
      </c>
      <c r="H2562" s="237">
        <v>2500</v>
      </c>
      <c r="I2562" s="15"/>
      <c r="J2562" s="237">
        <f>SUM(H2562:I2562)</f>
        <v>2500</v>
      </c>
    </row>
    <row r="2563" spans="1:10" x14ac:dyDescent="0.25">
      <c r="A2563" s="58" t="s">
        <v>289</v>
      </c>
      <c r="B2563" s="15" t="s">
        <v>114</v>
      </c>
      <c r="C2563" s="894" t="s">
        <v>290</v>
      </c>
      <c r="D2563" s="15"/>
      <c r="E2563" s="15"/>
      <c r="F2563" s="15"/>
      <c r="G2563" s="21" t="s">
        <v>1293</v>
      </c>
      <c r="H2563" s="227"/>
      <c r="I2563" s="15"/>
      <c r="J2563" s="227"/>
    </row>
    <row r="2564" spans="1:10" x14ac:dyDescent="0.25">
      <c r="A2564" s="4"/>
      <c r="B2564" s="15" t="s">
        <v>117</v>
      </c>
      <c r="C2564" s="894" t="s">
        <v>291</v>
      </c>
      <c r="D2564" s="15"/>
      <c r="E2564" s="15"/>
      <c r="F2564" s="15"/>
      <c r="G2564" s="21" t="s">
        <v>1589</v>
      </c>
      <c r="H2564" s="227"/>
      <c r="I2564" s="15"/>
      <c r="J2564" s="227"/>
    </row>
    <row r="2565" spans="1:10" x14ac:dyDescent="0.25">
      <c r="A2565" s="8"/>
      <c r="B2565" s="16"/>
      <c r="C2565" s="264"/>
      <c r="D2565" s="16"/>
      <c r="E2565" s="16"/>
      <c r="F2565" s="16"/>
      <c r="G2565" s="51" t="s">
        <v>1590</v>
      </c>
      <c r="H2565" s="261"/>
      <c r="I2565" s="16"/>
      <c r="J2565" s="261"/>
    </row>
    <row r="2566" spans="1:10" x14ac:dyDescent="0.25">
      <c r="A2566" s="5" t="s">
        <v>131</v>
      </c>
      <c r="B2566" s="14" t="s">
        <v>200</v>
      </c>
      <c r="C2566" s="569" t="s">
        <v>2082</v>
      </c>
      <c r="D2566" s="24" t="s">
        <v>1193</v>
      </c>
      <c r="E2566" s="14"/>
      <c r="F2566" s="56"/>
      <c r="G2566" s="24" t="s">
        <v>293</v>
      </c>
      <c r="H2566" s="311">
        <v>6000</v>
      </c>
      <c r="I2566" s="14"/>
      <c r="J2566" s="269">
        <f>SUM(H2566:I2566)</f>
        <v>6000</v>
      </c>
    </row>
    <row r="2567" spans="1:10" x14ac:dyDescent="0.25">
      <c r="A2567" s="54" t="s">
        <v>288</v>
      </c>
      <c r="B2567" s="15" t="s">
        <v>113</v>
      </c>
      <c r="C2567" s="488" t="s">
        <v>1453</v>
      </c>
      <c r="D2567" s="21" t="s">
        <v>1455</v>
      </c>
      <c r="E2567" s="15"/>
      <c r="F2567" s="55"/>
      <c r="G2567" s="21" t="s">
        <v>922</v>
      </c>
      <c r="H2567" s="307"/>
      <c r="I2567" s="15"/>
      <c r="J2567" s="237"/>
    </row>
    <row r="2568" spans="1:10" x14ac:dyDescent="0.25">
      <c r="A2568" s="58" t="s">
        <v>289</v>
      </c>
      <c r="B2568" s="15" t="s">
        <v>114</v>
      </c>
      <c r="C2568" s="488" t="s">
        <v>1454</v>
      </c>
      <c r="D2568" s="5" t="s">
        <v>1456</v>
      </c>
      <c r="E2568" s="15"/>
      <c r="F2568" s="55"/>
      <c r="G2568" s="21" t="s">
        <v>1294</v>
      </c>
      <c r="H2568" s="307"/>
      <c r="I2568" s="15"/>
      <c r="J2568" s="237"/>
    </row>
    <row r="2569" spans="1:10" x14ac:dyDescent="0.25">
      <c r="A2569" s="15"/>
      <c r="B2569" s="15" t="s">
        <v>117</v>
      </c>
      <c r="C2569" s="227"/>
      <c r="D2569" s="5"/>
      <c r="E2569" s="15"/>
      <c r="F2569" s="55"/>
      <c r="G2569" s="21" t="s">
        <v>1138</v>
      </c>
      <c r="H2569" s="5"/>
      <c r="I2569" s="15"/>
      <c r="J2569" s="227"/>
    </row>
    <row r="2570" spans="1:10" x14ac:dyDescent="0.25">
      <c r="A2570" s="16"/>
      <c r="B2570" s="8"/>
      <c r="C2570" s="261"/>
      <c r="D2570" s="9"/>
      <c r="E2570" s="16"/>
      <c r="F2570" s="57"/>
      <c r="G2570" s="50" t="s">
        <v>1295</v>
      </c>
      <c r="H2570" s="16"/>
      <c r="I2570" s="16"/>
      <c r="J2570" s="261"/>
    </row>
    <row r="2571" spans="1:10" x14ac:dyDescent="0.25">
      <c r="A2571" s="22" t="s">
        <v>131</v>
      </c>
      <c r="B2571" s="14" t="s">
        <v>297</v>
      </c>
      <c r="C2571" s="737" t="s">
        <v>2083</v>
      </c>
      <c r="D2571" s="14"/>
      <c r="E2571" s="28"/>
      <c r="F2571" s="23"/>
      <c r="G2571" s="24" t="s">
        <v>293</v>
      </c>
      <c r="H2571" s="14"/>
      <c r="I2571" s="3"/>
      <c r="J2571" s="168"/>
    </row>
    <row r="2572" spans="1:10" x14ac:dyDescent="0.25">
      <c r="A2572" s="45" t="s">
        <v>288</v>
      </c>
      <c r="B2572" s="15" t="s">
        <v>238</v>
      </c>
      <c r="C2572" s="742" t="s">
        <v>1457</v>
      </c>
      <c r="D2572" s="15"/>
      <c r="E2572" s="7"/>
      <c r="F2572" s="20"/>
      <c r="G2572" s="21" t="s">
        <v>922</v>
      </c>
      <c r="H2572" s="61">
        <v>24000</v>
      </c>
      <c r="I2572" s="5"/>
      <c r="J2572" s="237">
        <f>SUM(H2572:I2572)</f>
        <v>24000</v>
      </c>
    </row>
    <row r="2573" spans="1:10" x14ac:dyDescent="0.25">
      <c r="A2573" s="60" t="s">
        <v>289</v>
      </c>
      <c r="B2573" s="15" t="s">
        <v>300</v>
      </c>
      <c r="C2573" s="742" t="s">
        <v>1458</v>
      </c>
      <c r="D2573" s="15"/>
      <c r="E2573" s="7"/>
      <c r="F2573" s="15"/>
      <c r="G2573" s="21" t="s">
        <v>1293</v>
      </c>
      <c r="H2573" s="237"/>
      <c r="I2573" s="5"/>
      <c r="J2573" s="61"/>
    </row>
    <row r="2574" spans="1:10" x14ac:dyDescent="0.25">
      <c r="A2574" s="15"/>
      <c r="B2574" s="15" t="s">
        <v>301</v>
      </c>
      <c r="C2574" s="4"/>
      <c r="D2574" s="15"/>
      <c r="E2574" s="7"/>
      <c r="F2574" s="15"/>
      <c r="G2574" s="21" t="s">
        <v>1459</v>
      </c>
      <c r="H2574" s="15"/>
      <c r="I2574" s="5"/>
      <c r="J2574" s="15"/>
    </row>
    <row r="2575" spans="1:10" x14ac:dyDescent="0.25">
      <c r="A2575" s="16"/>
      <c r="B2575" s="16"/>
      <c r="C2575" s="8"/>
      <c r="D2575" s="16"/>
      <c r="E2575" s="10"/>
      <c r="F2575" s="16"/>
      <c r="G2575" s="51" t="s">
        <v>1295</v>
      </c>
      <c r="H2575" s="16"/>
      <c r="I2575" s="9"/>
      <c r="J2575" s="16"/>
    </row>
    <row r="2576" spans="1:10" x14ac:dyDescent="0.25">
      <c r="A2576" s="121"/>
      <c r="B2576" s="124"/>
      <c r="C2576" s="175"/>
      <c r="D2576" s="124"/>
      <c r="E2576" s="122"/>
      <c r="F2576" s="123"/>
      <c r="G2576" s="119"/>
      <c r="H2576" s="124"/>
      <c r="I2576" s="121"/>
      <c r="J2576" s="124"/>
    </row>
    <row r="2577" spans="1:10" x14ac:dyDescent="0.25">
      <c r="A2577" s="724"/>
      <c r="B2577" s="124"/>
      <c r="C2577" s="175"/>
      <c r="D2577" s="124"/>
      <c r="E2577" s="122"/>
      <c r="F2577" s="124"/>
      <c r="G2577" s="119"/>
      <c r="H2577" s="128"/>
      <c r="I2577" s="121"/>
      <c r="J2577" s="128"/>
    </row>
    <row r="2578" spans="1:10" x14ac:dyDescent="0.25">
      <c r="A2578" s="124"/>
      <c r="B2578" s="124"/>
      <c r="C2578" s="175"/>
      <c r="D2578" s="124"/>
      <c r="E2578" s="122"/>
      <c r="F2578" s="124"/>
      <c r="G2578" s="119"/>
      <c r="H2578" s="124"/>
      <c r="I2578" s="121"/>
      <c r="J2578" s="124"/>
    </row>
    <row r="2579" spans="1:10" x14ac:dyDescent="0.25">
      <c r="A2579" s="127"/>
      <c r="B2579" s="124"/>
      <c r="C2579" s="175"/>
      <c r="D2579" s="124"/>
      <c r="E2579" s="122"/>
      <c r="F2579" s="124"/>
      <c r="G2579" s="209"/>
      <c r="H2579" s="124"/>
      <c r="I2579" s="121"/>
      <c r="J2579" s="124"/>
    </row>
    <row r="2580" spans="1:10" ht="15.75" thickBot="1" x14ac:dyDescent="0.3">
      <c r="A2580" s="19"/>
      <c r="B2580" s="19"/>
      <c r="C2580" s="19"/>
      <c r="D2580" s="30" t="s">
        <v>19</v>
      </c>
      <c r="E2580" s="29"/>
      <c r="F2580" s="29"/>
      <c r="G2580" s="52"/>
      <c r="H2580" s="100">
        <f>SUM(H2562:H2579)</f>
        <v>32500</v>
      </c>
      <c r="I2580" s="115"/>
      <c r="J2580" s="194">
        <f>SUM(H2580:I2580)</f>
        <v>32500</v>
      </c>
    </row>
    <row r="2581" spans="1:10" ht="15.75" thickBot="1" x14ac:dyDescent="0.3">
      <c r="A2581" s="5"/>
      <c r="B2581" s="5"/>
      <c r="C2581" s="5"/>
      <c r="D2581" s="73"/>
      <c r="E2581" s="5"/>
      <c r="F2581" s="5"/>
      <c r="G2581" s="1182" t="s">
        <v>2679</v>
      </c>
      <c r="H2581" s="86">
        <f>(H2546+H2580)</f>
        <v>863500</v>
      </c>
      <c r="I2581" s="86">
        <f t="shared" ref="I2581:J2581" si="10">(I2546+I2580)</f>
        <v>0</v>
      </c>
      <c r="J2581" s="86">
        <f t="shared" si="10"/>
        <v>863500</v>
      </c>
    </row>
    <row r="2582" spans="1:10" x14ac:dyDescent="0.25">
      <c r="B2582" t="s">
        <v>424</v>
      </c>
    </row>
    <row r="2583" spans="1:10" x14ac:dyDescent="0.25">
      <c r="B2583" t="s">
        <v>425</v>
      </c>
      <c r="C2583" t="s">
        <v>426</v>
      </c>
      <c r="F2583" t="s">
        <v>427</v>
      </c>
      <c r="H2583" t="s">
        <v>428</v>
      </c>
    </row>
    <row r="2584" spans="1:10" ht="15.75" x14ac:dyDescent="0.25">
      <c r="C2584" t="s">
        <v>1775</v>
      </c>
      <c r="F2584" s="32" t="s">
        <v>1803</v>
      </c>
      <c r="G2584" s="32"/>
      <c r="H2584" t="s">
        <v>429</v>
      </c>
    </row>
    <row r="2585" spans="1:10" ht="15.75" x14ac:dyDescent="0.25">
      <c r="C2585" t="s">
        <v>431</v>
      </c>
      <c r="F2585" s="32" t="s">
        <v>1591</v>
      </c>
      <c r="G2585" s="32"/>
      <c r="H2585" t="s">
        <v>430</v>
      </c>
    </row>
    <row r="2586" spans="1:10" ht="15.75" x14ac:dyDescent="0.25">
      <c r="F2586" s="32"/>
      <c r="G2586" s="32"/>
    </row>
    <row r="2587" spans="1:10" x14ac:dyDescent="0.25">
      <c r="A2587" t="s">
        <v>389</v>
      </c>
      <c r="G2587" s="27" t="s">
        <v>433</v>
      </c>
    </row>
    <row r="2588" spans="1:10" x14ac:dyDescent="0.25">
      <c r="A2588" t="s">
        <v>390</v>
      </c>
      <c r="G2588" s="27" t="s">
        <v>2523</v>
      </c>
    </row>
    <row r="2589" spans="1:10" x14ac:dyDescent="0.25">
      <c r="G2589" s="27" t="s">
        <v>434</v>
      </c>
    </row>
    <row r="2590" spans="1:10" x14ac:dyDescent="0.25">
      <c r="A2590" t="s">
        <v>529</v>
      </c>
    </row>
    <row r="2591" spans="1:10" x14ac:dyDescent="0.25">
      <c r="A2591" t="s">
        <v>2241</v>
      </c>
    </row>
    <row r="2592" spans="1:10" x14ac:dyDescent="0.25">
      <c r="A2592" t="s">
        <v>2088</v>
      </c>
    </row>
    <row r="2593" spans="1:10" x14ac:dyDescent="0.25">
      <c r="A2593" s="37" t="s">
        <v>110</v>
      </c>
      <c r="B2593" s="2" t="s">
        <v>109</v>
      </c>
      <c r="C2593" s="14" t="s">
        <v>376</v>
      </c>
      <c r="D2593" s="3" t="s">
        <v>377</v>
      </c>
      <c r="E2593" s="14" t="s">
        <v>379</v>
      </c>
      <c r="F2593" s="14" t="s">
        <v>381</v>
      </c>
      <c r="G2593" s="14" t="s">
        <v>384</v>
      </c>
      <c r="H2593" s="11" t="s">
        <v>385</v>
      </c>
      <c r="I2593" s="12"/>
      <c r="J2593" s="13"/>
    </row>
    <row r="2594" spans="1:10" x14ac:dyDescent="0.25">
      <c r="A2594" s="15"/>
      <c r="B2594" s="4" t="s">
        <v>108</v>
      </c>
      <c r="C2594" s="15"/>
      <c r="D2594" s="5" t="s">
        <v>378</v>
      </c>
      <c r="E2594" s="15" t="s">
        <v>380</v>
      </c>
      <c r="F2594" s="17" t="s">
        <v>382</v>
      </c>
      <c r="G2594" s="15"/>
      <c r="H2594" s="14" t="s">
        <v>386</v>
      </c>
      <c r="I2594" s="6" t="s">
        <v>387</v>
      </c>
      <c r="J2594" s="14" t="s">
        <v>388</v>
      </c>
    </row>
    <row r="2595" spans="1:10" x14ac:dyDescent="0.25">
      <c r="A2595" s="16"/>
      <c r="B2595" s="8"/>
      <c r="C2595" s="16"/>
      <c r="D2595" s="9"/>
      <c r="E2595" s="16"/>
      <c r="F2595" s="18" t="s">
        <v>383</v>
      </c>
      <c r="G2595" s="16"/>
      <c r="H2595" s="16"/>
      <c r="I2595" s="9"/>
      <c r="J2595" s="16"/>
    </row>
    <row r="2596" spans="1:10" x14ac:dyDescent="0.25">
      <c r="A2596" s="14" t="s">
        <v>131</v>
      </c>
      <c r="B2596" s="14" t="s">
        <v>297</v>
      </c>
      <c r="C2596" s="623" t="s">
        <v>2386</v>
      </c>
      <c r="D2596" s="14"/>
      <c r="E2596" s="3"/>
      <c r="F2596" s="23"/>
      <c r="G2596" s="271" t="s">
        <v>813</v>
      </c>
      <c r="H2596" s="461">
        <v>5000</v>
      </c>
      <c r="I2596" s="781">
        <v>30000</v>
      </c>
      <c r="J2596" s="595">
        <f>SUM(H2596:I2596)</f>
        <v>35000</v>
      </c>
    </row>
    <row r="2597" spans="1:10" x14ac:dyDescent="0.25">
      <c r="A2597" s="43" t="s">
        <v>238</v>
      </c>
      <c r="B2597" s="15" t="s">
        <v>238</v>
      </c>
      <c r="C2597" s="623" t="s">
        <v>2388</v>
      </c>
      <c r="D2597" s="21"/>
      <c r="E2597" s="5"/>
      <c r="F2597" s="20"/>
      <c r="G2597" s="271" t="s">
        <v>814</v>
      </c>
      <c r="H2597" s="4"/>
      <c r="I2597" s="488"/>
      <c r="J2597" s="15"/>
    </row>
    <row r="2598" spans="1:10" x14ac:dyDescent="0.25">
      <c r="A2598" s="40" t="s">
        <v>291</v>
      </c>
      <c r="B2598" s="15" t="s">
        <v>300</v>
      </c>
      <c r="C2598" s="894" t="s">
        <v>2387</v>
      </c>
      <c r="D2598" s="15"/>
      <c r="E2598" s="5"/>
      <c r="F2598" s="15"/>
      <c r="G2598" s="271" t="s">
        <v>816</v>
      </c>
      <c r="H2598" s="268"/>
      <c r="I2598" s="319"/>
      <c r="J2598" s="128"/>
    </row>
    <row r="2599" spans="1:10" x14ac:dyDescent="0.25">
      <c r="A2599" s="15"/>
      <c r="B2599" s="15" t="s">
        <v>301</v>
      </c>
      <c r="C2599" s="368"/>
      <c r="D2599" s="15"/>
      <c r="E2599" s="5"/>
      <c r="F2599" s="15"/>
      <c r="G2599" s="271" t="s">
        <v>815</v>
      </c>
      <c r="I2599" s="488"/>
      <c r="J2599" s="15"/>
    </row>
    <row r="2600" spans="1:10" x14ac:dyDescent="0.25">
      <c r="A2600" s="15"/>
      <c r="B2600" s="15"/>
      <c r="C2600" s="166"/>
      <c r="D2600" s="15"/>
      <c r="E2600" s="5"/>
      <c r="F2600" s="15"/>
      <c r="G2600" s="271" t="s">
        <v>817</v>
      </c>
      <c r="H2600" s="4"/>
      <c r="I2600" s="488"/>
      <c r="J2600" s="15"/>
    </row>
    <row r="2601" spans="1:10" x14ac:dyDescent="0.25">
      <c r="A2601" s="15"/>
      <c r="B2601" s="15"/>
      <c r="C2601" s="166"/>
      <c r="D2601" s="21"/>
      <c r="E2601" s="5"/>
      <c r="F2601" s="20"/>
      <c r="G2601" s="271" t="s">
        <v>818</v>
      </c>
      <c r="H2601" s="4"/>
      <c r="I2601" s="488"/>
      <c r="J2601" s="15"/>
    </row>
    <row r="2602" spans="1:10" x14ac:dyDescent="0.25">
      <c r="A2602" s="43"/>
      <c r="B2602" s="15"/>
      <c r="C2602" s="166"/>
      <c r="D2602" s="21"/>
      <c r="E2602" s="5"/>
      <c r="F2602" s="20"/>
      <c r="G2602" s="271" t="s">
        <v>819</v>
      </c>
      <c r="H2602" s="4"/>
      <c r="I2602" s="488"/>
      <c r="J2602" s="15"/>
    </row>
    <row r="2603" spans="1:10" x14ac:dyDescent="0.25">
      <c r="A2603" s="40"/>
      <c r="B2603" s="15"/>
      <c r="C2603" s="166"/>
      <c r="D2603" s="15"/>
      <c r="E2603" s="5"/>
      <c r="F2603" s="20"/>
      <c r="G2603" s="271" t="s">
        <v>820</v>
      </c>
      <c r="H2603" s="4"/>
      <c r="I2603" s="488"/>
      <c r="J2603" s="15"/>
    </row>
    <row r="2604" spans="1:10" x14ac:dyDescent="0.25">
      <c r="A2604" s="15"/>
      <c r="B2604" s="15"/>
      <c r="C2604" s="166"/>
      <c r="D2604" s="15"/>
      <c r="E2604" s="5"/>
      <c r="F2604" s="20"/>
      <c r="G2604" s="271" t="s">
        <v>822</v>
      </c>
      <c r="H2604" s="4"/>
      <c r="I2604" s="488"/>
      <c r="J2604" s="61"/>
    </row>
    <row r="2605" spans="1:10" x14ac:dyDescent="0.25">
      <c r="A2605" s="15"/>
      <c r="B2605" s="15"/>
      <c r="C2605" s="166"/>
      <c r="D2605" s="15"/>
      <c r="E2605" s="5"/>
      <c r="F2605" s="20"/>
      <c r="G2605" s="271" t="s">
        <v>821</v>
      </c>
      <c r="H2605" s="268"/>
      <c r="I2605" s="488"/>
      <c r="J2605" s="61"/>
    </row>
    <row r="2606" spans="1:10" x14ac:dyDescent="0.25">
      <c r="A2606" s="14" t="s">
        <v>131</v>
      </c>
      <c r="B2606" s="14" t="s">
        <v>297</v>
      </c>
      <c r="C2606" s="836" t="s">
        <v>2089</v>
      </c>
      <c r="D2606" s="362" t="s">
        <v>298</v>
      </c>
      <c r="E2606" s="230" t="s">
        <v>298</v>
      </c>
      <c r="F2606" s="265"/>
      <c r="G2606" s="968" t="s">
        <v>977</v>
      </c>
      <c r="H2606" s="68">
        <v>54000</v>
      </c>
      <c r="I2606" s="778">
        <v>25000</v>
      </c>
      <c r="J2606" s="68">
        <f>SUM(H2606:I2606)</f>
        <v>79000</v>
      </c>
    </row>
    <row r="2607" spans="1:10" x14ac:dyDescent="0.25">
      <c r="A2607" s="43" t="s">
        <v>238</v>
      </c>
      <c r="B2607" s="15" t="s">
        <v>238</v>
      </c>
      <c r="C2607" s="623" t="s">
        <v>1296</v>
      </c>
      <c r="D2607" s="211" t="s">
        <v>106</v>
      </c>
      <c r="E2607" s="231" t="s">
        <v>299</v>
      </c>
      <c r="F2607" s="242"/>
      <c r="G2607" s="271" t="s">
        <v>978</v>
      </c>
      <c r="H2607" s="15"/>
      <c r="I2607" s="5"/>
      <c r="J2607" s="15"/>
    </row>
    <row r="2608" spans="1:10" x14ac:dyDescent="0.25">
      <c r="A2608" s="40" t="s">
        <v>291</v>
      </c>
      <c r="B2608" s="15" t="s">
        <v>300</v>
      </c>
      <c r="C2608" s="623" t="s">
        <v>1297</v>
      </c>
      <c r="D2608" s="211" t="s">
        <v>974</v>
      </c>
      <c r="E2608" s="231" t="s">
        <v>976</v>
      </c>
      <c r="F2608" s="242"/>
      <c r="G2608" s="271" t="s">
        <v>979</v>
      </c>
      <c r="H2608" s="15"/>
      <c r="I2608" s="5"/>
      <c r="J2608" s="15"/>
    </row>
    <row r="2609" spans="1:10" x14ac:dyDescent="0.25">
      <c r="A2609" s="15"/>
      <c r="B2609" s="15" t="s">
        <v>301</v>
      </c>
      <c r="C2609" s="166"/>
      <c r="D2609" s="211" t="s">
        <v>975</v>
      </c>
      <c r="E2609" s="211"/>
      <c r="F2609" s="7"/>
      <c r="G2609" s="271" t="s">
        <v>980</v>
      </c>
      <c r="H2609" s="15"/>
      <c r="I2609" s="5"/>
      <c r="J2609" s="15"/>
    </row>
    <row r="2610" spans="1:10" x14ac:dyDescent="0.25">
      <c r="A2610" s="15"/>
      <c r="B2610" s="15"/>
      <c r="C2610" s="5"/>
      <c r="D2610" s="211" t="s">
        <v>90</v>
      </c>
      <c r="E2610" s="211"/>
      <c r="F2610" s="7"/>
      <c r="G2610" s="271" t="s">
        <v>981</v>
      </c>
      <c r="H2610" s="15"/>
      <c r="I2610" s="5"/>
      <c r="J2610" s="15"/>
    </row>
    <row r="2611" spans="1:10" x14ac:dyDescent="0.25">
      <c r="A2611" s="15"/>
      <c r="B2611" s="15"/>
      <c r="C2611" s="5"/>
      <c r="D2611" s="15"/>
      <c r="E2611" s="15"/>
      <c r="F2611" s="7"/>
      <c r="G2611" s="271" t="s">
        <v>982</v>
      </c>
      <c r="H2611" s="15"/>
      <c r="I2611" s="5"/>
      <c r="J2611" s="15"/>
    </row>
    <row r="2612" spans="1:10" x14ac:dyDescent="0.25">
      <c r="A2612" s="15"/>
      <c r="B2612" s="15"/>
      <c r="C2612" s="5"/>
      <c r="D2612" s="15"/>
      <c r="E2612" s="15"/>
      <c r="F2612" s="5"/>
      <c r="G2612" s="271" t="s">
        <v>983</v>
      </c>
      <c r="H2612" s="15"/>
      <c r="I2612" s="5"/>
      <c r="J2612" s="15"/>
    </row>
    <row r="2613" spans="1:10" x14ac:dyDescent="0.25">
      <c r="A2613" s="40"/>
      <c r="B2613" s="15"/>
      <c r="C2613" s="5"/>
      <c r="D2613" s="15"/>
      <c r="E2613" s="15"/>
      <c r="F2613" s="7"/>
      <c r="G2613" s="271" t="s">
        <v>984</v>
      </c>
      <c r="H2613" s="15"/>
      <c r="I2613" s="5"/>
      <c r="J2613" s="15"/>
    </row>
    <row r="2614" spans="1:10" x14ac:dyDescent="0.25">
      <c r="A2614" s="15"/>
      <c r="B2614" s="15"/>
      <c r="C2614" s="5"/>
      <c r="D2614" s="15"/>
      <c r="E2614" s="15"/>
      <c r="F2614" s="7"/>
      <c r="G2614" s="271" t="s">
        <v>985</v>
      </c>
      <c r="H2614" s="15"/>
      <c r="I2614" s="5"/>
      <c r="J2614" s="15"/>
    </row>
    <row r="2615" spans="1:10" x14ac:dyDescent="0.25">
      <c r="A2615" s="16"/>
      <c r="B2615" s="16"/>
      <c r="C2615" s="9"/>
      <c r="D2615" s="16"/>
      <c r="E2615" s="16"/>
      <c r="F2615" s="10"/>
      <c r="G2615" s="51"/>
      <c r="H2615" s="16"/>
      <c r="I2615" s="9"/>
      <c r="J2615" s="16"/>
    </row>
    <row r="2616" spans="1:10" x14ac:dyDescent="0.25">
      <c r="A2616" s="19"/>
      <c r="B2616" s="19"/>
      <c r="C2616" s="19"/>
      <c r="D2616" s="30" t="s">
        <v>2667</v>
      </c>
      <c r="E2616" s="29"/>
      <c r="F2616" s="29"/>
      <c r="G2616" s="33"/>
      <c r="H2616" s="63">
        <f>SUM(H2596:H2615)</f>
        <v>59000</v>
      </c>
      <c r="I2616" s="397">
        <f>SUM(I2596:I2615)</f>
        <v>55000</v>
      </c>
      <c r="J2616" s="63">
        <f>SUM(H2616:I2616)</f>
        <v>114000</v>
      </c>
    </row>
    <row r="2617" spans="1:10" x14ac:dyDescent="0.25">
      <c r="B2617" t="s">
        <v>424</v>
      </c>
    </row>
    <row r="2618" spans="1:10" x14ac:dyDescent="0.25">
      <c r="B2618" t="s">
        <v>425</v>
      </c>
      <c r="C2618" t="s">
        <v>426</v>
      </c>
      <c r="F2618" t="s">
        <v>427</v>
      </c>
      <c r="H2618" t="s">
        <v>428</v>
      </c>
    </row>
    <row r="2619" spans="1:10" ht="15.75" x14ac:dyDescent="0.25">
      <c r="C2619" t="s">
        <v>1775</v>
      </c>
      <c r="F2619" s="32" t="s">
        <v>1803</v>
      </c>
      <c r="G2619" s="32"/>
      <c r="H2619" t="s">
        <v>429</v>
      </c>
    </row>
    <row r="2620" spans="1:10" ht="15.75" x14ac:dyDescent="0.25">
      <c r="C2620" t="s">
        <v>431</v>
      </c>
      <c r="F2620" s="32" t="s">
        <v>1591</v>
      </c>
      <c r="G2620" s="32"/>
      <c r="H2620" t="s">
        <v>430</v>
      </c>
    </row>
    <row r="2621" spans="1:10" ht="15.75" x14ac:dyDescent="0.25">
      <c r="F2621" s="32"/>
      <c r="G2621" s="32"/>
    </row>
    <row r="2622" spans="1:10" x14ac:dyDescent="0.25">
      <c r="A2622" t="s">
        <v>389</v>
      </c>
      <c r="G2622" s="27" t="s">
        <v>433</v>
      </c>
    </row>
    <row r="2623" spans="1:10" x14ac:dyDescent="0.25">
      <c r="A2623" t="s">
        <v>390</v>
      </c>
      <c r="G2623" s="27" t="s">
        <v>2523</v>
      </c>
    </row>
    <row r="2624" spans="1:10" x14ac:dyDescent="0.25">
      <c r="G2624" s="27" t="s">
        <v>434</v>
      </c>
    </row>
    <row r="2625" spans="1:10" x14ac:dyDescent="0.25">
      <c r="A2625" t="s">
        <v>529</v>
      </c>
    </row>
    <row r="2626" spans="1:10" x14ac:dyDescent="0.25">
      <c r="A2626" t="s">
        <v>2242</v>
      </c>
    </row>
    <row r="2627" spans="1:10" x14ac:dyDescent="0.25">
      <c r="A2627" t="s">
        <v>2088</v>
      </c>
    </row>
    <row r="2628" spans="1:10" x14ac:dyDescent="0.25">
      <c r="A2628" s="218"/>
    </row>
    <row r="2629" spans="1:10" x14ac:dyDescent="0.25">
      <c r="A2629" s="37" t="s">
        <v>110</v>
      </c>
      <c r="B2629" s="2" t="s">
        <v>109</v>
      </c>
      <c r="C2629" s="14" t="s">
        <v>376</v>
      </c>
      <c r="D2629" s="3" t="s">
        <v>377</v>
      </c>
      <c r="E2629" s="14" t="s">
        <v>379</v>
      </c>
      <c r="F2629" s="14" t="s">
        <v>381</v>
      </c>
      <c r="G2629" s="14" t="s">
        <v>384</v>
      </c>
      <c r="H2629" s="11" t="s">
        <v>385</v>
      </c>
      <c r="I2629" s="12"/>
      <c r="J2629" s="13"/>
    </row>
    <row r="2630" spans="1:10" x14ac:dyDescent="0.25">
      <c r="A2630" s="15"/>
      <c r="B2630" s="4" t="s">
        <v>108</v>
      </c>
      <c r="C2630" s="15"/>
      <c r="D2630" s="5" t="s">
        <v>378</v>
      </c>
      <c r="E2630" s="15" t="s">
        <v>380</v>
      </c>
      <c r="F2630" s="17" t="s">
        <v>382</v>
      </c>
      <c r="G2630" s="15"/>
      <c r="H2630" s="14" t="s">
        <v>386</v>
      </c>
      <c r="I2630" s="6" t="s">
        <v>387</v>
      </c>
      <c r="J2630" s="14" t="s">
        <v>388</v>
      </c>
    </row>
    <row r="2631" spans="1:10" x14ac:dyDescent="0.25">
      <c r="A2631" s="16"/>
      <c r="B2631" s="8"/>
      <c r="C2631" s="16"/>
      <c r="D2631" s="9"/>
      <c r="E2631" s="16"/>
      <c r="F2631" s="18" t="s">
        <v>383</v>
      </c>
      <c r="G2631" s="16"/>
      <c r="H2631" s="16"/>
      <c r="I2631" s="9"/>
      <c r="J2631" s="16"/>
    </row>
    <row r="2632" spans="1:10" x14ac:dyDescent="0.25">
      <c r="A2632" s="14" t="s">
        <v>131</v>
      </c>
      <c r="B2632" s="14" t="s">
        <v>297</v>
      </c>
      <c r="C2632" s="207" t="s">
        <v>2473</v>
      </c>
      <c r="D2632" s="14" t="s">
        <v>298</v>
      </c>
      <c r="E2632" s="3" t="s">
        <v>2393</v>
      </c>
      <c r="F2632" s="23"/>
      <c r="G2632" s="968" t="s">
        <v>2389</v>
      </c>
      <c r="H2632" s="14"/>
      <c r="I2632" s="3"/>
      <c r="J2632" s="14"/>
    </row>
    <row r="2633" spans="1:10" x14ac:dyDescent="0.25">
      <c r="A2633" s="43" t="s">
        <v>238</v>
      </c>
      <c r="B2633" s="15" t="s">
        <v>231</v>
      </c>
      <c r="C2633" s="166"/>
      <c r="D2633" s="21" t="s">
        <v>2033</v>
      </c>
      <c r="E2633" s="26" t="s">
        <v>2394</v>
      </c>
      <c r="F2633" s="20"/>
      <c r="G2633" s="26" t="s">
        <v>2390</v>
      </c>
      <c r="H2633" s="237"/>
      <c r="I2633" s="202">
        <v>15000</v>
      </c>
      <c r="J2633" s="128">
        <f>SUM(I2633)</f>
        <v>15000</v>
      </c>
    </row>
    <row r="2634" spans="1:10" x14ac:dyDescent="0.25">
      <c r="A2634" s="40" t="s">
        <v>291</v>
      </c>
      <c r="B2634" s="15" t="s">
        <v>2090</v>
      </c>
      <c r="C2634" s="368"/>
      <c r="D2634" s="15" t="s">
        <v>2391</v>
      </c>
      <c r="E2634" s="5"/>
      <c r="F2634" s="15"/>
      <c r="G2634" s="58"/>
      <c r="H2634" s="15"/>
      <c r="I2634" s="140"/>
      <c r="J2634" s="15"/>
    </row>
    <row r="2635" spans="1:10" x14ac:dyDescent="0.25">
      <c r="A2635" s="15"/>
      <c r="B2635" s="15" t="s">
        <v>2091</v>
      </c>
      <c r="C2635" s="368"/>
      <c r="D2635" s="15" t="s">
        <v>2392</v>
      </c>
      <c r="E2635" s="5"/>
      <c r="F2635" s="15"/>
      <c r="G2635" s="26"/>
      <c r="H2635" s="15"/>
      <c r="I2635" s="287"/>
      <c r="J2635" s="217"/>
    </row>
    <row r="2636" spans="1:10" x14ac:dyDescent="0.25">
      <c r="A2636" s="16"/>
      <c r="B2636" s="16"/>
      <c r="C2636" s="481"/>
      <c r="D2636" s="16" t="s">
        <v>1618</v>
      </c>
      <c r="E2636" s="9"/>
      <c r="F2636" s="16"/>
      <c r="G2636" s="51"/>
      <c r="H2636" s="16"/>
      <c r="I2636" s="294"/>
      <c r="J2636" s="16"/>
    </row>
    <row r="2637" spans="1:10" x14ac:dyDescent="0.25">
      <c r="A2637" s="15" t="s">
        <v>131</v>
      </c>
      <c r="B2637" s="15" t="s">
        <v>297</v>
      </c>
      <c r="C2637" s="121" t="s">
        <v>2474</v>
      </c>
      <c r="D2637" s="15" t="s">
        <v>405</v>
      </c>
      <c r="E2637" s="5"/>
      <c r="F2637" s="20"/>
      <c r="G2637" s="271" t="s">
        <v>307</v>
      </c>
      <c r="H2637" s="15"/>
      <c r="I2637" s="5"/>
      <c r="J2637" s="15"/>
    </row>
    <row r="2638" spans="1:10" x14ac:dyDescent="0.25">
      <c r="A2638" s="43" t="s">
        <v>238</v>
      </c>
      <c r="B2638" s="15" t="s">
        <v>302</v>
      </c>
      <c r="C2638" s="121" t="s">
        <v>579</v>
      </c>
      <c r="D2638" s="21" t="s">
        <v>398</v>
      </c>
      <c r="E2638" s="5"/>
      <c r="F2638" s="20"/>
      <c r="G2638" s="26" t="s">
        <v>827</v>
      </c>
      <c r="H2638" s="237">
        <v>9500</v>
      </c>
      <c r="I2638" s="202">
        <v>56000</v>
      </c>
      <c r="J2638" s="61">
        <f>SUM(H2638:I2638)</f>
        <v>65500</v>
      </c>
    </row>
    <row r="2639" spans="1:10" x14ac:dyDescent="0.25">
      <c r="A2639" s="40" t="s">
        <v>291</v>
      </c>
      <c r="B2639" s="15" t="s">
        <v>305</v>
      </c>
      <c r="C2639" s="212" t="s">
        <v>580</v>
      </c>
      <c r="D2639" s="15"/>
      <c r="E2639" s="5"/>
      <c r="F2639" s="15"/>
      <c r="G2639" s="58" t="s">
        <v>828</v>
      </c>
      <c r="H2639" s="15"/>
      <c r="I2639" s="140"/>
      <c r="J2639" s="15"/>
    </row>
    <row r="2640" spans="1:10" x14ac:dyDescent="0.25">
      <c r="A2640" s="15"/>
      <c r="B2640" s="15" t="s">
        <v>306</v>
      </c>
      <c r="C2640" s="368"/>
      <c r="D2640" s="15"/>
      <c r="E2640" s="5"/>
      <c r="F2640" s="15"/>
      <c r="G2640" s="26" t="s">
        <v>829</v>
      </c>
      <c r="H2640" s="15"/>
      <c r="I2640" s="287"/>
      <c r="J2640" s="217"/>
    </row>
    <row r="2641" spans="1:10" x14ac:dyDescent="0.25">
      <c r="A2641" s="15"/>
      <c r="B2641" s="15"/>
      <c r="C2641" s="368"/>
      <c r="D2641" s="15"/>
      <c r="E2641" s="5"/>
      <c r="F2641" s="15"/>
      <c r="G2641" s="26" t="s">
        <v>830</v>
      </c>
      <c r="H2641" s="15"/>
      <c r="I2641" s="140"/>
      <c r="J2641" s="15"/>
    </row>
    <row r="2642" spans="1:10" x14ac:dyDescent="0.25">
      <c r="A2642" s="15"/>
      <c r="B2642" s="15"/>
      <c r="C2642" s="368"/>
      <c r="D2642" s="15"/>
      <c r="E2642" s="5"/>
      <c r="F2642" s="15"/>
      <c r="G2642" s="26" t="s">
        <v>831</v>
      </c>
      <c r="H2642" s="15"/>
      <c r="I2642" s="140"/>
      <c r="J2642" s="15"/>
    </row>
    <row r="2643" spans="1:10" x14ac:dyDescent="0.25">
      <c r="A2643" s="14" t="s">
        <v>131</v>
      </c>
      <c r="B2643" s="14" t="s">
        <v>297</v>
      </c>
      <c r="C2643" s="207" t="s">
        <v>2475</v>
      </c>
      <c r="D2643" s="24"/>
      <c r="E2643" s="3"/>
      <c r="F2643" s="23"/>
      <c r="G2643" s="230" t="s">
        <v>307</v>
      </c>
      <c r="H2643" s="14"/>
      <c r="I2643" s="251"/>
      <c r="J2643" s="14"/>
    </row>
    <row r="2644" spans="1:10" x14ac:dyDescent="0.25">
      <c r="A2644" s="43" t="s">
        <v>238</v>
      </c>
      <c r="B2644" s="15" t="s">
        <v>302</v>
      </c>
      <c r="C2644" s="121" t="s">
        <v>577</v>
      </c>
      <c r="D2644" s="15"/>
      <c r="E2644" s="5"/>
      <c r="F2644" s="20"/>
      <c r="G2644" s="21" t="s">
        <v>823</v>
      </c>
      <c r="H2644" s="237">
        <v>16000</v>
      </c>
      <c r="I2644" s="202">
        <v>49000</v>
      </c>
      <c r="J2644" s="61">
        <f>SUM(H2644:I2644)</f>
        <v>65000</v>
      </c>
    </row>
    <row r="2645" spans="1:10" x14ac:dyDescent="0.25">
      <c r="A2645" s="40" t="s">
        <v>291</v>
      </c>
      <c r="B2645" s="15" t="s">
        <v>305</v>
      </c>
      <c r="C2645" s="121" t="s">
        <v>581</v>
      </c>
      <c r="D2645" s="15"/>
      <c r="E2645" s="5"/>
      <c r="F2645" s="20"/>
      <c r="G2645" s="21" t="s">
        <v>824</v>
      </c>
      <c r="H2645" s="15"/>
      <c r="I2645" s="140"/>
      <c r="J2645" s="15"/>
    </row>
    <row r="2646" spans="1:10" x14ac:dyDescent="0.25">
      <c r="A2646" s="15"/>
      <c r="B2646" s="15" t="s">
        <v>306</v>
      </c>
      <c r="C2646" s="368"/>
      <c r="D2646" s="15"/>
      <c r="E2646" s="5"/>
      <c r="F2646" s="20"/>
      <c r="G2646" s="21" t="s">
        <v>826</v>
      </c>
      <c r="H2646" s="15"/>
      <c r="I2646" s="140"/>
      <c r="J2646" s="15"/>
    </row>
    <row r="2647" spans="1:10" x14ac:dyDescent="0.25">
      <c r="A2647" s="16"/>
      <c r="B2647" s="16"/>
      <c r="C2647" s="264"/>
      <c r="D2647" s="16"/>
      <c r="E2647" s="9"/>
      <c r="F2647" s="59"/>
      <c r="G2647" s="25" t="s">
        <v>825</v>
      </c>
      <c r="H2647" s="16"/>
      <c r="I2647" s="294"/>
      <c r="J2647" s="16"/>
    </row>
    <row r="2648" spans="1:10" x14ac:dyDescent="0.25">
      <c r="A2648" s="4"/>
      <c r="B2648" s="15"/>
      <c r="C2648" s="26"/>
      <c r="D2648" s="15"/>
      <c r="E2648" s="5"/>
      <c r="F2648" s="15"/>
      <c r="G2648" s="26"/>
      <c r="H2648" s="15"/>
      <c r="I2648" s="287"/>
      <c r="J2648" s="217"/>
    </row>
    <row r="2649" spans="1:10" x14ac:dyDescent="0.25">
      <c r="A2649" s="15"/>
      <c r="B2649" s="15"/>
      <c r="C2649" s="8"/>
      <c r="D2649" s="16"/>
      <c r="E2649" s="10"/>
      <c r="F2649" s="8"/>
      <c r="G2649" s="25"/>
      <c r="H2649" s="10"/>
      <c r="I2649" s="9"/>
      <c r="J2649" s="16"/>
    </row>
    <row r="2650" spans="1:10" x14ac:dyDescent="0.25">
      <c r="A2650" s="19"/>
      <c r="B2650" s="19"/>
      <c r="C2650" s="19"/>
      <c r="D2650" s="30" t="s">
        <v>19</v>
      </c>
      <c r="E2650" s="29"/>
      <c r="F2650" s="29"/>
      <c r="G2650" s="33"/>
      <c r="H2650" s="63">
        <f>SUM(H2633:H2649)</f>
        <v>25500</v>
      </c>
      <c r="I2650" s="253">
        <f>SUM(I2633:I2649)</f>
        <v>120000</v>
      </c>
      <c r="J2650" s="65">
        <f>SUM(H2650:I2650)</f>
        <v>145500</v>
      </c>
    </row>
    <row r="2651" spans="1:10" x14ac:dyDescent="0.25">
      <c r="A2651" s="5"/>
      <c r="B2651" s="5"/>
      <c r="C2651" s="5"/>
      <c r="D2651" s="73"/>
      <c r="E2651" s="5"/>
      <c r="F2651" s="5"/>
      <c r="G2651" s="212"/>
      <c r="H2651" s="88"/>
      <c r="I2651" s="88"/>
      <c r="J2651" s="88"/>
    </row>
    <row r="2652" spans="1:10" x14ac:dyDescent="0.25">
      <c r="A2652" s="5"/>
      <c r="B2652" s="5"/>
      <c r="C2652" s="5"/>
      <c r="D2652" s="73"/>
      <c r="E2652" s="5"/>
      <c r="F2652" s="5"/>
      <c r="G2652" s="26"/>
      <c r="H2652" s="88"/>
      <c r="I2652" s="88"/>
      <c r="J2652" s="88"/>
    </row>
    <row r="2653" spans="1:10" x14ac:dyDescent="0.25">
      <c r="B2653" t="s">
        <v>424</v>
      </c>
    </row>
    <row r="2654" spans="1:10" x14ac:dyDescent="0.25">
      <c r="B2654" t="s">
        <v>425</v>
      </c>
      <c r="C2654" t="s">
        <v>426</v>
      </c>
      <c r="F2654" t="s">
        <v>427</v>
      </c>
      <c r="H2654" t="s">
        <v>428</v>
      </c>
    </row>
    <row r="2655" spans="1:10" ht="15.75" x14ac:dyDescent="0.25">
      <c r="C2655" t="s">
        <v>1775</v>
      </c>
      <c r="F2655" s="32" t="s">
        <v>1803</v>
      </c>
      <c r="G2655" s="32"/>
      <c r="H2655" t="s">
        <v>429</v>
      </c>
    </row>
    <row r="2656" spans="1:10" ht="15.75" x14ac:dyDescent="0.25">
      <c r="C2656" t="s">
        <v>431</v>
      </c>
      <c r="F2656" s="32" t="s">
        <v>1591</v>
      </c>
      <c r="G2656" s="32"/>
      <c r="H2656" t="s">
        <v>430</v>
      </c>
    </row>
    <row r="2657" spans="1:10" x14ac:dyDescent="0.25">
      <c r="A2657" t="s">
        <v>389</v>
      </c>
      <c r="G2657" s="27" t="s">
        <v>433</v>
      </c>
    </row>
    <row r="2658" spans="1:10" x14ac:dyDescent="0.25">
      <c r="A2658" t="s">
        <v>390</v>
      </c>
      <c r="G2658" s="27" t="s">
        <v>2523</v>
      </c>
    </row>
    <row r="2659" spans="1:10" x14ac:dyDescent="0.25">
      <c r="G2659" s="27" t="s">
        <v>434</v>
      </c>
    </row>
    <row r="2660" spans="1:10" x14ac:dyDescent="0.25">
      <c r="A2660" t="s">
        <v>529</v>
      </c>
    </row>
    <row r="2661" spans="1:10" x14ac:dyDescent="0.25">
      <c r="A2661" t="s">
        <v>2242</v>
      </c>
    </row>
    <row r="2662" spans="1:10" x14ac:dyDescent="0.25">
      <c r="A2662" t="s">
        <v>2088</v>
      </c>
    </row>
    <row r="2663" spans="1:10" x14ac:dyDescent="0.25">
      <c r="A2663" s="218"/>
    </row>
    <row r="2664" spans="1:10" x14ac:dyDescent="0.25">
      <c r="A2664" s="37" t="s">
        <v>110</v>
      </c>
      <c r="B2664" s="2" t="s">
        <v>109</v>
      </c>
      <c r="C2664" s="14" t="s">
        <v>376</v>
      </c>
      <c r="D2664" s="3" t="s">
        <v>377</v>
      </c>
      <c r="E2664" s="14" t="s">
        <v>379</v>
      </c>
      <c r="F2664" s="14" t="s">
        <v>381</v>
      </c>
      <c r="G2664" s="14" t="s">
        <v>384</v>
      </c>
      <c r="H2664" s="11" t="s">
        <v>385</v>
      </c>
      <c r="I2664" s="12"/>
      <c r="J2664" s="13"/>
    </row>
    <row r="2665" spans="1:10" x14ac:dyDescent="0.25">
      <c r="A2665" s="15"/>
      <c r="B2665" s="4" t="s">
        <v>108</v>
      </c>
      <c r="C2665" s="15"/>
      <c r="D2665" s="5" t="s">
        <v>378</v>
      </c>
      <c r="E2665" s="15" t="s">
        <v>380</v>
      </c>
      <c r="F2665" s="17" t="s">
        <v>382</v>
      </c>
      <c r="G2665" s="15"/>
      <c r="H2665" s="14" t="s">
        <v>386</v>
      </c>
      <c r="I2665" s="6" t="s">
        <v>387</v>
      </c>
      <c r="J2665" s="14" t="s">
        <v>388</v>
      </c>
    </row>
    <row r="2666" spans="1:10" x14ac:dyDescent="0.25">
      <c r="A2666" s="16"/>
      <c r="B2666" s="8"/>
      <c r="C2666" s="16"/>
      <c r="D2666" s="9"/>
      <c r="E2666" s="16"/>
      <c r="F2666" s="18" t="s">
        <v>383</v>
      </c>
      <c r="G2666" s="16"/>
      <c r="H2666" s="16"/>
      <c r="I2666" s="9"/>
      <c r="J2666" s="16"/>
    </row>
    <row r="2667" spans="1:10" x14ac:dyDescent="0.25">
      <c r="A2667" s="14"/>
      <c r="B2667" s="14"/>
      <c r="C2667" s="174"/>
      <c r="D2667" s="14"/>
      <c r="E2667" s="28"/>
      <c r="F2667" s="22"/>
      <c r="G2667" s="24"/>
      <c r="H2667" s="28"/>
      <c r="I2667" s="3"/>
      <c r="J2667" s="14"/>
    </row>
    <row r="2668" spans="1:10" x14ac:dyDescent="0.25">
      <c r="A2668" s="43"/>
      <c r="B2668" s="15"/>
      <c r="C2668" s="175"/>
      <c r="D2668" s="15"/>
      <c r="E2668" s="7"/>
      <c r="F2668" s="4"/>
      <c r="G2668" s="21"/>
      <c r="H2668" s="308"/>
      <c r="I2668" s="126"/>
      <c r="J2668" s="61"/>
    </row>
    <row r="2669" spans="1:10" x14ac:dyDescent="0.25">
      <c r="A2669" s="40"/>
      <c r="B2669" s="15"/>
      <c r="C2669" s="175"/>
      <c r="D2669" s="15"/>
      <c r="E2669" s="7"/>
      <c r="F2669" s="4"/>
      <c r="G2669" s="21"/>
      <c r="H2669" s="7"/>
      <c r="I2669" s="5"/>
      <c r="J2669" s="15"/>
    </row>
    <row r="2670" spans="1:10" x14ac:dyDescent="0.25">
      <c r="A2670" s="40"/>
      <c r="B2670" s="15"/>
      <c r="C2670" s="175"/>
      <c r="D2670" s="15"/>
      <c r="E2670" s="7"/>
      <c r="F2670" s="4"/>
      <c r="G2670" s="40"/>
      <c r="H2670" s="7"/>
      <c r="I2670" s="5"/>
      <c r="J2670" s="15"/>
    </row>
    <row r="2671" spans="1:10" x14ac:dyDescent="0.25">
      <c r="A2671" s="40"/>
      <c r="B2671" s="15"/>
      <c r="C2671" s="166"/>
      <c r="D2671" s="15"/>
      <c r="E2671" s="5"/>
      <c r="F2671" s="20"/>
      <c r="G2671" s="21"/>
      <c r="H2671" s="15"/>
      <c r="I2671" s="5"/>
      <c r="J2671" s="15"/>
    </row>
    <row r="2672" spans="1:10" x14ac:dyDescent="0.25">
      <c r="A2672" s="14" t="s">
        <v>131</v>
      </c>
      <c r="B2672" s="14" t="s">
        <v>297</v>
      </c>
      <c r="C2672" s="174" t="s">
        <v>2476</v>
      </c>
      <c r="D2672" s="14"/>
      <c r="E2672" s="28" t="s">
        <v>1558</v>
      </c>
      <c r="F2672" s="22"/>
      <c r="G2672" s="39" t="s">
        <v>1559</v>
      </c>
      <c r="H2672" s="28"/>
      <c r="I2672" s="3"/>
      <c r="J2672" s="14"/>
    </row>
    <row r="2673" spans="1:10" x14ac:dyDescent="0.25">
      <c r="A2673" s="43" t="s">
        <v>238</v>
      </c>
      <c r="B2673" s="15" t="s">
        <v>302</v>
      </c>
      <c r="C2673" s="175" t="s">
        <v>1556</v>
      </c>
      <c r="D2673" s="15"/>
      <c r="E2673" s="7" t="s">
        <v>1524</v>
      </c>
      <c r="F2673" s="4"/>
      <c r="G2673" s="40" t="s">
        <v>1560</v>
      </c>
      <c r="H2673" s="7">
        <v>0</v>
      </c>
      <c r="I2673" s="126">
        <v>15000</v>
      </c>
      <c r="J2673" s="61">
        <f>SUM(I2673)</f>
        <v>15000</v>
      </c>
    </row>
    <row r="2674" spans="1:10" x14ac:dyDescent="0.25">
      <c r="A2674" s="40" t="s">
        <v>291</v>
      </c>
      <c r="B2674" s="15" t="s">
        <v>305</v>
      </c>
      <c r="C2674" s="175" t="s">
        <v>1557</v>
      </c>
      <c r="D2674" s="15"/>
      <c r="E2674" s="7"/>
      <c r="F2674" s="4"/>
      <c r="G2674" s="40" t="s">
        <v>1561</v>
      </c>
      <c r="H2674" s="7"/>
      <c r="I2674" s="5"/>
      <c r="J2674" s="15"/>
    </row>
    <row r="2675" spans="1:10" x14ac:dyDescent="0.25">
      <c r="A2675" s="40"/>
      <c r="B2675" s="15" t="s">
        <v>306</v>
      </c>
      <c r="C2675" s="175"/>
      <c r="D2675" s="15"/>
      <c r="E2675" s="7"/>
      <c r="F2675" s="4"/>
      <c r="G2675" s="40" t="s">
        <v>1562</v>
      </c>
      <c r="H2675" s="7"/>
      <c r="I2675" s="5"/>
      <c r="J2675" s="15"/>
    </row>
    <row r="2676" spans="1:10" x14ac:dyDescent="0.25">
      <c r="A2676" s="40"/>
      <c r="B2676" s="15"/>
      <c r="C2676" s="226"/>
      <c r="D2676" s="15"/>
      <c r="E2676" s="7"/>
      <c r="F2676" s="4"/>
      <c r="G2676" s="40" t="s">
        <v>1563</v>
      </c>
      <c r="H2676" s="7"/>
      <c r="I2676" s="5"/>
      <c r="J2676" s="15"/>
    </row>
    <row r="2677" spans="1:10" x14ac:dyDescent="0.25">
      <c r="A2677" s="76"/>
      <c r="B2677" s="16"/>
      <c r="C2677" s="260"/>
      <c r="D2677" s="16"/>
      <c r="E2677" s="10"/>
      <c r="F2677" s="8"/>
      <c r="G2677" s="25" t="s">
        <v>1564</v>
      </c>
      <c r="H2677" s="10"/>
      <c r="I2677" s="9"/>
      <c r="J2677" s="16"/>
    </row>
    <row r="2678" spans="1:10" x14ac:dyDescent="0.25">
      <c r="A2678" s="15" t="s">
        <v>131</v>
      </c>
      <c r="B2678" s="15" t="s">
        <v>297</v>
      </c>
      <c r="C2678" s="175" t="s">
        <v>2477</v>
      </c>
      <c r="D2678" s="15"/>
      <c r="E2678" s="7"/>
      <c r="F2678" s="55"/>
      <c r="G2678" s="21" t="s">
        <v>582</v>
      </c>
      <c r="H2678" s="7"/>
      <c r="I2678" s="5"/>
      <c r="J2678" s="15"/>
    </row>
    <row r="2679" spans="1:10" x14ac:dyDescent="0.25">
      <c r="A2679" s="43" t="s">
        <v>238</v>
      </c>
      <c r="B2679" s="15" t="s">
        <v>302</v>
      </c>
      <c r="C2679" s="175" t="s">
        <v>586</v>
      </c>
      <c r="D2679" s="15"/>
      <c r="E2679" s="7"/>
      <c r="F2679" s="55"/>
      <c r="G2679" s="40" t="s">
        <v>583</v>
      </c>
      <c r="H2679" s="308">
        <v>2500</v>
      </c>
      <c r="I2679" s="126">
        <v>45000</v>
      </c>
      <c r="J2679" s="61">
        <f>SUM(H2679:I2679)</f>
        <v>47500</v>
      </c>
    </row>
    <row r="2680" spans="1:10" x14ac:dyDescent="0.25">
      <c r="A2680" s="40" t="s">
        <v>291</v>
      </c>
      <c r="B2680" s="15" t="s">
        <v>305</v>
      </c>
      <c r="C2680" s="175" t="s">
        <v>587</v>
      </c>
      <c r="D2680" s="15"/>
      <c r="E2680" s="7"/>
      <c r="F2680" s="4"/>
      <c r="G2680" s="21" t="s">
        <v>584</v>
      </c>
      <c r="H2680" s="7"/>
      <c r="I2680" s="5"/>
      <c r="J2680" s="15"/>
    </row>
    <row r="2681" spans="1:10" x14ac:dyDescent="0.25">
      <c r="A2681" s="15"/>
      <c r="B2681" s="15" t="s">
        <v>306</v>
      </c>
      <c r="C2681" s="175" t="s">
        <v>588</v>
      </c>
      <c r="D2681" s="15"/>
      <c r="E2681" s="7"/>
      <c r="F2681" s="4"/>
      <c r="G2681" s="40" t="s">
        <v>585</v>
      </c>
      <c r="H2681" s="7"/>
      <c r="I2681" s="5"/>
      <c r="J2681" s="15"/>
    </row>
    <row r="2682" spans="1:10" x14ac:dyDescent="0.25">
      <c r="A2682" s="15"/>
      <c r="B2682" s="15"/>
      <c r="C2682" s="4"/>
      <c r="D2682" s="15"/>
      <c r="E2682" s="7"/>
      <c r="F2682" s="4"/>
      <c r="G2682" s="21" t="s">
        <v>1737</v>
      </c>
      <c r="H2682" s="7"/>
      <c r="I2682" s="5"/>
      <c r="J2682" s="15"/>
    </row>
    <row r="2683" spans="1:10" x14ac:dyDescent="0.25">
      <c r="A2683" s="15"/>
      <c r="B2683" s="15"/>
      <c r="C2683" s="4"/>
      <c r="D2683" s="15"/>
      <c r="E2683" s="7"/>
      <c r="F2683" s="4"/>
      <c r="G2683" s="21" t="s">
        <v>1738</v>
      </c>
      <c r="H2683" s="7"/>
      <c r="I2683" s="5"/>
      <c r="J2683" s="15"/>
    </row>
    <row r="2684" spans="1:10" x14ac:dyDescent="0.25">
      <c r="A2684" s="15"/>
      <c r="B2684" s="15"/>
      <c r="C2684" s="4"/>
      <c r="D2684" s="15"/>
      <c r="E2684" s="7"/>
      <c r="F2684" s="4"/>
      <c r="G2684" s="21" t="s">
        <v>1739</v>
      </c>
      <c r="H2684" s="7"/>
      <c r="I2684" s="5"/>
      <c r="J2684" s="15"/>
    </row>
    <row r="2685" spans="1:10" x14ac:dyDescent="0.25">
      <c r="A2685" s="15"/>
      <c r="B2685" s="15"/>
      <c r="C2685" s="4"/>
      <c r="D2685" s="15"/>
      <c r="E2685" s="7"/>
      <c r="F2685" s="4"/>
      <c r="G2685" s="21" t="s">
        <v>1740</v>
      </c>
      <c r="H2685" s="7"/>
      <c r="I2685" s="5"/>
      <c r="J2685" s="15"/>
    </row>
    <row r="2686" spans="1:10" ht="15.75" thickBot="1" x14ac:dyDescent="0.3">
      <c r="A2686" s="105"/>
      <c r="B2686" s="16"/>
      <c r="C2686" s="4"/>
      <c r="D2686" s="15"/>
      <c r="E2686" s="7"/>
      <c r="F2686" s="4"/>
      <c r="G2686" s="21" t="s">
        <v>1741</v>
      </c>
      <c r="H2686" s="7"/>
      <c r="I2686" s="5"/>
      <c r="J2686" s="15"/>
    </row>
    <row r="2687" spans="1:10" x14ac:dyDescent="0.25">
      <c r="A2687" s="596"/>
      <c r="B2687" s="112" t="s">
        <v>424</v>
      </c>
      <c r="C2687" s="177"/>
      <c r="D2687" s="177"/>
      <c r="E2687" s="177"/>
      <c r="F2687" s="177"/>
      <c r="G2687" s="579" t="s">
        <v>19</v>
      </c>
      <c r="H2687" s="553">
        <f>SUM(H2667:H2686)</f>
        <v>2500</v>
      </c>
      <c r="I2687" s="603">
        <f>SUM(I2667:I2686)</f>
        <v>60000</v>
      </c>
      <c r="J2687" s="328">
        <f>SUM(H2687:I2687)</f>
        <v>62500</v>
      </c>
    </row>
    <row r="2688" spans="1:10" ht="15.75" thickBot="1" x14ac:dyDescent="0.3">
      <c r="A2688" s="597"/>
      <c r="B2688" s="179" t="s">
        <v>425</v>
      </c>
      <c r="C2688" s="107"/>
      <c r="D2688" s="107"/>
      <c r="E2688" s="107"/>
      <c r="F2688" s="107"/>
      <c r="G2688" s="582"/>
      <c r="H2688" s="107"/>
      <c r="I2688" s="179"/>
      <c r="J2688" s="184"/>
    </row>
    <row r="2689" spans="1:10" x14ac:dyDescent="0.25">
      <c r="C2689" t="s">
        <v>426</v>
      </c>
      <c r="F2689" t="s">
        <v>427</v>
      </c>
      <c r="H2689" t="s">
        <v>428</v>
      </c>
    </row>
    <row r="2690" spans="1:10" ht="15.75" x14ac:dyDescent="0.25">
      <c r="C2690" t="s">
        <v>1775</v>
      </c>
      <c r="F2690" s="32" t="s">
        <v>1803</v>
      </c>
      <c r="G2690" s="32"/>
      <c r="H2690" t="s">
        <v>429</v>
      </c>
    </row>
    <row r="2691" spans="1:10" ht="15.75" x14ac:dyDescent="0.25">
      <c r="C2691" t="s">
        <v>431</v>
      </c>
      <c r="F2691" s="32" t="s">
        <v>1591</v>
      </c>
      <c r="G2691" s="32"/>
      <c r="H2691" t="s">
        <v>430</v>
      </c>
    </row>
    <row r="2692" spans="1:10" ht="15.75" x14ac:dyDescent="0.25">
      <c r="F2692" s="32"/>
      <c r="G2692" s="27" t="s">
        <v>433</v>
      </c>
    </row>
    <row r="2693" spans="1:10" x14ac:dyDescent="0.25">
      <c r="A2693" t="s">
        <v>390</v>
      </c>
      <c r="G2693" s="27" t="s">
        <v>2523</v>
      </c>
    </row>
    <row r="2694" spans="1:10" x14ac:dyDescent="0.25">
      <c r="G2694" s="27" t="s">
        <v>434</v>
      </c>
    </row>
    <row r="2695" spans="1:10" x14ac:dyDescent="0.25">
      <c r="A2695" t="s">
        <v>529</v>
      </c>
    </row>
    <row r="2696" spans="1:10" x14ac:dyDescent="0.25">
      <c r="A2696" t="s">
        <v>2242</v>
      </c>
    </row>
    <row r="2697" spans="1:10" x14ac:dyDescent="0.25">
      <c r="A2697" t="s">
        <v>2092</v>
      </c>
    </row>
    <row r="2698" spans="1:10" x14ac:dyDescent="0.25">
      <c r="B2698" s="218"/>
      <c r="C2698" s="218"/>
    </row>
    <row r="2699" spans="1:10" x14ac:dyDescent="0.25">
      <c r="A2699" s="37" t="s">
        <v>110</v>
      </c>
      <c r="B2699" s="2" t="s">
        <v>109</v>
      </c>
      <c r="C2699" s="14" t="s">
        <v>376</v>
      </c>
      <c r="D2699" s="3" t="s">
        <v>377</v>
      </c>
      <c r="E2699" s="14" t="s">
        <v>379</v>
      </c>
      <c r="F2699" s="14" t="s">
        <v>381</v>
      </c>
      <c r="G2699" s="14" t="s">
        <v>384</v>
      </c>
      <c r="H2699" s="11" t="s">
        <v>385</v>
      </c>
      <c r="I2699" s="12"/>
      <c r="J2699" s="13"/>
    </row>
    <row r="2700" spans="1:10" x14ac:dyDescent="0.25">
      <c r="A2700" s="15"/>
      <c r="B2700" s="4" t="s">
        <v>108</v>
      </c>
      <c r="C2700" s="15"/>
      <c r="D2700" s="5" t="s">
        <v>378</v>
      </c>
      <c r="E2700" s="15" t="s">
        <v>380</v>
      </c>
      <c r="F2700" s="17" t="s">
        <v>382</v>
      </c>
      <c r="G2700" s="15"/>
      <c r="H2700" s="14" t="s">
        <v>386</v>
      </c>
      <c r="I2700" s="6" t="s">
        <v>387</v>
      </c>
      <c r="J2700" s="14" t="s">
        <v>388</v>
      </c>
    </row>
    <row r="2701" spans="1:10" x14ac:dyDescent="0.25">
      <c r="A2701" s="16"/>
      <c r="B2701" s="8"/>
      <c r="C2701" s="16"/>
      <c r="D2701" s="9"/>
      <c r="E2701" s="16"/>
      <c r="F2701" s="18" t="s">
        <v>383</v>
      </c>
      <c r="G2701" s="16"/>
      <c r="H2701" s="16"/>
      <c r="I2701" s="9"/>
      <c r="J2701" s="16"/>
    </row>
    <row r="2702" spans="1:10" x14ac:dyDescent="0.25">
      <c r="A2702" s="14" t="s">
        <v>447</v>
      </c>
      <c r="B2702" s="14" t="s">
        <v>593</v>
      </c>
      <c r="C2702" s="121" t="s">
        <v>2472</v>
      </c>
      <c r="D2702" s="14" t="s">
        <v>445</v>
      </c>
      <c r="E2702" s="3" t="s">
        <v>298</v>
      </c>
      <c r="F2702" s="23"/>
      <c r="G2702" s="24" t="s">
        <v>1140</v>
      </c>
      <c r="H2702" s="1078">
        <v>1200</v>
      </c>
      <c r="I2702" s="206">
        <v>2100</v>
      </c>
      <c r="J2702" s="116">
        <f>SUM(H2702:I2702)</f>
        <v>3300</v>
      </c>
    </row>
    <row r="2703" spans="1:10" x14ac:dyDescent="0.25">
      <c r="A2703" s="43" t="s">
        <v>448</v>
      </c>
      <c r="B2703" s="15"/>
      <c r="C2703" s="121" t="s">
        <v>590</v>
      </c>
      <c r="D2703" s="21"/>
      <c r="E2703" s="26" t="s">
        <v>446</v>
      </c>
      <c r="F2703" s="20"/>
      <c r="G2703" s="21" t="s">
        <v>2460</v>
      </c>
      <c r="H2703" s="268"/>
      <c r="I2703" s="128"/>
      <c r="J2703" s="61"/>
    </row>
    <row r="2704" spans="1:10" x14ac:dyDescent="0.25">
      <c r="A2704" s="40" t="s">
        <v>291</v>
      </c>
      <c r="B2704" s="15"/>
      <c r="C2704" s="212" t="s">
        <v>589</v>
      </c>
      <c r="D2704" s="15"/>
      <c r="E2704" s="5"/>
      <c r="F2704" s="15"/>
      <c r="G2704" s="40" t="s">
        <v>2461</v>
      </c>
      <c r="H2704" s="4"/>
      <c r="I2704" s="124"/>
      <c r="J2704" s="15"/>
    </row>
    <row r="2705" spans="1:10" x14ac:dyDescent="0.25">
      <c r="A2705" s="15"/>
      <c r="B2705" s="15"/>
      <c r="C2705" s="368"/>
      <c r="D2705" s="15"/>
      <c r="E2705" s="5"/>
      <c r="F2705" s="15"/>
      <c r="G2705" s="21" t="s">
        <v>2462</v>
      </c>
      <c r="H2705" s="4"/>
      <c r="I2705" s="124"/>
      <c r="J2705" s="15"/>
    </row>
    <row r="2706" spans="1:10" x14ac:dyDescent="0.25">
      <c r="A2706" s="5"/>
      <c r="B2706" s="5"/>
      <c r="C2706" s="166"/>
      <c r="D2706" s="5"/>
      <c r="E2706" s="5"/>
      <c r="F2706" s="5"/>
      <c r="G2706" s="26" t="s">
        <v>2463</v>
      </c>
      <c r="H2706" s="5"/>
      <c r="I2706" s="124"/>
      <c r="J2706" s="15"/>
    </row>
    <row r="2707" spans="1:10" x14ac:dyDescent="0.25">
      <c r="A2707" s="15"/>
      <c r="B2707" s="15"/>
      <c r="C2707" s="121"/>
      <c r="D2707" s="231"/>
      <c r="E2707" s="5"/>
      <c r="F2707" s="364"/>
      <c r="G2707" s="231" t="s">
        <v>825</v>
      </c>
      <c r="H2707" s="268"/>
      <c r="I2707" s="128"/>
      <c r="J2707" s="61"/>
    </row>
    <row r="2708" spans="1:10" x14ac:dyDescent="0.25">
      <c r="A2708" s="43"/>
      <c r="B2708" s="15"/>
      <c r="C2708" s="121"/>
      <c r="D2708" s="15"/>
      <c r="E2708" s="5"/>
      <c r="F2708" s="364"/>
      <c r="G2708" s="21"/>
      <c r="H2708" s="1079"/>
      <c r="I2708" s="61"/>
      <c r="J2708" s="61"/>
    </row>
    <row r="2709" spans="1:10" x14ac:dyDescent="0.25">
      <c r="A2709" s="40"/>
      <c r="B2709" s="15"/>
      <c r="C2709" s="121"/>
      <c r="D2709" s="15"/>
      <c r="E2709" s="5"/>
      <c r="F2709" s="20"/>
      <c r="G2709" s="21"/>
      <c r="H2709" s="4"/>
      <c r="I2709" s="15"/>
      <c r="J2709" s="15"/>
    </row>
    <row r="2710" spans="1:10" x14ac:dyDescent="0.25">
      <c r="A2710" s="15"/>
      <c r="B2710" s="15"/>
      <c r="C2710" s="368"/>
      <c r="D2710" s="15"/>
      <c r="E2710" s="5"/>
      <c r="F2710" s="20"/>
      <c r="G2710" s="21"/>
      <c r="H2710" s="4"/>
      <c r="I2710" s="15"/>
      <c r="J2710" s="15"/>
    </row>
    <row r="2711" spans="1:10" x14ac:dyDescent="0.25">
      <c r="A2711" s="16"/>
      <c r="B2711" s="16"/>
      <c r="C2711" s="9"/>
      <c r="D2711" s="16"/>
      <c r="E2711" s="9"/>
      <c r="F2711" s="59"/>
      <c r="G2711" s="25"/>
      <c r="H2711" s="8"/>
      <c r="I2711" s="16"/>
      <c r="J2711" s="16"/>
    </row>
    <row r="2712" spans="1:10" x14ac:dyDescent="0.25">
      <c r="A2712" s="14"/>
      <c r="B2712" s="14"/>
      <c r="C2712" s="4"/>
      <c r="D2712" s="15"/>
      <c r="E2712" s="7"/>
      <c r="F2712" s="55"/>
      <c r="G2712" s="24"/>
      <c r="H2712" s="7"/>
      <c r="I2712" s="5"/>
      <c r="J2712" s="15"/>
    </row>
    <row r="2713" spans="1:10" x14ac:dyDescent="0.25">
      <c r="A2713" s="43"/>
      <c r="B2713" s="15"/>
      <c r="C2713" s="4"/>
      <c r="D2713" s="15"/>
      <c r="E2713" s="7"/>
      <c r="F2713" s="55"/>
      <c r="G2713" s="40"/>
      <c r="H2713" s="78"/>
      <c r="I2713" s="70"/>
      <c r="J2713" s="61"/>
    </row>
    <row r="2714" spans="1:10" x14ac:dyDescent="0.25">
      <c r="A2714" s="40"/>
      <c r="B2714" s="15"/>
      <c r="C2714" s="4"/>
      <c r="D2714" s="15"/>
      <c r="E2714" s="7"/>
      <c r="F2714" s="4"/>
      <c r="G2714" s="21"/>
      <c r="H2714" s="7"/>
      <c r="I2714" s="5"/>
      <c r="J2714" s="15"/>
    </row>
    <row r="2715" spans="1:10" x14ac:dyDescent="0.25">
      <c r="A2715" s="15"/>
      <c r="B2715" s="15"/>
      <c r="C2715" s="4"/>
      <c r="D2715" s="15"/>
      <c r="E2715" s="7"/>
      <c r="F2715" s="4"/>
      <c r="G2715" s="40"/>
      <c r="H2715" s="7"/>
      <c r="I2715" s="5"/>
      <c r="J2715" s="15"/>
    </row>
    <row r="2716" spans="1:10" ht="15.75" thickBot="1" x14ac:dyDescent="0.3">
      <c r="A2716" s="105"/>
      <c r="B2716" s="15"/>
      <c r="C2716" s="4"/>
      <c r="D2716" s="15"/>
      <c r="E2716" s="7"/>
      <c r="F2716" s="4"/>
      <c r="G2716" s="21"/>
      <c r="H2716" s="7"/>
      <c r="I2716" s="5"/>
      <c r="J2716" s="15"/>
    </row>
    <row r="2717" spans="1:10" ht="15.75" thickBot="1" x14ac:dyDescent="0.3">
      <c r="A2717" s="558"/>
      <c r="B2717" s="272"/>
      <c r="C2717" s="546"/>
      <c r="D2717" s="599" t="s">
        <v>19</v>
      </c>
      <c r="E2717" s="177"/>
      <c r="F2717" s="177"/>
      <c r="G2717" s="592"/>
      <c r="H2717" s="318">
        <f>SUM(H2702:H2716)</f>
        <v>1200</v>
      </c>
      <c r="I2717" s="600">
        <f>SUM(I2702:I2716)</f>
        <v>2100</v>
      </c>
      <c r="J2717" s="318">
        <f>SUM(H2717:I2717)</f>
        <v>3300</v>
      </c>
    </row>
    <row r="2718" spans="1:10" ht="17.25" customHeight="1" x14ac:dyDescent="0.25">
      <c r="A2718" s="176"/>
      <c r="B2718" s="177"/>
      <c r="C2718" s="177"/>
      <c r="D2718" s="296"/>
      <c r="E2718" s="177"/>
      <c r="F2718" s="177"/>
      <c r="G2718" s="961" t="s">
        <v>2680</v>
      </c>
      <c r="H2718" s="602">
        <f>(H2650+H2687+H2717)</f>
        <v>29200</v>
      </c>
      <c r="I2718" s="602">
        <f>(I2650+I2687+I2717)</f>
        <v>182100</v>
      </c>
      <c r="J2718" s="602">
        <f>SUM(H2718:I2718)</f>
        <v>211300</v>
      </c>
    </row>
    <row r="2719" spans="1:10" ht="18.75" customHeight="1" x14ac:dyDescent="0.25">
      <c r="A2719" s="556"/>
      <c r="B2719" s="5"/>
      <c r="C2719" s="5"/>
      <c r="D2719" s="73"/>
      <c r="E2719" s="5"/>
      <c r="F2719" s="5"/>
      <c r="G2719" s="1183"/>
      <c r="H2719" s="819"/>
      <c r="I2719" s="88"/>
      <c r="J2719" s="819"/>
    </row>
    <row r="2720" spans="1:10" ht="18.75" customHeight="1" thickBot="1" x14ac:dyDescent="0.3">
      <c r="A2720" s="178"/>
      <c r="B2720" s="107"/>
      <c r="C2720" s="107"/>
      <c r="D2720" s="297"/>
      <c r="E2720" s="107"/>
      <c r="F2720" s="107"/>
      <c r="G2720" s="582"/>
      <c r="H2720" s="589"/>
      <c r="I2720" s="587"/>
      <c r="J2720" s="589"/>
    </row>
    <row r="2721" spans="1:10" x14ac:dyDescent="0.25">
      <c r="B2721" t="s">
        <v>424</v>
      </c>
    </row>
    <row r="2722" spans="1:10" x14ac:dyDescent="0.25">
      <c r="B2722" t="s">
        <v>425</v>
      </c>
      <c r="C2722" t="s">
        <v>426</v>
      </c>
      <c r="F2722" t="s">
        <v>427</v>
      </c>
      <c r="H2722" t="s">
        <v>428</v>
      </c>
    </row>
    <row r="2723" spans="1:10" ht="15.75" x14ac:dyDescent="0.25">
      <c r="C2723" t="s">
        <v>1775</v>
      </c>
      <c r="F2723" s="32" t="s">
        <v>1803</v>
      </c>
      <c r="G2723" s="32"/>
      <c r="H2723" t="s">
        <v>429</v>
      </c>
    </row>
    <row r="2724" spans="1:10" ht="15.75" x14ac:dyDescent="0.25">
      <c r="C2724" t="s">
        <v>431</v>
      </c>
      <c r="F2724" s="32" t="s">
        <v>1591</v>
      </c>
      <c r="G2724" s="32"/>
      <c r="H2724" t="s">
        <v>430</v>
      </c>
    </row>
    <row r="2729" spans="1:10" x14ac:dyDescent="0.25">
      <c r="A2729" t="s">
        <v>389</v>
      </c>
      <c r="G2729" s="27" t="s">
        <v>433</v>
      </c>
    </row>
    <row r="2730" spans="1:10" x14ac:dyDescent="0.25">
      <c r="A2730" t="s">
        <v>390</v>
      </c>
      <c r="G2730" s="27" t="s">
        <v>2523</v>
      </c>
    </row>
    <row r="2731" spans="1:10" x14ac:dyDescent="0.25">
      <c r="G2731" s="27" t="s">
        <v>434</v>
      </c>
    </row>
    <row r="2732" spans="1:10" x14ac:dyDescent="0.25">
      <c r="G2732" s="27"/>
    </row>
    <row r="2733" spans="1:10" x14ac:dyDescent="0.25">
      <c r="A2733" t="s">
        <v>2242</v>
      </c>
      <c r="G2733" s="27"/>
    </row>
    <row r="2734" spans="1:10" ht="15.75" x14ac:dyDescent="0.25">
      <c r="F2734" s="32"/>
      <c r="G2734" s="32" t="s">
        <v>2103</v>
      </c>
    </row>
    <row r="2735" spans="1:10" ht="15.75" x14ac:dyDescent="0.25">
      <c r="A2735" s="22"/>
      <c r="B2735" s="3"/>
      <c r="C2735" s="3"/>
      <c r="D2735" s="3"/>
      <c r="E2735" s="3"/>
      <c r="F2735" s="971"/>
      <c r="G2735" s="973" t="s">
        <v>2099</v>
      </c>
      <c r="H2735" s="62">
        <f>(H2650+H2687+H2717)</f>
        <v>29200</v>
      </c>
      <c r="I2735" s="29"/>
      <c r="J2735" s="62">
        <f>SUM(H2735:I2735)</f>
        <v>29200</v>
      </c>
    </row>
    <row r="2736" spans="1:10" ht="15.75" x14ac:dyDescent="0.25">
      <c r="A2736" s="4"/>
      <c r="B2736" s="5"/>
      <c r="C2736" s="5"/>
      <c r="D2736" s="5"/>
      <c r="E2736" s="5"/>
      <c r="F2736" s="109"/>
      <c r="G2736" s="897" t="s">
        <v>2100</v>
      </c>
      <c r="H2736" s="15"/>
      <c r="I2736" s="126">
        <f>(I2650+I2687+I2717)</f>
        <v>182100</v>
      </c>
      <c r="J2736" s="67">
        <f>SUM(H2736:I2736)</f>
        <v>182100</v>
      </c>
    </row>
    <row r="2737" spans="1:10" ht="15.75" x14ac:dyDescent="0.25">
      <c r="A2737" s="4"/>
      <c r="B2737" s="5"/>
      <c r="C2737" s="5"/>
      <c r="D2737" s="5"/>
      <c r="E2737" s="5"/>
      <c r="F2737" s="109"/>
      <c r="G2737" s="975" t="s">
        <v>2101</v>
      </c>
      <c r="H2737" s="19"/>
      <c r="I2737" s="29"/>
      <c r="J2737" s="19"/>
    </row>
    <row r="2738" spans="1:10" ht="15.75" x14ac:dyDescent="0.25">
      <c r="A2738" s="4"/>
      <c r="B2738" s="5"/>
      <c r="C2738" s="5"/>
      <c r="D2738" s="5"/>
      <c r="E2738" s="5"/>
      <c r="F2738" s="109"/>
      <c r="G2738" s="974"/>
      <c r="H2738" s="15"/>
      <c r="I2738" s="5"/>
      <c r="J2738" s="15"/>
    </row>
    <row r="2739" spans="1:10" ht="15.75" x14ac:dyDescent="0.25">
      <c r="A2739" s="132"/>
      <c r="B2739" s="29"/>
      <c r="C2739" s="29"/>
      <c r="D2739" s="29"/>
      <c r="E2739" s="29"/>
      <c r="F2739" s="972"/>
      <c r="G2739" s="976" t="s">
        <v>2102</v>
      </c>
      <c r="H2739" s="136">
        <f>SUM(H2735:H2738)</f>
        <v>29200</v>
      </c>
      <c r="I2739" s="977">
        <f>SUM(I2735:I2738)</f>
        <v>182100</v>
      </c>
      <c r="J2739" s="136">
        <f>SUM(H2739:I2739)</f>
        <v>211300</v>
      </c>
    </row>
    <row r="2740" spans="1:10" ht="15.75" x14ac:dyDescent="0.25">
      <c r="F2740" s="32"/>
      <c r="G2740" s="32"/>
    </row>
    <row r="2743" spans="1:10" x14ac:dyDescent="0.25">
      <c r="C2743" t="s">
        <v>426</v>
      </c>
      <c r="F2743" t="s">
        <v>427</v>
      </c>
      <c r="H2743" t="s">
        <v>428</v>
      </c>
    </row>
    <row r="2744" spans="1:10" ht="15.75" x14ac:dyDescent="0.25">
      <c r="C2744" t="s">
        <v>1775</v>
      </c>
      <c r="F2744" s="32" t="s">
        <v>1803</v>
      </c>
      <c r="G2744" s="32"/>
      <c r="H2744" t="s">
        <v>429</v>
      </c>
    </row>
    <row r="2745" spans="1:10" ht="15.75" x14ac:dyDescent="0.25">
      <c r="C2745" t="s">
        <v>431</v>
      </c>
      <c r="F2745" s="32" t="s">
        <v>2527</v>
      </c>
      <c r="G2745" s="32"/>
      <c r="H2745" t="s">
        <v>430</v>
      </c>
    </row>
    <row r="2762" spans="1:10" x14ac:dyDescent="0.25">
      <c r="A2762" t="s">
        <v>389</v>
      </c>
      <c r="G2762" s="27" t="s">
        <v>433</v>
      </c>
    </row>
    <row r="2763" spans="1:10" x14ac:dyDescent="0.25">
      <c r="A2763" t="s">
        <v>390</v>
      </c>
      <c r="G2763" s="27" t="s">
        <v>2523</v>
      </c>
    </row>
    <row r="2764" spans="1:10" x14ac:dyDescent="0.25">
      <c r="G2764" s="27" t="s">
        <v>434</v>
      </c>
    </row>
    <row r="2765" spans="1:10" x14ac:dyDescent="0.25">
      <c r="A2765" t="s">
        <v>529</v>
      </c>
    </row>
    <row r="2766" spans="1:10" x14ac:dyDescent="0.25">
      <c r="A2766" t="s">
        <v>2243</v>
      </c>
    </row>
    <row r="2767" spans="1:10" x14ac:dyDescent="0.25">
      <c r="A2767" t="s">
        <v>2093</v>
      </c>
    </row>
    <row r="2768" spans="1:10" x14ac:dyDescent="0.25">
      <c r="A2768" s="37" t="s">
        <v>110</v>
      </c>
      <c r="B2768" s="2" t="s">
        <v>109</v>
      </c>
      <c r="C2768" s="14" t="s">
        <v>376</v>
      </c>
      <c r="D2768" s="3" t="s">
        <v>377</v>
      </c>
      <c r="E2768" s="14" t="s">
        <v>379</v>
      </c>
      <c r="F2768" s="14" t="s">
        <v>381</v>
      </c>
      <c r="G2768" s="14" t="s">
        <v>384</v>
      </c>
      <c r="H2768" s="11" t="s">
        <v>385</v>
      </c>
      <c r="I2768" s="12"/>
      <c r="J2768" s="13"/>
    </row>
    <row r="2769" spans="1:11" x14ac:dyDescent="0.25">
      <c r="A2769" s="15"/>
      <c r="B2769" s="4" t="s">
        <v>108</v>
      </c>
      <c r="C2769" s="15"/>
      <c r="D2769" s="5" t="s">
        <v>378</v>
      </c>
      <c r="E2769" s="15" t="s">
        <v>380</v>
      </c>
      <c r="F2769" s="17" t="s">
        <v>382</v>
      </c>
      <c r="G2769" s="15"/>
      <c r="H2769" s="14" t="s">
        <v>386</v>
      </c>
      <c r="I2769" s="6" t="s">
        <v>387</v>
      </c>
      <c r="J2769" s="14" t="s">
        <v>388</v>
      </c>
    </row>
    <row r="2770" spans="1:11" x14ac:dyDescent="0.25">
      <c r="A2770" s="16"/>
      <c r="B2770" s="8"/>
      <c r="C2770" s="16"/>
      <c r="D2770" s="9"/>
      <c r="E2770" s="16"/>
      <c r="F2770" s="18" t="s">
        <v>383</v>
      </c>
      <c r="G2770" s="16"/>
      <c r="H2770" s="16"/>
      <c r="I2770" s="9"/>
      <c r="J2770" s="16"/>
    </row>
    <row r="2771" spans="1:11" x14ac:dyDescent="0.25">
      <c r="A2771" s="22" t="s">
        <v>308</v>
      </c>
      <c r="B2771" s="14" t="s">
        <v>310</v>
      </c>
      <c r="C2771" s="623" t="s">
        <v>2095</v>
      </c>
      <c r="D2771" s="21" t="s">
        <v>412</v>
      </c>
      <c r="E2771" s="21" t="s">
        <v>314</v>
      </c>
      <c r="F2771" s="20"/>
      <c r="G2771" s="21" t="s">
        <v>317</v>
      </c>
      <c r="H2771" s="227"/>
      <c r="I2771" s="5"/>
      <c r="J2771" s="15"/>
    </row>
    <row r="2772" spans="1:11" x14ac:dyDescent="0.25">
      <c r="A2772" s="45" t="s">
        <v>309</v>
      </c>
      <c r="B2772" s="15" t="s">
        <v>197</v>
      </c>
      <c r="C2772" s="623" t="s">
        <v>2096</v>
      </c>
      <c r="D2772" s="21" t="s">
        <v>299</v>
      </c>
      <c r="E2772" s="21" t="s">
        <v>315</v>
      </c>
      <c r="F2772" s="20"/>
      <c r="G2772" s="21" t="s">
        <v>318</v>
      </c>
      <c r="H2772" s="237">
        <v>20000</v>
      </c>
      <c r="I2772" s="5"/>
      <c r="J2772" s="61">
        <f>SUM(H2772:I2772)</f>
        <v>20000</v>
      </c>
    </row>
    <row r="2773" spans="1:11" x14ac:dyDescent="0.25">
      <c r="A2773" s="60"/>
      <c r="B2773" s="15" t="s">
        <v>311</v>
      </c>
      <c r="C2773" s="166"/>
      <c r="D2773" s="15"/>
      <c r="E2773" s="21" t="s">
        <v>316</v>
      </c>
      <c r="F2773" s="20"/>
      <c r="G2773" s="21" t="s">
        <v>2097</v>
      </c>
      <c r="H2773" s="15"/>
      <c r="I2773" s="5"/>
      <c r="J2773" s="15"/>
    </row>
    <row r="2774" spans="1:11" x14ac:dyDescent="0.25">
      <c r="A2774" s="4"/>
      <c r="B2774" s="15" t="s">
        <v>164</v>
      </c>
      <c r="C2774" s="166"/>
      <c r="D2774" s="15"/>
      <c r="E2774" s="5"/>
      <c r="F2774" s="20"/>
      <c r="G2774" s="21" t="s">
        <v>2098</v>
      </c>
      <c r="H2774" s="15"/>
      <c r="I2774" s="5"/>
      <c r="J2774" s="15"/>
    </row>
    <row r="2775" spans="1:11" x14ac:dyDescent="0.25">
      <c r="A2775" s="8"/>
      <c r="B2775" s="16"/>
      <c r="C2775" s="264"/>
      <c r="D2775" s="16"/>
      <c r="E2775" s="9"/>
      <c r="F2775" s="59"/>
      <c r="G2775" s="51"/>
      <c r="H2775" s="16"/>
      <c r="I2775" s="9"/>
      <c r="J2775" s="16"/>
    </row>
    <row r="2776" spans="1:11" x14ac:dyDescent="0.25">
      <c r="A2776" s="22" t="s">
        <v>308</v>
      </c>
      <c r="B2776" s="14" t="s">
        <v>310</v>
      </c>
      <c r="C2776" s="623" t="s">
        <v>2094</v>
      </c>
      <c r="D2776" s="21" t="s">
        <v>412</v>
      </c>
      <c r="E2776" s="21" t="s">
        <v>314</v>
      </c>
      <c r="F2776" s="20"/>
      <c r="G2776" s="21" t="s">
        <v>317</v>
      </c>
      <c r="H2776" s="227"/>
      <c r="I2776" s="5"/>
      <c r="J2776" s="15"/>
    </row>
    <row r="2777" spans="1:11" x14ac:dyDescent="0.25">
      <c r="A2777" s="45" t="s">
        <v>309</v>
      </c>
      <c r="B2777" s="15" t="s">
        <v>197</v>
      </c>
      <c r="C2777" s="623" t="s">
        <v>313</v>
      </c>
      <c r="D2777" s="21" t="s">
        <v>299</v>
      </c>
      <c r="E2777" s="21" t="s">
        <v>315</v>
      </c>
      <c r="F2777" s="20"/>
      <c r="G2777" s="21" t="s">
        <v>318</v>
      </c>
      <c r="H2777" s="237">
        <v>50000</v>
      </c>
      <c r="I2777" s="5"/>
      <c r="J2777" s="61">
        <f>SUM(H2777:I2777)</f>
        <v>50000</v>
      </c>
    </row>
    <row r="2778" spans="1:11" x14ac:dyDescent="0.25">
      <c r="A2778" s="60"/>
      <c r="B2778" s="15" t="s">
        <v>311</v>
      </c>
      <c r="C2778" s="5"/>
      <c r="D2778" s="15"/>
      <c r="E2778" s="21" t="s">
        <v>316</v>
      </c>
      <c r="F2778" s="20"/>
      <c r="G2778" s="21" t="s">
        <v>320</v>
      </c>
      <c r="H2778" s="15"/>
      <c r="I2778" s="5"/>
      <c r="J2778" s="15"/>
    </row>
    <row r="2779" spans="1:11" x14ac:dyDescent="0.25">
      <c r="A2779" s="4"/>
      <c r="B2779" s="15" t="s">
        <v>164</v>
      </c>
      <c r="C2779" s="5"/>
      <c r="D2779" s="15"/>
      <c r="E2779" s="5"/>
      <c r="F2779" s="20"/>
      <c r="G2779" s="21" t="s">
        <v>319</v>
      </c>
      <c r="H2779" s="15"/>
      <c r="I2779" s="5"/>
      <c r="J2779" s="15"/>
    </row>
    <row r="2780" spans="1:11" ht="15.75" thickBot="1" x14ac:dyDescent="0.3">
      <c r="A2780" s="4"/>
      <c r="B2780" s="16"/>
      <c r="C2780" s="9"/>
      <c r="D2780" s="16"/>
      <c r="E2780" s="9"/>
      <c r="F2780" s="59"/>
      <c r="G2780" s="51"/>
      <c r="H2780" s="16"/>
      <c r="I2780" s="9"/>
      <c r="J2780" s="16"/>
    </row>
    <row r="2781" spans="1:11" x14ac:dyDescent="0.25">
      <c r="A2781" s="112" t="s">
        <v>308</v>
      </c>
      <c r="B2781" s="28" t="s">
        <v>310</v>
      </c>
      <c r="C2781" s="623" t="s">
        <v>2441</v>
      </c>
      <c r="D2781" s="49" t="s">
        <v>412</v>
      </c>
      <c r="E2781" s="22"/>
      <c r="F2781" s="23"/>
      <c r="G2781" s="48" t="s">
        <v>2436</v>
      </c>
      <c r="H2781" s="22"/>
      <c r="I2781" s="14"/>
      <c r="J2781" s="14"/>
    </row>
    <row r="2782" spans="1:11" x14ac:dyDescent="0.25">
      <c r="A2782" s="1049" t="s">
        <v>309</v>
      </c>
      <c r="B2782" s="7" t="s">
        <v>197</v>
      </c>
      <c r="C2782" s="623" t="s">
        <v>2435</v>
      </c>
      <c r="D2782" s="48" t="s">
        <v>299</v>
      </c>
      <c r="E2782" s="4"/>
      <c r="F2782" s="15"/>
      <c r="G2782" s="48" t="s">
        <v>2437</v>
      </c>
      <c r="H2782" s="268">
        <v>12000</v>
      </c>
      <c r="I2782" s="15"/>
      <c r="J2782" s="61">
        <f>SUM(H2782:I2782)</f>
        <v>12000</v>
      </c>
    </row>
    <row r="2783" spans="1:11" x14ac:dyDescent="0.25">
      <c r="A2783" s="1050"/>
      <c r="B2783" s="7" t="s">
        <v>311</v>
      </c>
      <c r="C2783" s="5"/>
      <c r="D2783" s="4"/>
      <c r="E2783" s="4"/>
      <c r="F2783" s="15"/>
      <c r="G2783" s="48" t="s">
        <v>2438</v>
      </c>
      <c r="H2783" s="4"/>
      <c r="I2783" s="15"/>
      <c r="J2783" s="15"/>
    </row>
    <row r="2784" spans="1:11" x14ac:dyDescent="0.25">
      <c r="A2784" s="679"/>
      <c r="B2784" s="7" t="s">
        <v>164</v>
      </c>
      <c r="C2784" s="5"/>
      <c r="D2784" s="4"/>
      <c r="E2784" s="4"/>
      <c r="F2784" s="4"/>
      <c r="G2784" s="26" t="s">
        <v>2439</v>
      </c>
      <c r="H2784" s="4"/>
      <c r="I2784" s="15"/>
      <c r="J2784" s="4"/>
      <c r="K2784" s="4"/>
    </row>
    <row r="2785" spans="1:10" x14ac:dyDescent="0.25">
      <c r="A2785" s="679"/>
      <c r="B2785" s="7"/>
      <c r="C2785" s="5"/>
      <c r="D2785" s="4"/>
      <c r="E2785" s="4"/>
      <c r="F2785" s="15"/>
      <c r="G2785" s="48" t="s">
        <v>1788</v>
      </c>
      <c r="H2785" s="4"/>
      <c r="I2785" s="15"/>
      <c r="J2785" s="15"/>
    </row>
    <row r="2786" spans="1:10" ht="15.75" thickBot="1" x14ac:dyDescent="0.3">
      <c r="A2786" s="1049"/>
      <c r="B2786" s="7"/>
      <c r="C2786" s="5"/>
      <c r="D2786" s="106"/>
      <c r="E2786" s="106"/>
      <c r="F2786" s="105"/>
      <c r="G2786" s="21"/>
      <c r="H2786" s="15"/>
      <c r="I2786" s="5"/>
      <c r="J2786" s="15"/>
    </row>
    <row r="2787" spans="1:10" ht="15.75" thickBot="1" x14ac:dyDescent="0.3">
      <c r="A2787" s="96"/>
      <c r="B2787" s="98"/>
      <c r="C2787" s="108"/>
      <c r="D2787" s="98"/>
      <c r="E2787" s="286"/>
      <c r="F2787" s="98"/>
      <c r="G2787" s="1051" t="s">
        <v>354</v>
      </c>
      <c r="H2787" s="93">
        <f>SUM(H2772:H2786)</f>
        <v>82000</v>
      </c>
      <c r="I2787" s="92"/>
      <c r="J2787" s="94">
        <f>SUM(H2787:I2787)</f>
        <v>82000</v>
      </c>
    </row>
    <row r="2788" spans="1:10" ht="15.75" thickBot="1" x14ac:dyDescent="0.3">
      <c r="A2788" s="104"/>
      <c r="B2788" s="105"/>
      <c r="C2788" s="106"/>
      <c r="D2788" s="80"/>
      <c r="E2788" s="81"/>
      <c r="F2788" s="81"/>
      <c r="G2788" s="196"/>
      <c r="H2788" s="274"/>
      <c r="I2788" s="275"/>
      <c r="J2788" s="244"/>
    </row>
    <row r="2789" spans="1:10" x14ac:dyDescent="0.25">
      <c r="A2789" s="16"/>
      <c r="B2789" s="16"/>
      <c r="C2789" s="16"/>
      <c r="D2789" s="103"/>
      <c r="E2789" s="9"/>
      <c r="F2789" s="9"/>
      <c r="G2789" s="51"/>
      <c r="H2789" s="102"/>
      <c r="I2789" s="102"/>
      <c r="J2789" s="102"/>
    </row>
    <row r="2790" spans="1:10" x14ac:dyDescent="0.25">
      <c r="B2790" t="s">
        <v>424</v>
      </c>
    </row>
    <row r="2791" spans="1:10" x14ac:dyDescent="0.25">
      <c r="B2791" t="s">
        <v>425</v>
      </c>
      <c r="C2791" t="s">
        <v>426</v>
      </c>
      <c r="F2791" t="s">
        <v>427</v>
      </c>
      <c r="H2791" t="s">
        <v>428</v>
      </c>
    </row>
    <row r="2792" spans="1:10" ht="15.75" x14ac:dyDescent="0.25">
      <c r="C2792" t="s">
        <v>1775</v>
      </c>
      <c r="F2792" s="32" t="s">
        <v>1803</v>
      </c>
      <c r="G2792" s="32"/>
      <c r="H2792" t="s">
        <v>429</v>
      </c>
    </row>
    <row r="2793" spans="1:10" ht="15.75" x14ac:dyDescent="0.25">
      <c r="C2793" t="s">
        <v>431</v>
      </c>
      <c r="F2793" s="32" t="s">
        <v>1591</v>
      </c>
      <c r="G2793" s="32"/>
      <c r="H2793" t="s">
        <v>430</v>
      </c>
    </row>
    <row r="2797" spans="1:10" x14ac:dyDescent="0.25">
      <c r="A2797" t="s">
        <v>389</v>
      </c>
      <c r="G2797" s="27" t="s">
        <v>433</v>
      </c>
    </row>
    <row r="2798" spans="1:10" x14ac:dyDescent="0.25">
      <c r="A2798" t="s">
        <v>390</v>
      </c>
      <c r="G2798" s="27" t="s">
        <v>2523</v>
      </c>
    </row>
    <row r="2799" spans="1:10" x14ac:dyDescent="0.25">
      <c r="G2799" s="27" t="s">
        <v>434</v>
      </c>
    </row>
    <row r="2800" spans="1:10" x14ac:dyDescent="0.25">
      <c r="A2800" t="s">
        <v>529</v>
      </c>
    </row>
    <row r="2801" spans="1:10" x14ac:dyDescent="0.25">
      <c r="A2801" t="s">
        <v>2240</v>
      </c>
    </row>
    <row r="2802" spans="1:10" x14ac:dyDescent="0.25">
      <c r="A2802" s="218" t="s">
        <v>2086</v>
      </c>
      <c r="B2802" s="218"/>
      <c r="C2802" s="218"/>
      <c r="D2802" s="218"/>
      <c r="E2802" s="218"/>
      <c r="G2802" s="218"/>
    </row>
    <row r="2803" spans="1:10" x14ac:dyDescent="0.25">
      <c r="A2803" s="37" t="s">
        <v>110</v>
      </c>
      <c r="B2803" s="2" t="s">
        <v>109</v>
      </c>
      <c r="C2803" s="14" t="s">
        <v>376</v>
      </c>
      <c r="D2803" s="3" t="s">
        <v>377</v>
      </c>
      <c r="E2803" s="14" t="s">
        <v>379</v>
      </c>
      <c r="F2803" s="14" t="s">
        <v>381</v>
      </c>
      <c r="G2803" s="14" t="s">
        <v>384</v>
      </c>
      <c r="H2803" s="11" t="s">
        <v>385</v>
      </c>
      <c r="I2803" s="12"/>
      <c r="J2803" s="13"/>
    </row>
    <row r="2804" spans="1:10" x14ac:dyDescent="0.25">
      <c r="A2804" s="15"/>
      <c r="B2804" s="4" t="s">
        <v>108</v>
      </c>
      <c r="C2804" s="15"/>
      <c r="D2804" s="5" t="s">
        <v>378</v>
      </c>
      <c r="E2804" s="15" t="s">
        <v>380</v>
      </c>
      <c r="F2804" s="17" t="s">
        <v>382</v>
      </c>
      <c r="G2804" s="15"/>
      <c r="H2804" s="14" t="s">
        <v>386</v>
      </c>
      <c r="I2804" s="6" t="s">
        <v>387</v>
      </c>
      <c r="J2804" s="14" t="s">
        <v>388</v>
      </c>
    </row>
    <row r="2805" spans="1:10" x14ac:dyDescent="0.25">
      <c r="A2805" s="16"/>
      <c r="B2805" s="8"/>
      <c r="C2805" s="16"/>
      <c r="D2805" s="9"/>
      <c r="E2805" s="16"/>
      <c r="F2805" s="18" t="s">
        <v>383</v>
      </c>
      <c r="G2805" s="16"/>
      <c r="H2805" s="16"/>
      <c r="I2805" s="9"/>
      <c r="J2805" s="16"/>
    </row>
    <row r="2806" spans="1:10" x14ac:dyDescent="0.25">
      <c r="A2806" s="623" t="s">
        <v>131</v>
      </c>
      <c r="B2806" s="569" t="s">
        <v>1299</v>
      </c>
      <c r="C2806" s="761" t="s">
        <v>2087</v>
      </c>
      <c r="D2806" s="14"/>
      <c r="E2806" s="14"/>
      <c r="F2806" s="23"/>
      <c r="G2806" s="24" t="s">
        <v>1303</v>
      </c>
      <c r="H2806" s="14"/>
      <c r="I2806" s="14"/>
      <c r="J2806" s="14"/>
    </row>
    <row r="2807" spans="1:10" x14ac:dyDescent="0.25">
      <c r="A2807" s="988" t="s">
        <v>288</v>
      </c>
      <c r="B2807" s="488" t="s">
        <v>238</v>
      </c>
      <c r="C2807" s="761" t="s">
        <v>1460</v>
      </c>
      <c r="D2807" s="21" t="s">
        <v>1302</v>
      </c>
      <c r="E2807" s="15"/>
      <c r="F2807" s="20"/>
      <c r="G2807" s="21" t="s">
        <v>2395</v>
      </c>
      <c r="H2807" s="237">
        <v>30000</v>
      </c>
      <c r="I2807" s="15"/>
      <c r="J2807" s="319">
        <f>SUM(H2807:I2807)</f>
        <v>30000</v>
      </c>
    </row>
    <row r="2808" spans="1:10" x14ac:dyDescent="0.25">
      <c r="A2808" s="989" t="s">
        <v>289</v>
      </c>
      <c r="B2808" s="488" t="s">
        <v>1300</v>
      </c>
      <c r="C2808" s="1080" t="s">
        <v>1461</v>
      </c>
      <c r="D2808" s="15"/>
      <c r="E2808" s="15"/>
      <c r="F2808" s="15"/>
      <c r="G2808" s="21" t="s">
        <v>2396</v>
      </c>
      <c r="H2808" s="227"/>
      <c r="I2808" s="15"/>
      <c r="J2808" s="15"/>
    </row>
    <row r="2809" spans="1:10" x14ac:dyDescent="0.25">
      <c r="A2809" s="742"/>
      <c r="B2809" s="488" t="s">
        <v>1301</v>
      </c>
      <c r="C2809" s="1080" t="s">
        <v>1462</v>
      </c>
      <c r="D2809" s="15"/>
      <c r="E2809" s="15"/>
      <c r="F2809" s="15"/>
      <c r="G2809" s="21"/>
      <c r="H2809" s="227"/>
      <c r="I2809" s="15"/>
      <c r="J2809" s="15"/>
    </row>
    <row r="2810" spans="1:10" x14ac:dyDescent="0.25">
      <c r="A2810" s="8"/>
      <c r="B2810" s="16"/>
      <c r="C2810" s="9"/>
      <c r="D2810" s="16"/>
      <c r="E2810" s="16"/>
      <c r="F2810" s="16"/>
      <c r="G2810" s="51"/>
      <c r="H2810" s="261"/>
      <c r="I2810" s="16"/>
      <c r="J2810" s="16"/>
    </row>
    <row r="2811" spans="1:10" x14ac:dyDescent="0.25">
      <c r="A2811" s="5"/>
      <c r="B2811" s="14"/>
      <c r="C2811" s="14"/>
      <c r="D2811" s="24"/>
      <c r="E2811" s="14"/>
      <c r="F2811" s="56"/>
      <c r="G2811" s="24"/>
      <c r="H2811" s="239"/>
      <c r="I2811" s="14"/>
      <c r="J2811" s="14"/>
    </row>
    <row r="2812" spans="1:10" x14ac:dyDescent="0.25">
      <c r="A2812" s="54"/>
      <c r="B2812" s="15"/>
      <c r="C2812" s="15"/>
      <c r="D2812" s="21"/>
      <c r="E2812" s="15"/>
      <c r="F2812" s="55"/>
      <c r="G2812" s="21"/>
      <c r="H2812" s="307"/>
      <c r="I2812" s="15"/>
      <c r="J2812" s="61"/>
    </row>
    <row r="2813" spans="1:10" x14ac:dyDescent="0.25">
      <c r="A2813" s="58"/>
      <c r="B2813" s="15"/>
      <c r="C2813" s="15"/>
      <c r="D2813" s="5"/>
      <c r="E2813" s="15"/>
      <c r="F2813" s="55"/>
      <c r="G2813" s="21"/>
      <c r="H2813" s="307"/>
      <c r="I2813" s="15"/>
      <c r="J2813" s="61"/>
    </row>
    <row r="2814" spans="1:10" x14ac:dyDescent="0.25">
      <c r="A2814" s="15"/>
      <c r="B2814" s="15"/>
      <c r="C2814" s="15"/>
      <c r="D2814" s="5"/>
      <c r="E2814" s="15"/>
      <c r="F2814" s="55"/>
      <c r="G2814" s="21"/>
      <c r="H2814" s="5"/>
      <c r="I2814" s="15"/>
      <c r="J2814" s="15"/>
    </row>
    <row r="2815" spans="1:10" x14ac:dyDescent="0.25">
      <c r="A2815" s="16"/>
      <c r="B2815" s="8"/>
      <c r="C2815" s="16"/>
      <c r="D2815" s="9"/>
      <c r="E2815" s="16"/>
      <c r="F2815" s="57"/>
      <c r="G2815" s="50"/>
      <c r="H2815" s="16"/>
      <c r="I2815" s="16"/>
      <c r="J2815" s="16"/>
    </row>
    <row r="2816" spans="1:10" x14ac:dyDescent="0.25">
      <c r="A2816" s="5"/>
      <c r="B2816" s="14"/>
      <c r="C2816" s="4"/>
      <c r="D2816" s="15"/>
      <c r="E2816" s="7"/>
      <c r="F2816" s="20"/>
      <c r="G2816" s="24"/>
      <c r="H2816" s="15"/>
      <c r="I2816" s="5"/>
      <c r="J2816" s="15"/>
    </row>
    <row r="2817" spans="1:10" x14ac:dyDescent="0.25">
      <c r="A2817" s="54"/>
      <c r="B2817" s="15"/>
      <c r="C2817" s="4"/>
      <c r="D2817" s="15"/>
      <c r="E2817" s="7"/>
      <c r="F2817" s="20"/>
      <c r="G2817" s="21"/>
      <c r="H2817" s="61"/>
      <c r="I2817" s="5"/>
      <c r="J2817" s="61"/>
    </row>
    <row r="2818" spans="1:10" x14ac:dyDescent="0.25">
      <c r="A2818" s="58"/>
      <c r="B2818" s="15"/>
      <c r="C2818" s="4"/>
      <c r="D2818" s="15"/>
      <c r="E2818" s="7"/>
      <c r="F2818" s="15"/>
      <c r="G2818" s="21"/>
      <c r="H2818" s="237"/>
      <c r="I2818" s="5"/>
      <c r="J2818" s="61"/>
    </row>
    <row r="2819" spans="1:10" x14ac:dyDescent="0.25">
      <c r="A2819" s="15"/>
      <c r="B2819" s="15"/>
      <c r="C2819" s="4"/>
      <c r="D2819" s="15"/>
      <c r="E2819" s="7"/>
      <c r="F2819" s="15"/>
      <c r="G2819" s="21"/>
      <c r="H2819" s="15"/>
      <c r="I2819" s="5"/>
      <c r="J2819" s="15"/>
    </row>
    <row r="2820" spans="1:10" x14ac:dyDescent="0.25">
      <c r="A2820" s="16"/>
      <c r="B2820" s="15"/>
      <c r="C2820" s="4"/>
      <c r="D2820" s="15"/>
      <c r="E2820" s="7"/>
      <c r="F2820" s="15"/>
      <c r="G2820" s="25"/>
      <c r="H2820" s="15"/>
      <c r="I2820" s="5"/>
      <c r="J2820" s="15"/>
    </row>
    <row r="2821" spans="1:10" x14ac:dyDescent="0.25">
      <c r="A2821" s="5"/>
      <c r="B2821" s="14"/>
      <c r="C2821" s="22"/>
      <c r="D2821" s="14"/>
      <c r="E2821" s="28"/>
      <c r="F2821" s="14"/>
      <c r="G2821" s="40"/>
      <c r="H2821" s="14"/>
      <c r="I2821" s="3"/>
      <c r="J2821" s="14"/>
    </row>
    <row r="2822" spans="1:10" x14ac:dyDescent="0.25">
      <c r="A2822" s="54"/>
      <c r="B2822" s="15"/>
      <c r="C2822" s="4"/>
      <c r="D2822" s="15"/>
      <c r="E2822" s="7"/>
      <c r="F2822" s="15"/>
      <c r="G2822" s="40"/>
      <c r="H2822" s="237"/>
      <c r="I2822" s="5"/>
      <c r="J2822" s="61"/>
    </row>
    <row r="2823" spans="1:10" ht="15.75" thickBot="1" x14ac:dyDescent="0.3">
      <c r="A2823" s="58"/>
      <c r="B2823" s="15"/>
      <c r="C2823" s="4"/>
      <c r="D2823" s="15"/>
      <c r="E2823" s="7"/>
      <c r="F2823" s="15"/>
      <c r="G2823" s="21"/>
      <c r="H2823" s="15"/>
      <c r="I2823" s="5"/>
      <c r="J2823" s="15"/>
    </row>
    <row r="2824" spans="1:10" x14ac:dyDescent="0.25">
      <c r="A2824" s="558"/>
      <c r="B2824" s="272"/>
      <c r="C2824" s="546"/>
      <c r="D2824" s="272"/>
      <c r="E2824" s="273"/>
      <c r="F2824" s="272"/>
      <c r="G2824" s="573" t="s">
        <v>343</v>
      </c>
      <c r="H2824" s="559">
        <f>SUM(H2807:H2823)</f>
        <v>30000</v>
      </c>
      <c r="I2824" s="181"/>
      <c r="J2824" s="560">
        <f>SUM(H2824:I2824)</f>
        <v>30000</v>
      </c>
    </row>
    <row r="2825" spans="1:10" ht="15.75" thickBot="1" x14ac:dyDescent="0.3">
      <c r="A2825" s="104"/>
      <c r="B2825" s="105"/>
      <c r="C2825" s="106"/>
      <c r="D2825" s="105"/>
      <c r="E2825" s="405"/>
      <c r="F2825" s="105"/>
      <c r="G2825" s="570"/>
      <c r="H2825" s="105"/>
      <c r="I2825" s="107"/>
      <c r="J2825" s="571"/>
    </row>
    <row r="2826" spans="1:10" ht="15.75" thickBot="1" x14ac:dyDescent="0.3">
      <c r="A2826" s="97"/>
      <c r="B2826" s="98"/>
      <c r="C2826" s="98"/>
      <c r="D2826" s="99" t="s">
        <v>2668</v>
      </c>
      <c r="E2826" s="81"/>
      <c r="F2826" s="81"/>
      <c r="G2826" s="95"/>
      <c r="H2826" s="93"/>
      <c r="I2826" s="93"/>
      <c r="J2826" s="93"/>
    </row>
    <row r="2827" spans="1:10" x14ac:dyDescent="0.25">
      <c r="B2827" t="s">
        <v>424</v>
      </c>
    </row>
    <row r="2828" spans="1:10" x14ac:dyDescent="0.25">
      <c r="B2828" t="s">
        <v>425</v>
      </c>
      <c r="C2828" t="s">
        <v>426</v>
      </c>
      <c r="F2828" t="s">
        <v>427</v>
      </c>
      <c r="H2828" t="s">
        <v>428</v>
      </c>
    </row>
    <row r="2829" spans="1:10" ht="15.75" x14ac:dyDescent="0.25">
      <c r="C2829" t="s">
        <v>1775</v>
      </c>
      <c r="F2829" s="32" t="s">
        <v>1803</v>
      </c>
      <c r="G2829" s="32"/>
      <c r="H2829" t="s">
        <v>429</v>
      </c>
    </row>
    <row r="2830" spans="1:10" ht="15.75" x14ac:dyDescent="0.25">
      <c r="C2830" t="s">
        <v>431</v>
      </c>
      <c r="F2830" s="32" t="s">
        <v>1591</v>
      </c>
      <c r="G2830" s="32"/>
      <c r="H2830" t="s">
        <v>430</v>
      </c>
    </row>
    <row r="2831" spans="1:10" ht="15.75" x14ac:dyDescent="0.25">
      <c r="F2831" s="32"/>
      <c r="G2831" s="32"/>
    </row>
    <row r="2832" spans="1:10" x14ac:dyDescent="0.25">
      <c r="A2832" s="218" t="s">
        <v>2244</v>
      </c>
      <c r="B2832" s="218"/>
      <c r="C2832" s="218"/>
      <c r="G2832" s="27" t="s">
        <v>433</v>
      </c>
    </row>
    <row r="2833" spans="1:10" x14ac:dyDescent="0.25">
      <c r="A2833" s="218" t="s">
        <v>390</v>
      </c>
      <c r="B2833" s="218"/>
      <c r="C2833" s="218"/>
      <c r="G2833" s="27" t="s">
        <v>2523</v>
      </c>
    </row>
    <row r="2834" spans="1:10" x14ac:dyDescent="0.25">
      <c r="G2834" s="27" t="s">
        <v>434</v>
      </c>
    </row>
    <row r="2835" spans="1:10" x14ac:dyDescent="0.25">
      <c r="A2835" s="218" t="s">
        <v>529</v>
      </c>
      <c r="B2835" s="218"/>
      <c r="C2835" s="218"/>
      <c r="D2835" s="218"/>
      <c r="E2835" s="218"/>
    </row>
    <row r="2837" spans="1:10" ht="15.75" x14ac:dyDescent="0.25">
      <c r="C2837" s="218"/>
      <c r="D2837" s="218"/>
      <c r="E2837" s="218"/>
      <c r="F2837" s="218"/>
      <c r="G2837" s="970" t="s">
        <v>1503</v>
      </c>
    </row>
    <row r="2839" spans="1:10" ht="15.75" thickBot="1" x14ac:dyDescent="0.3">
      <c r="C2839" s="218"/>
    </row>
    <row r="2840" spans="1:10" ht="15.75" thickBot="1" x14ac:dyDescent="0.3">
      <c r="H2840" s="144" t="s">
        <v>386</v>
      </c>
      <c r="I2840" s="154" t="s">
        <v>2104</v>
      </c>
      <c r="J2840" s="145" t="s">
        <v>388</v>
      </c>
    </row>
    <row r="2841" spans="1:10" ht="15.75" thickBot="1" x14ac:dyDescent="0.3">
      <c r="A2841" s="97"/>
      <c r="B2841" s="108"/>
      <c r="C2841" s="108"/>
      <c r="D2841" s="551" t="s">
        <v>1565</v>
      </c>
      <c r="E2841" s="177"/>
      <c r="F2841" s="710"/>
      <c r="G2841" s="592" t="s">
        <v>1566</v>
      </c>
      <c r="H2841" s="1018">
        <f>(H2581)</f>
        <v>863500</v>
      </c>
      <c r="I2841" s="112"/>
      <c r="J2841" s="85">
        <f t="shared" ref="J2841:J2848" si="11">SUM(H2841:I2841)</f>
        <v>863500</v>
      </c>
    </row>
    <row r="2842" spans="1:10" ht="15.75" thickBot="1" x14ac:dyDescent="0.3">
      <c r="A2842" s="104"/>
      <c r="B2842" s="105"/>
      <c r="C2842" s="106"/>
      <c r="D2842" s="654"/>
      <c r="E2842" s="5"/>
      <c r="F2842" s="557"/>
      <c r="G2842" s="1023" t="s">
        <v>2105</v>
      </c>
      <c r="H2842" s="1024">
        <f>(H2616)</f>
        <v>59000</v>
      </c>
      <c r="I2842" s="1025">
        <f>(I2616)</f>
        <v>55000</v>
      </c>
      <c r="J2842" s="1021">
        <f t="shared" si="11"/>
        <v>114000</v>
      </c>
    </row>
    <row r="2843" spans="1:10" ht="15.75" thickBot="1" x14ac:dyDescent="0.3">
      <c r="A2843" s="104"/>
      <c r="B2843" s="105"/>
      <c r="C2843" s="106"/>
      <c r="D2843" s="654"/>
      <c r="E2843" s="5"/>
      <c r="F2843" s="557"/>
      <c r="G2843" s="711" t="s">
        <v>2106</v>
      </c>
      <c r="H2843" s="1019">
        <f>(H2735)</f>
        <v>29200</v>
      </c>
      <c r="I2843" s="1020">
        <f>(I2736)</f>
        <v>182100</v>
      </c>
      <c r="J2843" s="1021">
        <f t="shared" si="11"/>
        <v>211300</v>
      </c>
    </row>
    <row r="2844" spans="1:10" ht="15.75" thickBot="1" x14ac:dyDescent="0.3">
      <c r="A2844" s="97"/>
      <c r="B2844" s="98"/>
      <c r="C2844" s="108"/>
      <c r="D2844" s="654"/>
      <c r="E2844" s="5"/>
      <c r="F2844" s="557"/>
      <c r="G2844" s="978" t="s">
        <v>1567</v>
      </c>
      <c r="H2844" s="1016">
        <f>(H2787)</f>
        <v>82000</v>
      </c>
      <c r="I2844" s="86"/>
      <c r="J2844" s="1022">
        <f t="shared" si="11"/>
        <v>82000</v>
      </c>
    </row>
    <row r="2845" spans="1:10" ht="15.75" thickBot="1" x14ac:dyDescent="0.3">
      <c r="A2845" s="176"/>
      <c r="B2845" s="177"/>
      <c r="C2845" s="177"/>
      <c r="D2845" s="654"/>
      <c r="E2845" s="5"/>
      <c r="F2845" s="5"/>
      <c r="G2845" s="1017" t="s">
        <v>2245</v>
      </c>
      <c r="H2845" s="1016">
        <f>(H2807)</f>
        <v>30000</v>
      </c>
      <c r="I2845" s="86"/>
      <c r="J2845" s="1022">
        <f t="shared" si="11"/>
        <v>30000</v>
      </c>
    </row>
    <row r="2846" spans="1:10" x14ac:dyDescent="0.25">
      <c r="A2846" s="556"/>
      <c r="B2846" s="5"/>
      <c r="C2846" s="5"/>
      <c r="D2846" s="556"/>
      <c r="E2846" s="5"/>
      <c r="F2846" s="5"/>
      <c r="G2846" s="721" t="s">
        <v>386</v>
      </c>
      <c r="H2846" s="287">
        <f>SUM(H2841:H2845)</f>
        <v>1063700</v>
      </c>
      <c r="I2846" s="979"/>
      <c r="J2846" s="959">
        <f t="shared" si="11"/>
        <v>1063700</v>
      </c>
    </row>
    <row r="2847" spans="1:10" x14ac:dyDescent="0.25">
      <c r="A2847" s="556"/>
      <c r="B2847" s="5"/>
      <c r="C2847" s="5"/>
      <c r="D2847" s="556"/>
      <c r="E2847" s="5"/>
      <c r="F2847" s="5"/>
      <c r="G2847" s="1027" t="s">
        <v>1505</v>
      </c>
      <c r="H2847" s="287"/>
      <c r="I2847" s="806">
        <f>(I2842)</f>
        <v>55000</v>
      </c>
      <c r="J2847" s="959">
        <f t="shared" si="11"/>
        <v>55000</v>
      </c>
    </row>
    <row r="2848" spans="1:10" ht="15.75" thickBot="1" x14ac:dyDescent="0.3">
      <c r="A2848" s="178"/>
      <c r="B2848" s="107"/>
      <c r="C2848" s="107"/>
      <c r="D2848" s="178"/>
      <c r="E2848" s="107"/>
      <c r="F2848" s="107"/>
      <c r="G2848" s="1028" t="s">
        <v>2107</v>
      </c>
      <c r="H2848" s="107"/>
      <c r="I2848" s="980">
        <f>(I2843)</f>
        <v>182100</v>
      </c>
      <c r="J2848" s="179">
        <f t="shared" si="11"/>
        <v>182100</v>
      </c>
    </row>
    <row r="2849" spans="3:10" ht="15.75" thickBot="1" x14ac:dyDescent="0.3">
      <c r="D2849" s="80"/>
      <c r="E2849" s="143" t="s">
        <v>2246</v>
      </c>
      <c r="F2849" s="81"/>
      <c r="G2849" s="81"/>
      <c r="H2849" s="149">
        <f>SUM(H2846:H2848)</f>
        <v>1063700</v>
      </c>
      <c r="I2849" s="1026">
        <f>SUM(I2846:I2848)</f>
        <v>237100</v>
      </c>
      <c r="J2849" s="149">
        <f>SUM(J2846:J2848)</f>
        <v>1300800</v>
      </c>
    </row>
    <row r="2851" spans="3:10" x14ac:dyDescent="0.25">
      <c r="C2851" t="s">
        <v>426</v>
      </c>
      <c r="F2851" t="s">
        <v>427</v>
      </c>
      <c r="H2851" t="s">
        <v>428</v>
      </c>
    </row>
    <row r="2852" spans="3:10" ht="15.75" x14ac:dyDescent="0.25">
      <c r="C2852" t="s">
        <v>1775</v>
      </c>
      <c r="F2852" s="32" t="s">
        <v>1803</v>
      </c>
      <c r="G2852" s="32"/>
      <c r="H2852" t="s">
        <v>429</v>
      </c>
    </row>
    <row r="2853" spans="3:10" ht="15.75" x14ac:dyDescent="0.25">
      <c r="C2853" t="s">
        <v>431</v>
      </c>
      <c r="F2853" s="32" t="s">
        <v>1591</v>
      </c>
      <c r="G2853" s="32"/>
      <c r="H2853" t="s">
        <v>430</v>
      </c>
    </row>
    <row r="2867" spans="1:10" x14ac:dyDescent="0.25">
      <c r="A2867" t="s">
        <v>389</v>
      </c>
      <c r="G2867" s="27" t="s">
        <v>433</v>
      </c>
    </row>
    <row r="2868" spans="1:10" x14ac:dyDescent="0.25">
      <c r="A2868" t="s">
        <v>390</v>
      </c>
      <c r="G2868" s="27" t="s">
        <v>2523</v>
      </c>
    </row>
    <row r="2869" spans="1:10" x14ac:dyDescent="0.25">
      <c r="G2869" s="27" t="s">
        <v>434</v>
      </c>
    </row>
    <row r="2870" spans="1:10" x14ac:dyDescent="0.25">
      <c r="A2870" t="s">
        <v>961</v>
      </c>
    </row>
    <row r="2871" spans="1:10" x14ac:dyDescent="0.25">
      <c r="A2871" t="s">
        <v>1001</v>
      </c>
    </row>
    <row r="2872" spans="1:10" x14ac:dyDescent="0.25">
      <c r="A2872" t="s">
        <v>2111</v>
      </c>
    </row>
    <row r="2873" spans="1:10" x14ac:dyDescent="0.25">
      <c r="A2873" s="37" t="s">
        <v>110</v>
      </c>
      <c r="B2873" s="2" t="s">
        <v>109</v>
      </c>
      <c r="C2873" s="14" t="s">
        <v>376</v>
      </c>
      <c r="D2873" s="3" t="s">
        <v>377</v>
      </c>
      <c r="E2873" s="14" t="s">
        <v>379</v>
      </c>
      <c r="F2873" s="14" t="s">
        <v>381</v>
      </c>
      <c r="G2873" s="14" t="s">
        <v>384</v>
      </c>
      <c r="H2873" s="11" t="s">
        <v>385</v>
      </c>
      <c r="I2873" s="12"/>
      <c r="J2873" s="13"/>
    </row>
    <row r="2874" spans="1:10" x14ac:dyDescent="0.25">
      <c r="A2874" s="15"/>
      <c r="B2874" s="4" t="s">
        <v>108</v>
      </c>
      <c r="C2874" s="15"/>
      <c r="D2874" s="5" t="s">
        <v>378</v>
      </c>
      <c r="E2874" s="15" t="s">
        <v>380</v>
      </c>
      <c r="F2874" s="17" t="s">
        <v>382</v>
      </c>
      <c r="G2874" s="15"/>
      <c r="H2874" s="14" t="s">
        <v>386</v>
      </c>
      <c r="I2874" s="6" t="s">
        <v>387</v>
      </c>
      <c r="J2874" s="14" t="s">
        <v>388</v>
      </c>
    </row>
    <row r="2875" spans="1:10" x14ac:dyDescent="0.25">
      <c r="A2875" s="16"/>
      <c r="B2875" s="8"/>
      <c r="C2875" s="16"/>
      <c r="D2875" s="9"/>
      <c r="E2875" s="16"/>
      <c r="F2875" s="18" t="s">
        <v>383</v>
      </c>
      <c r="G2875" s="16"/>
      <c r="H2875" s="16"/>
      <c r="I2875" s="9"/>
      <c r="J2875" s="16"/>
    </row>
    <row r="2876" spans="1:10" x14ac:dyDescent="0.25">
      <c r="A2876" s="15" t="s">
        <v>201</v>
      </c>
      <c r="B2876" s="14" t="s">
        <v>338</v>
      </c>
      <c r="C2876" s="761" t="s">
        <v>2112</v>
      </c>
      <c r="D2876" s="14" t="s">
        <v>941</v>
      </c>
      <c r="E2876" s="3" t="s">
        <v>2125</v>
      </c>
      <c r="F2876" s="281"/>
      <c r="G2876" s="26" t="s">
        <v>752</v>
      </c>
      <c r="H2876" s="213"/>
      <c r="I2876" s="129"/>
      <c r="J2876" s="116"/>
    </row>
    <row r="2877" spans="1:10" x14ac:dyDescent="0.25">
      <c r="A2877" s="43"/>
      <c r="B2877" s="211" t="s">
        <v>238</v>
      </c>
      <c r="C2877" s="761" t="s">
        <v>1463</v>
      </c>
      <c r="D2877" s="21" t="s">
        <v>60</v>
      </c>
      <c r="E2877" s="53" t="s">
        <v>398</v>
      </c>
      <c r="F2877" s="20"/>
      <c r="G2877" s="26" t="s">
        <v>753</v>
      </c>
      <c r="H2877" s="61">
        <v>405000</v>
      </c>
      <c r="I2877" s="126"/>
      <c r="J2877" s="61">
        <f>SUM(H2877:I2877)</f>
        <v>405000</v>
      </c>
    </row>
    <row r="2878" spans="1:10" x14ac:dyDescent="0.25">
      <c r="A2878" s="40"/>
      <c r="B2878" s="15" t="s">
        <v>1074</v>
      </c>
      <c r="C2878" s="1080" t="s">
        <v>1464</v>
      </c>
      <c r="D2878" s="15"/>
      <c r="E2878" s="5"/>
      <c r="F2878" s="15"/>
      <c r="G2878" s="21" t="s">
        <v>760</v>
      </c>
      <c r="H2878" s="15"/>
      <c r="I2878" s="5"/>
      <c r="J2878" s="15"/>
    </row>
    <row r="2879" spans="1:10" x14ac:dyDescent="0.25">
      <c r="A2879" s="15"/>
      <c r="B2879" s="15" t="s">
        <v>1075</v>
      </c>
      <c r="C2879" s="368"/>
      <c r="D2879" s="15"/>
      <c r="E2879" s="5"/>
      <c r="F2879" s="15"/>
      <c r="G2879" s="21" t="s">
        <v>940</v>
      </c>
      <c r="H2879" s="15"/>
      <c r="I2879" s="5"/>
      <c r="J2879" s="15"/>
    </row>
    <row r="2880" spans="1:10" x14ac:dyDescent="0.25">
      <c r="A2880" s="14" t="s">
        <v>201</v>
      </c>
      <c r="B2880" s="14" t="s">
        <v>338</v>
      </c>
      <c r="C2880" s="757" t="s">
        <v>2113</v>
      </c>
      <c r="D2880" s="24" t="s">
        <v>939</v>
      </c>
      <c r="E2880" s="3" t="s">
        <v>405</v>
      </c>
      <c r="F2880" s="23"/>
      <c r="G2880" s="24" t="s">
        <v>411</v>
      </c>
      <c r="H2880" s="68"/>
      <c r="I2880" s="129"/>
      <c r="J2880" s="68"/>
    </row>
    <row r="2881" spans="1:11" x14ac:dyDescent="0.25">
      <c r="A2881" s="43"/>
      <c r="B2881" s="211" t="s">
        <v>238</v>
      </c>
      <c r="C2881" s="1080" t="s">
        <v>244</v>
      </c>
      <c r="D2881" s="15" t="s">
        <v>60</v>
      </c>
      <c r="E2881" s="53" t="s">
        <v>398</v>
      </c>
      <c r="F2881" s="20"/>
      <c r="G2881" s="21" t="s">
        <v>1</v>
      </c>
      <c r="H2881" s="61">
        <v>40000</v>
      </c>
      <c r="I2881" s="70"/>
      <c r="J2881" s="61">
        <f>SUM(H2881:I2881)</f>
        <v>40000</v>
      </c>
    </row>
    <row r="2882" spans="1:11" x14ac:dyDescent="0.25">
      <c r="A2882" s="40"/>
      <c r="B2882" s="15" t="s">
        <v>1074</v>
      </c>
      <c r="C2882" s="1080" t="s">
        <v>987</v>
      </c>
      <c r="D2882" s="15"/>
      <c r="E2882" s="5"/>
      <c r="F2882" s="20"/>
      <c r="G2882" s="21" t="s">
        <v>2</v>
      </c>
      <c r="H2882" s="15"/>
      <c r="I2882" s="5"/>
      <c r="J2882" s="15"/>
    </row>
    <row r="2883" spans="1:11" x14ac:dyDescent="0.25">
      <c r="A2883" s="15"/>
      <c r="B2883" s="15" t="s">
        <v>1075</v>
      </c>
      <c r="C2883" s="368"/>
      <c r="D2883" s="15"/>
      <c r="E2883" s="5"/>
      <c r="F2883" s="20"/>
      <c r="G2883" s="21" t="s">
        <v>3</v>
      </c>
      <c r="H2883" s="15"/>
      <c r="I2883" s="5"/>
      <c r="J2883" s="15"/>
    </row>
    <row r="2884" spans="1:11" x14ac:dyDescent="0.25">
      <c r="A2884" s="16"/>
      <c r="B2884" s="16"/>
      <c r="C2884" s="481"/>
      <c r="D2884" s="16"/>
      <c r="E2884" s="9"/>
      <c r="F2884" s="59"/>
      <c r="G2884" s="25" t="s">
        <v>944</v>
      </c>
      <c r="H2884" s="16"/>
      <c r="I2884" s="9"/>
      <c r="J2884" s="16"/>
    </row>
    <row r="2885" spans="1:11" x14ac:dyDescent="0.25">
      <c r="A2885" s="329" t="s">
        <v>201</v>
      </c>
      <c r="B2885" s="329" t="s">
        <v>338</v>
      </c>
      <c r="C2885" s="1081" t="s">
        <v>2397</v>
      </c>
      <c r="D2885" s="14" t="s">
        <v>1305</v>
      </c>
      <c r="E2885" s="341" t="s">
        <v>1076</v>
      </c>
      <c r="F2885" s="356"/>
      <c r="G2885" s="230" t="s">
        <v>1077</v>
      </c>
      <c r="H2885" s="357">
        <v>50000</v>
      </c>
      <c r="I2885" s="358"/>
      <c r="J2885" s="359">
        <f>SUM(H2885:I2885)</f>
        <v>50000</v>
      </c>
    </row>
    <row r="2886" spans="1:11" x14ac:dyDescent="0.25">
      <c r="A2886" s="337"/>
      <c r="B2886" s="211" t="s">
        <v>238</v>
      </c>
      <c r="C2886" s="1082" t="s">
        <v>2398</v>
      </c>
      <c r="D2886" s="47" t="s">
        <v>1075</v>
      </c>
      <c r="E2886" s="344" t="s">
        <v>60</v>
      </c>
      <c r="F2886" s="352"/>
      <c r="G2886" s="231" t="s">
        <v>1078</v>
      </c>
      <c r="H2886" s="338"/>
      <c r="I2886" s="202"/>
      <c r="J2886" s="217"/>
    </row>
    <row r="2887" spans="1:11" x14ac:dyDescent="0.25">
      <c r="A2887" s="339"/>
      <c r="B2887" s="15" t="s">
        <v>1074</v>
      </c>
      <c r="C2887" s="1082" t="s">
        <v>2399</v>
      </c>
      <c r="D2887" s="47"/>
      <c r="E2887" s="344"/>
      <c r="F2887" s="304"/>
      <c r="G2887" s="306"/>
      <c r="H2887" s="305"/>
      <c r="I2887" s="140"/>
      <c r="J2887" s="146"/>
    </row>
    <row r="2888" spans="1:11" x14ac:dyDescent="0.25">
      <c r="A2888" s="146"/>
      <c r="B2888" s="15" t="s">
        <v>1075</v>
      </c>
      <c r="C2888" s="511"/>
      <c r="D2888" s="146"/>
      <c r="E2888" s="305"/>
      <c r="F2888" s="304"/>
      <c r="G2888" s="306"/>
      <c r="H2888" s="338"/>
      <c r="I2888" s="140"/>
      <c r="J2888" s="146"/>
    </row>
    <row r="2889" spans="1:11" x14ac:dyDescent="0.25">
      <c r="A2889" s="146"/>
      <c r="B2889" s="146"/>
      <c r="C2889" s="511"/>
      <c r="D2889" s="146"/>
      <c r="E2889" s="305"/>
      <c r="F2889" s="304"/>
      <c r="G2889" s="306"/>
      <c r="H2889" s="305"/>
      <c r="I2889" s="140"/>
      <c r="J2889" s="146"/>
    </row>
    <row r="2890" spans="1:11" x14ac:dyDescent="0.25">
      <c r="A2890" s="360"/>
      <c r="B2890" s="16"/>
      <c r="C2890" s="481"/>
      <c r="D2890" s="16"/>
      <c r="E2890" s="51"/>
      <c r="F2890" s="59"/>
      <c r="G2890" s="51"/>
      <c r="H2890" s="101"/>
      <c r="I2890" s="361"/>
      <c r="J2890" s="101"/>
    </row>
    <row r="2891" spans="1:11" x14ac:dyDescent="0.25">
      <c r="A2891" s="329" t="s">
        <v>201</v>
      </c>
      <c r="B2891" s="329" t="s">
        <v>338</v>
      </c>
      <c r="C2891" s="1082" t="s">
        <v>2115</v>
      </c>
      <c r="D2891" s="14" t="s">
        <v>1305</v>
      </c>
      <c r="E2891" s="344"/>
      <c r="F2891" s="66"/>
      <c r="G2891" s="346" t="s">
        <v>2402</v>
      </c>
      <c r="H2891" s="344"/>
      <c r="I2891" s="110"/>
      <c r="J2891" s="47"/>
    </row>
    <row r="2892" spans="1:11" x14ac:dyDescent="0.25">
      <c r="A2892" s="337"/>
      <c r="B2892" s="211" t="s">
        <v>238</v>
      </c>
      <c r="C2892" s="1082" t="s">
        <v>2116</v>
      </c>
      <c r="D2892" s="47" t="s">
        <v>1075</v>
      </c>
      <c r="E2892" s="344"/>
      <c r="F2892" s="66"/>
      <c r="G2892" s="346" t="s">
        <v>2400</v>
      </c>
      <c r="H2892" s="355">
        <v>20000</v>
      </c>
      <c r="I2892" s="110"/>
      <c r="J2892" s="302">
        <f>SUM(H2892:I2892)</f>
        <v>20000</v>
      </c>
      <c r="K2892" t="s">
        <v>2114</v>
      </c>
    </row>
    <row r="2893" spans="1:11" x14ac:dyDescent="0.25">
      <c r="A2893" s="339"/>
      <c r="B2893" s="15" t="s">
        <v>1074</v>
      </c>
      <c r="C2893" s="1082" t="s">
        <v>2117</v>
      </c>
      <c r="D2893" s="47"/>
      <c r="E2893" s="344"/>
      <c r="F2893" s="66"/>
      <c r="G2893" s="346" t="s">
        <v>2401</v>
      </c>
      <c r="H2893" s="344"/>
      <c r="I2893" s="110"/>
      <c r="J2893" s="47"/>
    </row>
    <row r="2894" spans="1:11" x14ac:dyDescent="0.25">
      <c r="A2894" s="146"/>
      <c r="B2894" s="15" t="s">
        <v>1075</v>
      </c>
      <c r="C2894" s="66"/>
      <c r="D2894" s="47"/>
      <c r="E2894" s="344"/>
      <c r="F2894" s="66"/>
      <c r="G2894" s="346"/>
      <c r="H2894" s="344"/>
      <c r="I2894" s="110"/>
      <c r="J2894" s="47"/>
    </row>
    <row r="2895" spans="1:11" ht="15.75" thickBot="1" x14ac:dyDescent="0.3">
      <c r="A2895" s="140"/>
      <c r="B2895" s="305"/>
      <c r="C2895" s="304"/>
      <c r="D2895" s="353"/>
      <c r="E2895" s="140"/>
      <c r="F2895" s="353"/>
      <c r="G2895" s="306"/>
      <c r="H2895" s="305"/>
      <c r="I2895" s="140"/>
      <c r="J2895" s="304"/>
    </row>
    <row r="2896" spans="1:11" ht="15.75" thickBot="1" x14ac:dyDescent="0.3">
      <c r="A2896" s="84"/>
      <c r="B2896" s="286"/>
      <c r="C2896" s="108"/>
      <c r="D2896" s="219" t="s">
        <v>19</v>
      </c>
      <c r="E2896" s="81"/>
      <c r="F2896" s="81"/>
      <c r="G2896" s="81"/>
      <c r="H2896" s="199">
        <f>SUM(H2877:H2895)</f>
        <v>515000</v>
      </c>
      <c r="I2896" s="200"/>
      <c r="J2896" s="201">
        <f>SUM(H2896:I2896)</f>
        <v>515000</v>
      </c>
    </row>
    <row r="2897" spans="1:10" x14ac:dyDescent="0.25">
      <c r="A2897" s="282"/>
      <c r="B2897" s="282"/>
      <c r="C2897" s="282"/>
      <c r="D2897" s="283"/>
      <c r="E2897" s="214"/>
      <c r="F2897" s="214"/>
      <c r="G2897" s="214"/>
      <c r="H2897" s="284"/>
      <c r="I2897" s="284"/>
      <c r="J2897" s="285"/>
    </row>
    <row r="2898" spans="1:10" x14ac:dyDescent="0.25">
      <c r="B2898" t="s">
        <v>424</v>
      </c>
    </row>
    <row r="2899" spans="1:10" x14ac:dyDescent="0.25">
      <c r="B2899" t="s">
        <v>425</v>
      </c>
      <c r="C2899" t="s">
        <v>426</v>
      </c>
      <c r="F2899" t="s">
        <v>427</v>
      </c>
      <c r="H2899" t="s">
        <v>428</v>
      </c>
    </row>
    <row r="2900" spans="1:10" ht="15.75" x14ac:dyDescent="0.25">
      <c r="C2900" t="s">
        <v>1775</v>
      </c>
      <c r="F2900" s="32" t="s">
        <v>1803</v>
      </c>
      <c r="G2900" s="32"/>
      <c r="H2900" t="s">
        <v>429</v>
      </c>
    </row>
    <row r="2901" spans="1:10" ht="15.75" x14ac:dyDescent="0.25">
      <c r="C2901" t="s">
        <v>431</v>
      </c>
      <c r="F2901" s="32" t="s">
        <v>1591</v>
      </c>
      <c r="G2901" s="32"/>
      <c r="H2901" t="s">
        <v>430</v>
      </c>
    </row>
    <row r="2902" spans="1:10" x14ac:dyDescent="0.25">
      <c r="B2902" t="s">
        <v>389</v>
      </c>
      <c r="G2902" s="27" t="s">
        <v>433</v>
      </c>
    </row>
    <row r="2903" spans="1:10" x14ac:dyDescent="0.25">
      <c r="B2903" t="s">
        <v>390</v>
      </c>
      <c r="G2903" s="27" t="s">
        <v>2523</v>
      </c>
    </row>
    <row r="2904" spans="1:10" x14ac:dyDescent="0.25">
      <c r="G2904" s="27" t="s">
        <v>434</v>
      </c>
    </row>
    <row r="2905" spans="1:10" x14ac:dyDescent="0.25">
      <c r="B2905" t="s">
        <v>961</v>
      </c>
    </row>
    <row r="2906" spans="1:10" x14ac:dyDescent="0.25">
      <c r="B2906" t="s">
        <v>1001</v>
      </c>
    </row>
    <row r="2907" spans="1:10" x14ac:dyDescent="0.25">
      <c r="B2907" t="s">
        <v>938</v>
      </c>
    </row>
    <row r="2908" spans="1:10" x14ac:dyDescent="0.25">
      <c r="A2908" s="37" t="s">
        <v>110</v>
      </c>
      <c r="B2908" s="2" t="s">
        <v>109</v>
      </c>
      <c r="C2908" s="14" t="s">
        <v>376</v>
      </c>
      <c r="D2908" s="3" t="s">
        <v>377</v>
      </c>
      <c r="E2908" s="14" t="s">
        <v>379</v>
      </c>
      <c r="F2908" s="14" t="s">
        <v>381</v>
      </c>
      <c r="G2908" s="14" t="s">
        <v>384</v>
      </c>
      <c r="H2908" s="11" t="s">
        <v>385</v>
      </c>
      <c r="I2908" s="12"/>
      <c r="J2908" s="13"/>
    </row>
    <row r="2909" spans="1:10" x14ac:dyDescent="0.25">
      <c r="A2909" s="15"/>
      <c r="B2909" s="4" t="s">
        <v>108</v>
      </c>
      <c r="C2909" s="15"/>
      <c r="D2909" s="5" t="s">
        <v>378</v>
      </c>
      <c r="E2909" s="15" t="s">
        <v>380</v>
      </c>
      <c r="F2909" s="17" t="s">
        <v>382</v>
      </c>
      <c r="G2909" s="15"/>
      <c r="H2909" s="14" t="s">
        <v>386</v>
      </c>
      <c r="I2909" s="6" t="s">
        <v>387</v>
      </c>
      <c r="J2909" s="14" t="s">
        <v>388</v>
      </c>
    </row>
    <row r="2910" spans="1:10" x14ac:dyDescent="0.25">
      <c r="A2910" s="16"/>
      <c r="B2910" s="8"/>
      <c r="C2910" s="16"/>
      <c r="D2910" s="9"/>
      <c r="E2910" s="16"/>
      <c r="F2910" s="18" t="s">
        <v>383</v>
      </c>
      <c r="G2910" s="16"/>
      <c r="H2910" s="16"/>
      <c r="I2910" s="9"/>
      <c r="J2910" s="16"/>
    </row>
    <row r="2911" spans="1:10" x14ac:dyDescent="0.25">
      <c r="A2911" s="146" t="s">
        <v>201</v>
      </c>
      <c r="B2911" s="146" t="s">
        <v>338</v>
      </c>
      <c r="C2911" s="1082" t="s">
        <v>2118</v>
      </c>
      <c r="D2911" s="146"/>
      <c r="E2911" s="305"/>
      <c r="F2911" s="352"/>
      <c r="G2911" s="231" t="s">
        <v>942</v>
      </c>
      <c r="H2911" s="338"/>
      <c r="I2911" s="287"/>
      <c r="J2911" s="217"/>
    </row>
    <row r="2912" spans="1:10" x14ac:dyDescent="0.25">
      <c r="A2912" s="337"/>
      <c r="B2912" s="146"/>
      <c r="C2912" s="1082" t="s">
        <v>2403</v>
      </c>
      <c r="D2912" s="146"/>
      <c r="E2912" s="305"/>
      <c r="F2912" s="352"/>
      <c r="G2912" s="231" t="s">
        <v>943</v>
      </c>
      <c r="H2912" s="355">
        <v>42000</v>
      </c>
      <c r="I2912" s="126"/>
      <c r="J2912" s="302">
        <f>SUM(H2912:I2912)</f>
        <v>42000</v>
      </c>
    </row>
    <row r="2913" spans="1:10" x14ac:dyDescent="0.25">
      <c r="A2913" s="339"/>
      <c r="B2913" s="146"/>
      <c r="C2913" s="1082" t="s">
        <v>2404</v>
      </c>
      <c r="D2913" s="47" t="s">
        <v>1305</v>
      </c>
      <c r="E2913" s="305"/>
      <c r="F2913" s="304"/>
      <c r="G2913" s="346" t="s">
        <v>2408</v>
      </c>
      <c r="H2913" s="305"/>
      <c r="I2913" s="140"/>
      <c r="J2913" s="146"/>
    </row>
    <row r="2914" spans="1:10" x14ac:dyDescent="0.25">
      <c r="A2914" s="146"/>
      <c r="B2914" s="146"/>
      <c r="C2914" s="1082" t="s">
        <v>2405</v>
      </c>
      <c r="D2914" s="47" t="s">
        <v>60</v>
      </c>
      <c r="E2914" s="305"/>
      <c r="F2914" s="304"/>
      <c r="G2914" s="346" t="s">
        <v>2409</v>
      </c>
      <c r="H2914" s="338"/>
      <c r="I2914" s="140"/>
      <c r="J2914" s="146"/>
    </row>
    <row r="2915" spans="1:10" x14ac:dyDescent="0.25">
      <c r="A2915" s="146"/>
      <c r="B2915" s="146"/>
      <c r="C2915" s="769"/>
      <c r="D2915" s="146"/>
      <c r="E2915" s="305"/>
      <c r="F2915" s="304"/>
      <c r="G2915" s="346" t="s">
        <v>2410</v>
      </c>
      <c r="H2915" s="305"/>
      <c r="I2915" s="140"/>
      <c r="J2915" s="146"/>
    </row>
    <row r="2916" spans="1:10" x14ac:dyDescent="0.25">
      <c r="A2916" s="146"/>
      <c r="B2916" s="146"/>
      <c r="C2916" s="511"/>
      <c r="D2916" s="146"/>
      <c r="E2916" s="305"/>
      <c r="F2916" s="304"/>
      <c r="G2916" s="346" t="s">
        <v>2411</v>
      </c>
      <c r="H2916" s="305"/>
      <c r="I2916" s="140"/>
      <c r="J2916" s="146"/>
    </row>
    <row r="2917" spans="1:10" x14ac:dyDescent="0.25">
      <c r="A2917" s="146"/>
      <c r="B2917" s="146"/>
      <c r="C2917" s="511"/>
      <c r="D2917" s="146"/>
      <c r="E2917" s="305"/>
      <c r="F2917" s="304"/>
      <c r="G2917" s="346" t="s">
        <v>2412</v>
      </c>
      <c r="H2917" s="305"/>
      <c r="I2917" s="140"/>
      <c r="J2917" s="146"/>
    </row>
    <row r="2918" spans="1:10" x14ac:dyDescent="0.25">
      <c r="A2918" s="146"/>
      <c r="B2918" s="146"/>
      <c r="C2918" s="511"/>
      <c r="D2918" s="146"/>
      <c r="E2918" s="305"/>
      <c r="F2918" s="304"/>
      <c r="G2918" s="346" t="s">
        <v>2413</v>
      </c>
      <c r="H2918" s="305"/>
      <c r="I2918" s="140"/>
      <c r="J2918" s="146"/>
    </row>
    <row r="2919" spans="1:10" x14ac:dyDescent="0.25">
      <c r="A2919" s="146"/>
      <c r="B2919" s="146"/>
      <c r="C2919" s="511"/>
      <c r="D2919" s="146"/>
      <c r="E2919" s="305"/>
      <c r="F2919" s="304"/>
      <c r="G2919" s="346" t="s">
        <v>2414</v>
      </c>
      <c r="H2919" s="305"/>
      <c r="I2919" s="140"/>
      <c r="J2919" s="146"/>
    </row>
    <row r="2920" spans="1:10" x14ac:dyDescent="0.25">
      <c r="A2920" s="146"/>
      <c r="B2920" s="146"/>
      <c r="C2920" s="511"/>
      <c r="D2920" s="146"/>
      <c r="E2920" s="305"/>
      <c r="F2920" s="304"/>
      <c r="G2920" s="346" t="s">
        <v>2415</v>
      </c>
      <c r="H2920" s="305"/>
      <c r="I2920" s="140"/>
      <c r="J2920" s="146"/>
    </row>
    <row r="2921" spans="1:10" x14ac:dyDescent="0.25">
      <c r="A2921" s="140"/>
      <c r="B2921" s="146"/>
      <c r="C2921" s="511"/>
      <c r="D2921" s="146"/>
      <c r="E2921" s="140"/>
      <c r="F2921" s="146"/>
      <c r="G2921" s="346" t="s">
        <v>2416</v>
      </c>
      <c r="H2921" s="305"/>
      <c r="I2921" s="140"/>
      <c r="J2921" s="304"/>
    </row>
    <row r="2922" spans="1:10" ht="15.75" x14ac:dyDescent="0.25">
      <c r="A2922" s="329">
        <v>14</v>
      </c>
      <c r="B2922" s="329" t="s">
        <v>338</v>
      </c>
      <c r="C2922" s="1083" t="s">
        <v>2406</v>
      </c>
      <c r="D2922" s="152" t="s">
        <v>1304</v>
      </c>
      <c r="E2922" s="341" t="s">
        <v>1306</v>
      </c>
      <c r="F2922" s="340"/>
      <c r="G2922" s="871" t="s">
        <v>1308</v>
      </c>
      <c r="H2922" s="341"/>
      <c r="I2922" s="343"/>
      <c r="J2922" s="152"/>
    </row>
    <row r="2923" spans="1:10" ht="15.75" x14ac:dyDescent="0.25">
      <c r="A2923" s="146"/>
      <c r="B2923" s="211" t="s">
        <v>238</v>
      </c>
      <c r="C2923" s="1084" t="s">
        <v>2407</v>
      </c>
      <c r="D2923" s="47" t="s">
        <v>60</v>
      </c>
      <c r="E2923" s="344" t="s">
        <v>1307</v>
      </c>
      <c r="F2923" s="66"/>
      <c r="G2923" s="346" t="s">
        <v>1309</v>
      </c>
      <c r="H2923" s="355">
        <v>60000</v>
      </c>
      <c r="I2923" s="110"/>
      <c r="J2923" s="302">
        <f>SUM(H2923:I2923)</f>
        <v>60000</v>
      </c>
    </row>
    <row r="2924" spans="1:10" ht="15.75" x14ac:dyDescent="0.25">
      <c r="A2924" s="146"/>
      <c r="B2924" s="15" t="s">
        <v>1074</v>
      </c>
      <c r="C2924" s="1084" t="s">
        <v>60</v>
      </c>
      <c r="D2924" s="47"/>
      <c r="E2924" s="344"/>
      <c r="F2924" s="66"/>
      <c r="G2924" s="346" t="s">
        <v>2417</v>
      </c>
      <c r="H2924" s="344"/>
      <c r="I2924" s="110"/>
      <c r="J2924" s="47"/>
    </row>
    <row r="2925" spans="1:10" x14ac:dyDescent="0.25">
      <c r="A2925" s="146"/>
      <c r="B2925" s="15" t="s">
        <v>1075</v>
      </c>
      <c r="C2925" s="66"/>
      <c r="D2925" s="47"/>
      <c r="E2925" s="344"/>
      <c r="F2925" s="66"/>
      <c r="G2925" s="346" t="s">
        <v>2418</v>
      </c>
      <c r="H2925" s="344"/>
      <c r="I2925" s="110"/>
      <c r="J2925" s="47"/>
    </row>
    <row r="2926" spans="1:10" x14ac:dyDescent="0.25">
      <c r="A2926" s="15"/>
      <c r="B2926" s="4"/>
      <c r="C2926" s="4"/>
      <c r="D2926" s="5"/>
      <c r="E2926" s="7"/>
      <c r="F2926" s="981"/>
      <c r="G2926" s="15"/>
      <c r="H2926" s="7"/>
      <c r="I2926" s="5"/>
      <c r="J2926" s="15"/>
    </row>
    <row r="2927" spans="1:10" x14ac:dyDescent="0.25">
      <c r="A2927" s="304"/>
      <c r="B2927" s="304"/>
      <c r="C2927" s="146"/>
      <c r="D2927" s="140"/>
      <c r="E2927" s="146"/>
      <c r="F2927" s="140"/>
      <c r="G2927" s="306"/>
      <c r="H2927" s="305"/>
      <c r="I2927" s="140"/>
      <c r="J2927" s="146"/>
    </row>
    <row r="2928" spans="1:10" x14ac:dyDescent="0.25">
      <c r="A2928" s="304"/>
      <c r="B2928" s="304"/>
      <c r="C2928" s="146"/>
      <c r="D2928" s="140"/>
      <c r="E2928" s="146"/>
      <c r="F2928" s="140"/>
      <c r="G2928" s="306"/>
      <c r="H2928" s="305"/>
      <c r="I2928" s="140"/>
      <c r="J2928" s="146"/>
    </row>
    <row r="2929" spans="1:10" x14ac:dyDescent="0.25">
      <c r="A2929" s="301"/>
      <c r="B2929" s="301"/>
      <c r="C2929" s="322"/>
      <c r="D2929" s="294"/>
      <c r="E2929" s="322"/>
      <c r="F2929" s="294"/>
      <c r="G2929" s="324"/>
      <c r="H2929" s="366"/>
      <c r="I2929" s="294"/>
      <c r="J2929" s="322"/>
    </row>
    <row r="2930" spans="1:10" ht="15.75" thickBot="1" x14ac:dyDescent="0.3">
      <c r="A2930" s="179"/>
      <c r="B2930" s="405"/>
      <c r="C2930" s="106"/>
      <c r="D2930" s="406" t="s">
        <v>19</v>
      </c>
      <c r="E2930" s="107"/>
      <c r="F2930" s="107"/>
      <c r="G2930" s="107"/>
      <c r="H2930" s="407">
        <f>SUM(H2912:H2929)</f>
        <v>102000</v>
      </c>
      <c r="I2930" s="275"/>
      <c r="J2930" s="408">
        <f>SUM(H2930:I2930)</f>
        <v>102000</v>
      </c>
    </row>
    <row r="2931" spans="1:10" ht="20.25" customHeight="1" x14ac:dyDescent="0.25">
      <c r="A2931" s="282"/>
      <c r="B2931" s="282"/>
      <c r="C2931" s="282"/>
      <c r="D2931" s="283"/>
      <c r="E2931" s="982" t="s">
        <v>2119</v>
      </c>
      <c r="F2931" s="214"/>
      <c r="G2931" s="214"/>
      <c r="H2931" s="284">
        <f>(H2896+H2930)</f>
        <v>617000</v>
      </c>
      <c r="I2931" s="284">
        <f t="shared" ref="I2931:J2931" si="12">(I2896+I2930)</f>
        <v>0</v>
      </c>
      <c r="J2931" s="284">
        <f t="shared" si="12"/>
        <v>617000</v>
      </c>
    </row>
    <row r="2932" spans="1:10" x14ac:dyDescent="0.25">
      <c r="B2932" t="s">
        <v>424</v>
      </c>
    </row>
    <row r="2933" spans="1:10" x14ac:dyDescent="0.25">
      <c r="B2933" t="s">
        <v>425</v>
      </c>
      <c r="C2933" t="s">
        <v>426</v>
      </c>
      <c r="F2933" t="s">
        <v>427</v>
      </c>
      <c r="H2933" t="s">
        <v>428</v>
      </c>
    </row>
    <row r="2934" spans="1:10" ht="15.75" x14ac:dyDescent="0.25">
      <c r="C2934" t="s">
        <v>1775</v>
      </c>
      <c r="F2934" s="32" t="s">
        <v>1803</v>
      </c>
      <c r="G2934" s="32"/>
      <c r="H2934" t="s">
        <v>429</v>
      </c>
    </row>
    <row r="2935" spans="1:10" ht="15.75" x14ac:dyDescent="0.25">
      <c r="C2935" t="s">
        <v>431</v>
      </c>
      <c r="F2935" s="32" t="s">
        <v>1591</v>
      </c>
      <c r="G2935" s="32"/>
      <c r="H2935" t="s">
        <v>430</v>
      </c>
    </row>
    <row r="2937" spans="1:10" ht="15.75" x14ac:dyDescent="0.25">
      <c r="F2937" s="32"/>
      <c r="G2937" s="32"/>
    </row>
    <row r="2938" spans="1:10" x14ac:dyDescent="0.25">
      <c r="B2938" t="s">
        <v>389</v>
      </c>
      <c r="G2938" s="27" t="s">
        <v>433</v>
      </c>
    </row>
    <row r="2939" spans="1:10" x14ac:dyDescent="0.25">
      <c r="B2939" t="s">
        <v>390</v>
      </c>
      <c r="G2939" s="27" t="s">
        <v>2523</v>
      </c>
    </row>
    <row r="2940" spans="1:10" x14ac:dyDescent="0.25">
      <c r="G2940" s="27" t="s">
        <v>434</v>
      </c>
    </row>
    <row r="2941" spans="1:10" x14ac:dyDescent="0.25">
      <c r="B2941" t="s">
        <v>321</v>
      </c>
    </row>
    <row r="2942" spans="1:10" x14ac:dyDescent="0.25">
      <c r="B2942" t="s">
        <v>322</v>
      </c>
    </row>
    <row r="2943" spans="1:10" x14ac:dyDescent="0.25">
      <c r="B2943" t="s">
        <v>323</v>
      </c>
    </row>
    <row r="2944" spans="1:10" x14ac:dyDescent="0.25">
      <c r="A2944" s="37" t="s">
        <v>110</v>
      </c>
      <c r="B2944" s="2" t="s">
        <v>109</v>
      </c>
      <c r="C2944" s="14" t="s">
        <v>376</v>
      </c>
      <c r="D2944" s="3" t="s">
        <v>377</v>
      </c>
      <c r="E2944" s="14" t="s">
        <v>379</v>
      </c>
      <c r="F2944" s="14" t="s">
        <v>381</v>
      </c>
      <c r="G2944" s="14" t="s">
        <v>384</v>
      </c>
      <c r="H2944" s="11" t="s">
        <v>385</v>
      </c>
      <c r="I2944" s="12"/>
      <c r="J2944" s="13"/>
    </row>
    <row r="2945" spans="1:11" x14ac:dyDescent="0.25">
      <c r="A2945" s="15"/>
      <c r="B2945" s="4" t="s">
        <v>108</v>
      </c>
      <c r="C2945" s="15"/>
      <c r="D2945" s="5" t="s">
        <v>378</v>
      </c>
      <c r="E2945" s="15" t="s">
        <v>380</v>
      </c>
      <c r="F2945" s="17" t="s">
        <v>382</v>
      </c>
      <c r="G2945" s="15"/>
      <c r="H2945" s="14" t="s">
        <v>386</v>
      </c>
      <c r="I2945" s="6" t="s">
        <v>387</v>
      </c>
      <c r="J2945" s="14" t="s">
        <v>388</v>
      </c>
    </row>
    <row r="2946" spans="1:11" x14ac:dyDescent="0.25">
      <c r="A2946" s="16"/>
      <c r="B2946" s="8"/>
      <c r="C2946" s="16"/>
      <c r="D2946" s="9"/>
      <c r="E2946" s="16"/>
      <c r="F2946" s="18" t="s">
        <v>383</v>
      </c>
      <c r="G2946" s="16"/>
      <c r="H2946" s="16"/>
      <c r="I2946" s="9"/>
      <c r="J2946" s="16"/>
    </row>
    <row r="2947" spans="1:11" x14ac:dyDescent="0.25">
      <c r="A2947" s="166" t="s">
        <v>324</v>
      </c>
      <c r="B2947" s="168" t="s">
        <v>325</v>
      </c>
      <c r="C2947" s="761" t="s">
        <v>2247</v>
      </c>
      <c r="D2947" s="168"/>
      <c r="E2947" s="239" t="s">
        <v>1742</v>
      </c>
      <c r="F2947" s="258"/>
      <c r="G2947" s="368" t="s">
        <v>330</v>
      </c>
      <c r="H2947" s="598">
        <v>1803380</v>
      </c>
      <c r="I2947" s="239"/>
      <c r="J2947" s="598">
        <f>SUM(H2947:I2947)</f>
        <v>1803380</v>
      </c>
      <c r="K2947" s="185"/>
    </row>
    <row r="2948" spans="1:11" x14ac:dyDescent="0.25">
      <c r="A2948" s="780"/>
      <c r="B2948" s="227" t="s">
        <v>326</v>
      </c>
      <c r="C2948" s="761" t="s">
        <v>329</v>
      </c>
      <c r="D2948" s="236" t="s">
        <v>405</v>
      </c>
      <c r="E2948" s="166">
        <v>500</v>
      </c>
      <c r="F2948" s="229"/>
      <c r="G2948" s="368" t="s">
        <v>591</v>
      </c>
      <c r="H2948" s="227"/>
      <c r="I2948" s="166"/>
      <c r="J2948" s="227"/>
    </row>
    <row r="2949" spans="1:11" x14ac:dyDescent="0.25">
      <c r="A2949" s="1043"/>
      <c r="B2949" s="227" t="s">
        <v>327</v>
      </c>
      <c r="C2949" s="368"/>
      <c r="D2949" s="227" t="s">
        <v>398</v>
      </c>
      <c r="E2949" s="166"/>
      <c r="F2949" s="227"/>
      <c r="G2949" s="368" t="s">
        <v>592</v>
      </c>
      <c r="H2949" s="227"/>
      <c r="I2949" s="166"/>
      <c r="J2949" s="227"/>
    </row>
    <row r="2950" spans="1:11" x14ac:dyDescent="0.25">
      <c r="A2950" s="226"/>
      <c r="B2950" s="227" t="s">
        <v>328</v>
      </c>
      <c r="C2950" s="368"/>
      <c r="D2950" s="227"/>
      <c r="E2950" s="166"/>
      <c r="F2950" s="227"/>
      <c r="G2950" s="368" t="s">
        <v>2419</v>
      </c>
      <c r="H2950" s="227"/>
      <c r="I2950" s="166"/>
      <c r="J2950" s="227"/>
    </row>
    <row r="2951" spans="1:11" x14ac:dyDescent="0.25">
      <c r="A2951" s="166"/>
      <c r="B2951" s="227"/>
      <c r="C2951" s="166"/>
      <c r="D2951" s="227"/>
      <c r="E2951" s="166"/>
      <c r="F2951" s="227"/>
      <c r="G2951" s="368" t="s">
        <v>2420</v>
      </c>
      <c r="H2951" s="227"/>
      <c r="I2951" s="307"/>
      <c r="J2951" s="237"/>
    </row>
    <row r="2952" spans="1:11" x14ac:dyDescent="0.25">
      <c r="A2952" s="166"/>
      <c r="B2952" s="227"/>
      <c r="C2952" s="166"/>
      <c r="D2952" s="236"/>
      <c r="E2952" s="166"/>
      <c r="F2952" s="229"/>
      <c r="G2952" s="368"/>
      <c r="H2952" s="237"/>
      <c r="I2952" s="166"/>
      <c r="J2952" s="237"/>
    </row>
    <row r="2953" spans="1:11" x14ac:dyDescent="0.25">
      <c r="A2953" s="780"/>
      <c r="B2953" s="227"/>
      <c r="C2953" s="166"/>
      <c r="D2953" s="236"/>
      <c r="E2953" s="166" t="s">
        <v>1743</v>
      </c>
      <c r="F2953" s="229"/>
      <c r="G2953" s="368" t="s">
        <v>1614</v>
      </c>
      <c r="H2953" s="237"/>
      <c r="I2953" s="307">
        <v>250000</v>
      </c>
      <c r="J2953" s="237">
        <v>250000</v>
      </c>
    </row>
    <row r="2954" spans="1:11" x14ac:dyDescent="0.25">
      <c r="A2954" s="58"/>
      <c r="B2954" s="15"/>
      <c r="C2954" s="5"/>
      <c r="D2954" s="15"/>
      <c r="E2954" s="5"/>
      <c r="F2954" s="20"/>
      <c r="G2954" s="26"/>
      <c r="H2954" s="15"/>
      <c r="I2954" s="5"/>
      <c r="J2954" s="15"/>
    </row>
    <row r="2955" spans="1:11" x14ac:dyDescent="0.25">
      <c r="A2955" s="4"/>
      <c r="B2955" s="15"/>
      <c r="C2955" s="5"/>
      <c r="D2955" s="15"/>
      <c r="E2955" s="5"/>
      <c r="F2955" s="20"/>
      <c r="G2955" s="26"/>
      <c r="H2955" s="15"/>
      <c r="I2955" s="5"/>
      <c r="J2955" s="15"/>
    </row>
    <row r="2956" spans="1:11" x14ac:dyDescent="0.25">
      <c r="A2956" s="8"/>
      <c r="B2956" s="16"/>
      <c r="C2956" s="9"/>
      <c r="D2956" s="16"/>
      <c r="E2956" s="9"/>
      <c r="F2956" s="59"/>
      <c r="G2956" s="51"/>
      <c r="H2956" s="16"/>
      <c r="I2956" s="9"/>
      <c r="J2956" s="16"/>
    </row>
    <row r="2957" spans="1:11" x14ac:dyDescent="0.25">
      <c r="A2957" s="14"/>
      <c r="B2957" s="14"/>
      <c r="C2957" s="4"/>
      <c r="D2957" s="15"/>
      <c r="E2957" s="7"/>
      <c r="F2957" s="20"/>
      <c r="G2957" s="24"/>
      <c r="H2957" s="15"/>
      <c r="I2957" s="5"/>
      <c r="J2957" s="15"/>
    </row>
    <row r="2958" spans="1:11" x14ac:dyDescent="0.25">
      <c r="A2958" s="43"/>
      <c r="B2958" s="15"/>
      <c r="C2958" s="4"/>
      <c r="D2958" s="15"/>
      <c r="E2958" s="7"/>
      <c r="F2958" s="20"/>
      <c r="G2958" s="21"/>
      <c r="H2958" s="15"/>
      <c r="I2958" s="5"/>
      <c r="J2958" s="15"/>
    </row>
    <row r="2959" spans="1:11" x14ac:dyDescent="0.25">
      <c r="A2959" s="40"/>
      <c r="B2959" s="15"/>
      <c r="C2959" s="4"/>
      <c r="D2959" s="15"/>
      <c r="E2959" s="7"/>
      <c r="F2959" s="15"/>
      <c r="G2959" s="21"/>
      <c r="H2959" s="15"/>
      <c r="I2959" s="5"/>
      <c r="J2959" s="15"/>
    </row>
    <row r="2960" spans="1:11" x14ac:dyDescent="0.25">
      <c r="A2960" s="15"/>
      <c r="B2960" s="15"/>
      <c r="C2960" s="4"/>
      <c r="D2960" s="15"/>
      <c r="E2960" s="7"/>
      <c r="F2960" s="15"/>
      <c r="G2960" s="21"/>
      <c r="H2960" s="15"/>
      <c r="I2960" s="5"/>
      <c r="J2960" s="15"/>
    </row>
    <row r="2961" spans="1:10" x14ac:dyDescent="0.25">
      <c r="A2961" s="16"/>
      <c r="B2961" s="15"/>
      <c r="C2961" s="4"/>
      <c r="D2961" s="15"/>
      <c r="E2961" s="7"/>
      <c r="F2961" s="15"/>
      <c r="G2961" s="25"/>
      <c r="H2961" s="15"/>
      <c r="I2961" s="5"/>
      <c r="J2961" s="15"/>
    </row>
    <row r="2962" spans="1:10" x14ac:dyDescent="0.25">
      <c r="A2962" s="5"/>
      <c r="B2962" s="14"/>
      <c r="C2962" s="22"/>
      <c r="D2962" s="14"/>
      <c r="E2962" s="28"/>
      <c r="F2962" s="14"/>
      <c r="G2962" s="21"/>
      <c r="H2962" s="14"/>
      <c r="I2962" s="3"/>
      <c r="J2962" s="14"/>
    </row>
    <row r="2963" spans="1:10" x14ac:dyDescent="0.25">
      <c r="A2963" s="58"/>
      <c r="B2963" s="15"/>
      <c r="C2963" s="4"/>
      <c r="D2963" s="15"/>
      <c r="E2963" s="7"/>
      <c r="F2963" s="15"/>
      <c r="G2963" s="21"/>
      <c r="H2963" s="15"/>
      <c r="I2963" s="5"/>
      <c r="J2963" s="15"/>
    </row>
    <row r="2964" spans="1:10" x14ac:dyDescent="0.25">
      <c r="A2964" s="15"/>
      <c r="B2964" s="15"/>
      <c r="C2964" s="4"/>
      <c r="D2964" s="15"/>
      <c r="E2964" s="7"/>
      <c r="F2964" s="15"/>
      <c r="G2964" s="21"/>
      <c r="H2964" s="15"/>
      <c r="I2964" s="5"/>
      <c r="J2964" s="15"/>
    </row>
    <row r="2965" spans="1:10" x14ac:dyDescent="0.25">
      <c r="A2965" s="16"/>
      <c r="B2965" s="16"/>
      <c r="C2965" s="8"/>
      <c r="D2965" s="16"/>
      <c r="E2965" s="10"/>
      <c r="F2965" s="16"/>
      <c r="G2965" s="21"/>
      <c r="H2965" s="16"/>
      <c r="I2965" s="9"/>
      <c r="J2965" s="16"/>
    </row>
    <row r="2966" spans="1:10" x14ac:dyDescent="0.25">
      <c r="A2966" s="19"/>
      <c r="B2966" s="19"/>
      <c r="C2966" s="19"/>
      <c r="D2966" s="30" t="s">
        <v>19</v>
      </c>
      <c r="E2966" s="29"/>
      <c r="F2966" s="29"/>
      <c r="G2966" s="33"/>
      <c r="H2966" s="608">
        <f>SUM(H2947:H2965)</f>
        <v>1803380</v>
      </c>
      <c r="I2966" s="255">
        <f>SUM(I2951:I2965)</f>
        <v>250000</v>
      </c>
      <c r="J2966" s="608">
        <f>SUM(J2947:J2965)</f>
        <v>2053380</v>
      </c>
    </row>
    <row r="2967" spans="1:10" x14ac:dyDescent="0.25">
      <c r="B2967" t="s">
        <v>424</v>
      </c>
    </row>
    <row r="2968" spans="1:10" x14ac:dyDescent="0.25">
      <c r="B2968" t="s">
        <v>425</v>
      </c>
      <c r="C2968" t="s">
        <v>426</v>
      </c>
      <c r="F2968" t="s">
        <v>427</v>
      </c>
      <c r="H2968" t="s">
        <v>428</v>
      </c>
    </row>
    <row r="2969" spans="1:10" ht="15.75" x14ac:dyDescent="0.25">
      <c r="C2969" t="s">
        <v>1775</v>
      </c>
      <c r="F2969" s="32" t="s">
        <v>1803</v>
      </c>
      <c r="G2969" s="32"/>
      <c r="H2969" t="s">
        <v>429</v>
      </c>
    </row>
    <row r="2970" spans="1:10" ht="15.75" x14ac:dyDescent="0.25">
      <c r="C2970" t="s">
        <v>431</v>
      </c>
      <c r="F2970" s="32" t="s">
        <v>1591</v>
      </c>
      <c r="G2970" s="32"/>
      <c r="H2970" t="s">
        <v>430</v>
      </c>
    </row>
    <row r="2973" spans="1:10" x14ac:dyDescent="0.25">
      <c r="A2973" t="s">
        <v>389</v>
      </c>
      <c r="G2973" s="27" t="s">
        <v>433</v>
      </c>
    </row>
    <row r="2974" spans="1:10" x14ac:dyDescent="0.25">
      <c r="A2974" t="s">
        <v>390</v>
      </c>
      <c r="G2974" s="27" t="s">
        <v>2523</v>
      </c>
    </row>
    <row r="2975" spans="1:10" x14ac:dyDescent="0.25">
      <c r="G2975" s="27" t="s">
        <v>434</v>
      </c>
    </row>
    <row r="2976" spans="1:10" x14ac:dyDescent="0.25">
      <c r="A2976" t="s">
        <v>999</v>
      </c>
    </row>
    <row r="2977" spans="1:10" x14ac:dyDescent="0.25">
      <c r="A2977" t="s">
        <v>1000</v>
      </c>
    </row>
    <row r="2978" spans="1:10" x14ac:dyDescent="0.25">
      <c r="A2978" t="s">
        <v>2120</v>
      </c>
    </row>
    <row r="2979" spans="1:10" x14ac:dyDescent="0.25">
      <c r="A2979" s="37" t="s">
        <v>110</v>
      </c>
      <c r="B2979" s="2" t="s">
        <v>109</v>
      </c>
      <c r="C2979" s="14" t="s">
        <v>376</v>
      </c>
      <c r="D2979" s="3" t="s">
        <v>377</v>
      </c>
      <c r="E2979" s="14" t="s">
        <v>379</v>
      </c>
      <c r="F2979" s="14" t="s">
        <v>381</v>
      </c>
      <c r="G2979" s="14" t="s">
        <v>384</v>
      </c>
      <c r="H2979" s="11" t="s">
        <v>385</v>
      </c>
      <c r="I2979" s="12"/>
      <c r="J2979" s="13"/>
    </row>
    <row r="2980" spans="1:10" x14ac:dyDescent="0.25">
      <c r="A2980" s="15"/>
      <c r="B2980" s="4" t="s">
        <v>108</v>
      </c>
      <c r="C2980" s="15"/>
      <c r="D2980" s="5" t="s">
        <v>378</v>
      </c>
      <c r="E2980" s="15" t="s">
        <v>380</v>
      </c>
      <c r="F2980" s="17" t="s">
        <v>382</v>
      </c>
      <c r="G2980" s="15"/>
      <c r="H2980" s="14" t="s">
        <v>386</v>
      </c>
      <c r="I2980" s="6" t="s">
        <v>344</v>
      </c>
      <c r="J2980" s="14" t="s">
        <v>388</v>
      </c>
    </row>
    <row r="2981" spans="1:10" x14ac:dyDescent="0.25">
      <c r="A2981" s="16"/>
      <c r="B2981" s="8"/>
      <c r="C2981" s="16"/>
      <c r="D2981" s="9"/>
      <c r="E2981" s="16"/>
      <c r="F2981" s="18" t="s">
        <v>383</v>
      </c>
      <c r="G2981" s="16"/>
      <c r="H2981" s="16"/>
      <c r="I2981" s="9"/>
      <c r="J2981" s="16"/>
    </row>
    <row r="2982" spans="1:10" x14ac:dyDescent="0.25">
      <c r="A2982" s="4" t="s">
        <v>331</v>
      </c>
      <c r="B2982" s="14" t="s">
        <v>200</v>
      </c>
      <c r="C2982" s="761" t="s">
        <v>2123</v>
      </c>
      <c r="D2982" s="14" t="s">
        <v>2125</v>
      </c>
      <c r="E2982" s="3"/>
      <c r="F2982" s="23"/>
      <c r="G2982" s="52" t="s">
        <v>840</v>
      </c>
      <c r="H2982" s="14"/>
      <c r="I2982" s="3"/>
      <c r="J2982" s="14"/>
    </row>
    <row r="2983" spans="1:10" x14ac:dyDescent="0.25">
      <c r="A2983" s="44" t="s">
        <v>333</v>
      </c>
      <c r="B2983" s="46" t="s">
        <v>627</v>
      </c>
      <c r="C2983" s="761" t="s">
        <v>2122</v>
      </c>
      <c r="D2983" s="21" t="s">
        <v>398</v>
      </c>
      <c r="E2983" s="5"/>
      <c r="F2983" s="20"/>
      <c r="G2983" s="26" t="s">
        <v>842</v>
      </c>
      <c r="H2983" s="15"/>
      <c r="I2983" s="70">
        <v>140000</v>
      </c>
      <c r="J2983" s="61">
        <f>SUM(I2983)</f>
        <v>140000</v>
      </c>
    </row>
    <row r="2984" spans="1:10" x14ac:dyDescent="0.25">
      <c r="A2984" s="60" t="s">
        <v>334</v>
      </c>
      <c r="B2984" s="43" t="s">
        <v>117</v>
      </c>
      <c r="C2984" s="1080" t="s">
        <v>2124</v>
      </c>
      <c r="D2984" s="15"/>
      <c r="E2984" s="5"/>
      <c r="F2984" s="15"/>
      <c r="G2984" s="26" t="s">
        <v>841</v>
      </c>
      <c r="H2984" s="15"/>
      <c r="I2984" s="5"/>
      <c r="J2984" s="15"/>
    </row>
    <row r="2985" spans="1:10" x14ac:dyDescent="0.25">
      <c r="A2985" s="4"/>
      <c r="B2985" s="46"/>
      <c r="C2985" s="368"/>
      <c r="D2985" s="15"/>
      <c r="E2985" s="5"/>
      <c r="F2985" s="15"/>
      <c r="G2985" s="21"/>
      <c r="H2985" s="15"/>
      <c r="I2985" s="5"/>
      <c r="J2985" s="15"/>
    </row>
    <row r="2986" spans="1:10" x14ac:dyDescent="0.25">
      <c r="A2986" s="4"/>
      <c r="B2986" s="46"/>
      <c r="C2986" s="368"/>
      <c r="D2986" s="15"/>
      <c r="E2986" s="5"/>
      <c r="F2986" s="15"/>
      <c r="G2986" s="21"/>
      <c r="H2986" s="15"/>
      <c r="I2986" s="5"/>
      <c r="J2986" s="15"/>
    </row>
    <row r="2987" spans="1:10" x14ac:dyDescent="0.25">
      <c r="A2987" s="4"/>
      <c r="B2987" s="15"/>
      <c r="C2987" s="166"/>
      <c r="D2987" s="15"/>
      <c r="E2987" s="5"/>
      <c r="F2987" s="15"/>
      <c r="G2987" s="21"/>
      <c r="H2987" s="15"/>
      <c r="I2987" s="5"/>
      <c r="J2987" s="15"/>
    </row>
    <row r="2988" spans="1:10" x14ac:dyDescent="0.25">
      <c r="A2988" s="14" t="s">
        <v>331</v>
      </c>
      <c r="B2988" s="14" t="s">
        <v>332</v>
      </c>
      <c r="C2988" s="757" t="s">
        <v>2121</v>
      </c>
      <c r="D2988" s="24" t="s">
        <v>2128</v>
      </c>
      <c r="E2988" s="3"/>
      <c r="F2988" s="23"/>
      <c r="G2988" s="52" t="s">
        <v>1582</v>
      </c>
      <c r="H2988" s="14"/>
      <c r="I2988" s="3"/>
      <c r="J2988" s="14"/>
    </row>
    <row r="2989" spans="1:10" x14ac:dyDescent="0.25">
      <c r="A2989" s="46" t="s">
        <v>2127</v>
      </c>
      <c r="B2989" s="46" t="s">
        <v>335</v>
      </c>
      <c r="C2989" s="761" t="s">
        <v>839</v>
      </c>
      <c r="D2989" s="15" t="s">
        <v>2129</v>
      </c>
      <c r="E2989" s="5"/>
      <c r="F2989" s="20"/>
      <c r="G2989" s="58" t="s">
        <v>1583</v>
      </c>
      <c r="H2989" s="15"/>
      <c r="I2989" s="70">
        <v>2000000</v>
      </c>
      <c r="J2989" s="61">
        <f>SUM(I2989)</f>
        <v>2000000</v>
      </c>
    </row>
    <row r="2990" spans="1:10" x14ac:dyDescent="0.25">
      <c r="A2990" s="40" t="s">
        <v>334</v>
      </c>
      <c r="B2990" s="43" t="s">
        <v>336</v>
      </c>
      <c r="C2990" s="1080" t="s">
        <v>838</v>
      </c>
      <c r="D2990" s="15" t="s">
        <v>405</v>
      </c>
      <c r="E2990" s="5"/>
      <c r="F2990" s="15"/>
      <c r="G2990" s="21"/>
      <c r="H2990" s="15"/>
      <c r="I2990" s="5"/>
      <c r="J2990" s="15"/>
    </row>
    <row r="2991" spans="1:10" x14ac:dyDescent="0.25">
      <c r="A2991" s="15"/>
      <c r="B2991" s="46" t="s">
        <v>2130</v>
      </c>
      <c r="C2991" s="368"/>
      <c r="D2991" s="15" t="s">
        <v>398</v>
      </c>
      <c r="E2991" s="5"/>
      <c r="F2991" s="15"/>
      <c r="G2991" s="21"/>
      <c r="H2991" s="15"/>
      <c r="I2991" s="5"/>
      <c r="J2991" s="15"/>
    </row>
    <row r="2992" spans="1:10" x14ac:dyDescent="0.25">
      <c r="A2992" s="16"/>
      <c r="B2992" s="113"/>
      <c r="C2992" s="481"/>
      <c r="D2992" s="16"/>
      <c r="E2992" s="9"/>
      <c r="F2992" s="16"/>
      <c r="G2992" s="25"/>
      <c r="H2992" s="16"/>
      <c r="I2992" s="9"/>
      <c r="J2992" s="16"/>
    </row>
    <row r="2993" spans="1:10" x14ac:dyDescent="0.25">
      <c r="A2993" s="14" t="s">
        <v>331</v>
      </c>
      <c r="B2993" s="14" t="s">
        <v>1320</v>
      </c>
      <c r="C2993" s="757" t="s">
        <v>2126</v>
      </c>
      <c r="D2993" s="24" t="s">
        <v>405</v>
      </c>
      <c r="E2993" s="3"/>
      <c r="F2993" s="23"/>
      <c r="G2993" s="52" t="s">
        <v>1323</v>
      </c>
      <c r="H2993" s="14"/>
      <c r="I2993" s="3"/>
      <c r="J2993" s="14"/>
    </row>
    <row r="2994" spans="1:10" x14ac:dyDescent="0.25">
      <c r="A2994" s="46" t="s">
        <v>2127</v>
      </c>
      <c r="B2994" s="409" t="s">
        <v>155</v>
      </c>
      <c r="C2994" s="1080" t="s">
        <v>1327</v>
      </c>
      <c r="D2994" s="15" t="s">
        <v>398</v>
      </c>
      <c r="E2994" s="5" t="s">
        <v>35</v>
      </c>
      <c r="F2994" s="20"/>
      <c r="G2994" s="26" t="s">
        <v>1324</v>
      </c>
      <c r="H2994" s="15"/>
      <c r="I2994" s="70">
        <v>10000</v>
      </c>
      <c r="J2994" s="61">
        <f>SUM(I2994)</f>
        <v>10000</v>
      </c>
    </row>
    <row r="2995" spans="1:10" x14ac:dyDescent="0.25">
      <c r="A2995" s="40" t="s">
        <v>334</v>
      </c>
      <c r="B2995" s="409" t="s">
        <v>156</v>
      </c>
      <c r="C2995" s="1080" t="s">
        <v>1322</v>
      </c>
      <c r="D2995" s="15"/>
      <c r="E2995" s="5"/>
      <c r="F2995" s="20"/>
      <c r="G2995" s="26" t="s">
        <v>1325</v>
      </c>
      <c r="H2995" s="15"/>
      <c r="I2995" s="5"/>
      <c r="J2995" s="15"/>
    </row>
    <row r="2996" spans="1:10" x14ac:dyDescent="0.25">
      <c r="A2996" s="15"/>
      <c r="B2996" s="409" t="s">
        <v>1321</v>
      </c>
      <c r="C2996" s="166"/>
      <c r="D2996" s="15"/>
      <c r="E2996" s="5"/>
      <c r="F2996" s="20"/>
      <c r="G2996" s="26" t="s">
        <v>1326</v>
      </c>
      <c r="H2996" s="15"/>
      <c r="I2996" s="5"/>
      <c r="J2996" s="15"/>
    </row>
    <row r="2997" spans="1:10" x14ac:dyDescent="0.25">
      <c r="A2997" s="16"/>
      <c r="B2997" s="16"/>
      <c r="C2997" s="264"/>
      <c r="D2997" s="16"/>
      <c r="E2997" s="9"/>
      <c r="F2997" s="59"/>
      <c r="G2997" s="51"/>
      <c r="H2997" s="16"/>
      <c r="I2997" s="9"/>
      <c r="J2997" s="16"/>
    </row>
    <row r="2998" spans="1:10" x14ac:dyDescent="0.25">
      <c r="A2998" s="4" t="s">
        <v>324</v>
      </c>
      <c r="B2998" s="14"/>
      <c r="C2998" s="239"/>
      <c r="D2998" s="24"/>
      <c r="E2998" s="3"/>
      <c r="F2998" s="23"/>
      <c r="G2998" s="52"/>
      <c r="H2998" s="14"/>
      <c r="I2998" s="3"/>
      <c r="J2998" s="14"/>
    </row>
    <row r="2999" spans="1:10" x14ac:dyDescent="0.25">
      <c r="A2999" s="44" t="s">
        <v>1051</v>
      </c>
      <c r="B2999" s="409"/>
      <c r="C2999" s="368"/>
      <c r="D2999" s="15"/>
      <c r="E2999" s="5"/>
      <c r="F2999" s="20"/>
      <c r="G2999" s="26"/>
      <c r="H2999" s="15"/>
      <c r="I2999" s="70"/>
      <c r="J2999" s="61"/>
    </row>
    <row r="3000" spans="1:10" x14ac:dyDescent="0.25">
      <c r="A3000" s="60" t="s">
        <v>1052</v>
      </c>
      <c r="B3000" s="409"/>
      <c r="C3000" s="368"/>
      <c r="D3000" s="15"/>
      <c r="E3000" s="5"/>
      <c r="F3000" s="20"/>
      <c r="G3000" s="26"/>
      <c r="H3000" s="15"/>
      <c r="I3000" s="5"/>
      <c r="J3000" s="15"/>
    </row>
    <row r="3001" spans="1:10" x14ac:dyDescent="0.25">
      <c r="A3001" s="4" t="s">
        <v>1053</v>
      </c>
      <c r="B3001" s="409"/>
      <c r="C3001" s="5"/>
      <c r="D3001" s="15"/>
      <c r="E3001" s="5"/>
      <c r="F3001" s="20"/>
      <c r="G3001" s="26"/>
      <c r="H3001" s="15"/>
      <c r="I3001" s="5"/>
      <c r="J3001" s="15"/>
    </row>
    <row r="3002" spans="1:10" x14ac:dyDescent="0.25">
      <c r="A3002" s="19"/>
      <c r="B3002" s="19"/>
      <c r="C3002" s="19"/>
      <c r="D3002" s="30" t="s">
        <v>19</v>
      </c>
      <c r="E3002" s="29"/>
      <c r="F3002" s="29"/>
      <c r="G3002" s="33"/>
      <c r="H3002" s="64"/>
      <c r="I3002" s="1015">
        <f>SUM(I2983:I3001)</f>
        <v>2150000</v>
      </c>
      <c r="J3002" s="131">
        <f>SUM(I3002)</f>
        <v>2150000</v>
      </c>
    </row>
    <row r="3003" spans="1:10" x14ac:dyDescent="0.25">
      <c r="B3003" t="s">
        <v>424</v>
      </c>
    </row>
    <row r="3004" spans="1:10" x14ac:dyDescent="0.25">
      <c r="B3004" t="s">
        <v>425</v>
      </c>
      <c r="C3004" t="s">
        <v>1577</v>
      </c>
      <c r="E3004" t="s">
        <v>1608</v>
      </c>
      <c r="H3004" t="s">
        <v>356</v>
      </c>
    </row>
    <row r="3005" spans="1:10" ht="15.75" x14ac:dyDescent="0.25">
      <c r="C3005" t="s">
        <v>1775</v>
      </c>
      <c r="E3005" s="32" t="s">
        <v>1803</v>
      </c>
      <c r="F3005" s="32"/>
      <c r="H3005" t="s">
        <v>429</v>
      </c>
    </row>
    <row r="3006" spans="1:10" ht="15.75" x14ac:dyDescent="0.25">
      <c r="C3006" t="s">
        <v>431</v>
      </c>
      <c r="E3006" s="32" t="s">
        <v>1591</v>
      </c>
      <c r="F3006" s="32"/>
      <c r="H3006" t="s">
        <v>430</v>
      </c>
    </row>
    <row r="3007" spans="1:10" ht="15.75" x14ac:dyDescent="0.25">
      <c r="F3007" s="32"/>
      <c r="G3007" s="32"/>
    </row>
    <row r="3008" spans="1:10" x14ac:dyDescent="0.25">
      <c r="B3008" t="s">
        <v>389</v>
      </c>
      <c r="G3008" s="27" t="s">
        <v>433</v>
      </c>
    </row>
    <row r="3009" spans="1:10" x14ac:dyDescent="0.25">
      <c r="B3009" t="s">
        <v>390</v>
      </c>
      <c r="G3009" s="27" t="s">
        <v>2523</v>
      </c>
    </row>
    <row r="3010" spans="1:10" x14ac:dyDescent="0.25">
      <c r="G3010" s="27" t="s">
        <v>434</v>
      </c>
    </row>
    <row r="3011" spans="1:10" x14ac:dyDescent="0.25">
      <c r="B3011" t="s">
        <v>999</v>
      </c>
    </row>
    <row r="3012" spans="1:10" x14ac:dyDescent="0.25">
      <c r="B3012" t="s">
        <v>1000</v>
      </c>
    </row>
    <row r="3013" spans="1:10" x14ac:dyDescent="0.25">
      <c r="B3013" t="s">
        <v>2464</v>
      </c>
    </row>
    <row r="3014" spans="1:10" x14ac:dyDescent="0.25">
      <c r="A3014" s="37" t="s">
        <v>110</v>
      </c>
      <c r="B3014" s="2" t="s">
        <v>109</v>
      </c>
      <c r="C3014" s="14" t="s">
        <v>376</v>
      </c>
      <c r="D3014" s="3" t="s">
        <v>377</v>
      </c>
      <c r="E3014" s="14" t="s">
        <v>379</v>
      </c>
      <c r="F3014" s="14" t="s">
        <v>381</v>
      </c>
      <c r="G3014" s="14" t="s">
        <v>384</v>
      </c>
      <c r="H3014" s="11" t="s">
        <v>385</v>
      </c>
      <c r="I3014" s="12"/>
      <c r="J3014" s="13"/>
    </row>
    <row r="3015" spans="1:10" x14ac:dyDescent="0.25">
      <c r="A3015" s="15"/>
      <c r="B3015" s="4" t="s">
        <v>108</v>
      </c>
      <c r="C3015" s="15"/>
      <c r="D3015" s="5" t="s">
        <v>378</v>
      </c>
      <c r="E3015" s="15" t="s">
        <v>380</v>
      </c>
      <c r="F3015" s="17" t="s">
        <v>382</v>
      </c>
      <c r="G3015" s="15"/>
      <c r="H3015" s="14" t="s">
        <v>386</v>
      </c>
      <c r="I3015" s="6" t="s">
        <v>344</v>
      </c>
      <c r="J3015" s="14" t="s">
        <v>388</v>
      </c>
    </row>
    <row r="3016" spans="1:10" x14ac:dyDescent="0.25">
      <c r="A3016" s="16"/>
      <c r="B3016" s="8"/>
      <c r="C3016" s="16"/>
      <c r="D3016" s="9"/>
      <c r="E3016" s="16"/>
      <c r="F3016" s="18" t="s">
        <v>383</v>
      </c>
      <c r="G3016" s="16"/>
      <c r="H3016" s="16"/>
      <c r="I3016" s="9"/>
      <c r="J3016" s="16"/>
    </row>
    <row r="3017" spans="1:10" x14ac:dyDescent="0.25">
      <c r="A3017" s="14" t="s">
        <v>331</v>
      </c>
      <c r="B3017" s="14" t="s">
        <v>1310</v>
      </c>
      <c r="C3017" s="836" t="s">
        <v>2131</v>
      </c>
      <c r="D3017" s="24" t="s">
        <v>1050</v>
      </c>
      <c r="E3017" s="3" t="s">
        <v>1312</v>
      </c>
      <c r="F3017" s="23"/>
      <c r="G3017" s="52" t="s">
        <v>1315</v>
      </c>
      <c r="H3017" s="14"/>
      <c r="I3017" s="3"/>
      <c r="J3017" s="14"/>
    </row>
    <row r="3018" spans="1:10" x14ac:dyDescent="0.25">
      <c r="A3018" s="46" t="s">
        <v>2127</v>
      </c>
      <c r="B3018" s="409" t="s">
        <v>636</v>
      </c>
      <c r="C3018" s="894" t="s">
        <v>2132</v>
      </c>
      <c r="D3018" s="15" t="s">
        <v>62</v>
      </c>
      <c r="E3018" s="5" t="s">
        <v>1313</v>
      </c>
      <c r="F3018" s="20"/>
      <c r="G3018" s="26" t="s">
        <v>1316</v>
      </c>
      <c r="H3018" s="15"/>
      <c r="I3018" s="70">
        <v>150000</v>
      </c>
      <c r="J3018" s="61">
        <f>SUM(I3018)</f>
        <v>150000</v>
      </c>
    </row>
    <row r="3019" spans="1:10" x14ac:dyDescent="0.25">
      <c r="A3019" s="40" t="s">
        <v>334</v>
      </c>
      <c r="B3019" s="409" t="s">
        <v>396</v>
      </c>
      <c r="C3019" s="623" t="s">
        <v>1013</v>
      </c>
      <c r="D3019" s="15" t="s">
        <v>1311</v>
      </c>
      <c r="E3019" s="5" t="s">
        <v>1314</v>
      </c>
      <c r="F3019" s="20"/>
      <c r="G3019" s="26" t="s">
        <v>1317</v>
      </c>
      <c r="H3019" s="15"/>
      <c r="I3019" s="5"/>
      <c r="J3019" s="15"/>
    </row>
    <row r="3020" spans="1:10" x14ac:dyDescent="0.25">
      <c r="A3020" s="15"/>
      <c r="B3020" s="409" t="s">
        <v>149</v>
      </c>
      <c r="C3020" s="166"/>
      <c r="D3020" s="15"/>
      <c r="E3020" s="26" t="s">
        <v>1311</v>
      </c>
      <c r="F3020" s="20"/>
      <c r="G3020" s="26" t="s">
        <v>1318</v>
      </c>
      <c r="H3020" s="15"/>
      <c r="I3020" s="5"/>
      <c r="J3020" s="15"/>
    </row>
    <row r="3021" spans="1:10" x14ac:dyDescent="0.25">
      <c r="A3021" s="16"/>
      <c r="B3021" s="16"/>
      <c r="C3021" s="264"/>
      <c r="D3021" s="16"/>
      <c r="E3021" s="9"/>
      <c r="F3021" s="59"/>
      <c r="G3021" s="51" t="s">
        <v>1319</v>
      </c>
      <c r="H3021" s="16"/>
      <c r="I3021" s="9"/>
      <c r="J3021" s="16"/>
    </row>
    <row r="3022" spans="1:10" x14ac:dyDescent="0.25">
      <c r="A3022" s="4" t="s">
        <v>324</v>
      </c>
      <c r="B3022" s="15" t="s">
        <v>1048</v>
      </c>
      <c r="C3022" s="742" t="s">
        <v>2155</v>
      </c>
      <c r="D3022" s="21" t="s">
        <v>2133</v>
      </c>
      <c r="E3022" s="7"/>
      <c r="F3022" s="20"/>
      <c r="G3022" s="21" t="s">
        <v>843</v>
      </c>
      <c r="H3022" s="15"/>
      <c r="I3022" s="5"/>
      <c r="J3022" s="15"/>
    </row>
    <row r="3023" spans="1:10" x14ac:dyDescent="0.25">
      <c r="A3023" s="44" t="s">
        <v>1051</v>
      </c>
      <c r="B3023" s="409" t="s">
        <v>1049</v>
      </c>
      <c r="C3023" s="742" t="s">
        <v>337</v>
      </c>
      <c r="D3023" s="15" t="s">
        <v>398</v>
      </c>
      <c r="E3023" s="7"/>
      <c r="F3023" s="20"/>
      <c r="G3023" s="21" t="s">
        <v>844</v>
      </c>
      <c r="H3023" s="15"/>
      <c r="I3023" s="410">
        <v>4610000</v>
      </c>
      <c r="J3023" s="302">
        <f>SUM(I3023)</f>
        <v>4610000</v>
      </c>
    </row>
    <row r="3024" spans="1:10" x14ac:dyDescent="0.25">
      <c r="A3024" s="60" t="s">
        <v>1052</v>
      </c>
      <c r="B3024" s="409" t="s">
        <v>1050</v>
      </c>
      <c r="C3024" s="4"/>
      <c r="D3024" s="15"/>
      <c r="E3024" s="7"/>
      <c r="F3024" s="15"/>
      <c r="G3024" s="21" t="s">
        <v>845</v>
      </c>
      <c r="H3024" s="15"/>
      <c r="I3024" s="5"/>
      <c r="J3024" s="15"/>
    </row>
    <row r="3025" spans="1:10" x14ac:dyDescent="0.25">
      <c r="A3025" s="4" t="s">
        <v>1053</v>
      </c>
      <c r="B3025" s="46"/>
      <c r="C3025" s="4"/>
      <c r="D3025" s="15"/>
      <c r="E3025" s="7"/>
      <c r="F3025" s="15"/>
      <c r="G3025" s="21"/>
      <c r="H3025" s="15"/>
      <c r="I3025" s="5"/>
      <c r="J3025" s="15"/>
    </row>
    <row r="3026" spans="1:10" x14ac:dyDescent="0.25">
      <c r="A3026" s="15"/>
      <c r="B3026" s="46"/>
      <c r="C3026" s="5"/>
      <c r="D3026" s="15"/>
      <c r="E3026" s="5"/>
      <c r="F3026" s="20"/>
      <c r="G3026" s="26"/>
      <c r="H3026" s="15"/>
      <c r="I3026" s="5"/>
      <c r="J3026" s="15"/>
    </row>
    <row r="3027" spans="1:10" x14ac:dyDescent="0.25">
      <c r="A3027" s="16"/>
      <c r="B3027" s="16"/>
      <c r="C3027" s="9"/>
      <c r="D3027" s="16"/>
      <c r="E3027" s="9"/>
      <c r="F3027" s="59"/>
      <c r="G3027" s="51"/>
      <c r="H3027" s="16"/>
      <c r="I3027" s="9"/>
      <c r="J3027" s="16"/>
    </row>
    <row r="3028" spans="1:10" x14ac:dyDescent="0.25">
      <c r="A3028" s="4"/>
      <c r="B3028" s="15"/>
      <c r="C3028" s="226"/>
      <c r="D3028" s="21"/>
      <c r="E3028" s="7"/>
      <c r="F3028" s="20"/>
      <c r="G3028" s="21"/>
      <c r="H3028" s="15"/>
      <c r="I3028" s="5"/>
      <c r="J3028" s="15"/>
    </row>
    <row r="3029" spans="1:10" x14ac:dyDescent="0.25">
      <c r="A3029" s="60"/>
      <c r="B3029" s="409"/>
      <c r="C3029" s="4"/>
      <c r="D3029" s="15"/>
      <c r="E3029" s="7"/>
      <c r="F3029" s="15"/>
      <c r="G3029" s="21"/>
      <c r="H3029" s="15"/>
      <c r="I3029" s="5"/>
      <c r="J3029" s="15"/>
    </row>
    <row r="3030" spans="1:10" x14ac:dyDescent="0.25">
      <c r="A3030" s="4"/>
      <c r="B3030" s="46"/>
      <c r="C3030" s="4"/>
      <c r="D3030" s="15"/>
      <c r="E3030" s="7"/>
      <c r="F3030" s="15"/>
      <c r="G3030" s="21"/>
      <c r="H3030" s="15"/>
      <c r="I3030" s="5"/>
      <c r="J3030" s="15"/>
    </row>
    <row r="3031" spans="1:10" x14ac:dyDescent="0.25">
      <c r="A3031" s="16"/>
      <c r="B3031" s="15"/>
      <c r="C3031" s="4"/>
      <c r="D3031" s="15"/>
      <c r="E3031" s="7"/>
      <c r="F3031" s="15"/>
      <c r="G3031" s="25"/>
      <c r="H3031" s="15"/>
      <c r="I3031" s="5"/>
      <c r="J3031" s="15"/>
    </row>
    <row r="3032" spans="1:10" x14ac:dyDescent="0.25">
      <c r="A3032" s="4"/>
      <c r="B3032" s="14"/>
      <c r="C3032" s="22"/>
      <c r="D3032" s="14"/>
      <c r="E3032" s="28"/>
      <c r="F3032" s="14"/>
      <c r="G3032" s="21"/>
      <c r="H3032" s="14"/>
      <c r="I3032" s="3"/>
      <c r="J3032" s="14"/>
    </row>
    <row r="3033" spans="1:10" x14ac:dyDescent="0.25">
      <c r="A3033" s="60"/>
      <c r="B3033" s="15"/>
      <c r="C3033" s="4"/>
      <c r="D3033" s="15"/>
      <c r="E3033" s="7"/>
      <c r="F3033" s="15"/>
      <c r="G3033" s="21"/>
      <c r="H3033" s="15"/>
      <c r="I3033" s="5"/>
      <c r="J3033" s="15"/>
    </row>
    <row r="3034" spans="1:10" ht="15.75" thickBot="1" x14ac:dyDescent="0.3">
      <c r="A3034" s="15"/>
      <c r="B3034" s="15"/>
      <c r="C3034" s="4"/>
      <c r="D3034" s="15"/>
      <c r="E3034" s="7"/>
      <c r="F3034" s="15"/>
      <c r="G3034" s="21"/>
      <c r="H3034" s="15"/>
      <c r="I3034" s="5"/>
      <c r="J3034" s="15"/>
    </row>
    <row r="3035" spans="1:10" ht="15.75" thickBot="1" x14ac:dyDescent="0.3">
      <c r="A3035" s="97"/>
      <c r="B3035" s="98"/>
      <c r="C3035" s="108"/>
      <c r="D3035" s="98"/>
      <c r="E3035" s="286"/>
      <c r="F3035" s="98"/>
      <c r="G3035" s="605" t="s">
        <v>19</v>
      </c>
      <c r="H3035" s="98"/>
      <c r="I3035" s="200">
        <f>SUM(I3018:I3034)</f>
        <v>4760000</v>
      </c>
      <c r="J3035" s="198">
        <f>SUM(J3018:J3034)</f>
        <v>4760000</v>
      </c>
    </row>
    <row r="3036" spans="1:10" x14ac:dyDescent="0.25">
      <c r="A3036" s="16"/>
      <c r="B3036" s="16"/>
      <c r="C3036" s="16"/>
      <c r="D3036" s="103" t="s">
        <v>1502</v>
      </c>
      <c r="E3036" s="9"/>
      <c r="F3036" s="9"/>
      <c r="G3036" s="51"/>
      <c r="H3036" s="267">
        <f>(H3002+H3035)</f>
        <v>0</v>
      </c>
      <c r="I3036" s="292">
        <f>(I3002+I3035)</f>
        <v>6910000</v>
      </c>
      <c r="J3036" s="604">
        <f>SUM(H3036:I3036)</f>
        <v>6910000</v>
      </c>
    </row>
    <row r="3037" spans="1:10" x14ac:dyDescent="0.25">
      <c r="B3037" t="s">
        <v>424</v>
      </c>
    </row>
    <row r="3038" spans="1:10" x14ac:dyDescent="0.25">
      <c r="B3038" t="s">
        <v>425</v>
      </c>
      <c r="C3038" t="s">
        <v>1298</v>
      </c>
      <c r="E3038" t="s">
        <v>1608</v>
      </c>
      <c r="H3038" t="s">
        <v>356</v>
      </c>
    </row>
    <row r="3039" spans="1:10" ht="15.75" x14ac:dyDescent="0.25">
      <c r="C3039" t="s">
        <v>1775</v>
      </c>
      <c r="E3039" s="32" t="s">
        <v>1803</v>
      </c>
      <c r="F3039" s="32"/>
      <c r="H3039" s="32" t="s">
        <v>429</v>
      </c>
    </row>
    <row r="3040" spans="1:10" ht="15.75" x14ac:dyDescent="0.25">
      <c r="C3040" t="s">
        <v>431</v>
      </c>
      <c r="E3040" s="32" t="s">
        <v>1591</v>
      </c>
      <c r="F3040" s="32"/>
      <c r="H3040" s="32" t="s">
        <v>1609</v>
      </c>
    </row>
    <row r="3041" spans="1:12" ht="15.75" x14ac:dyDescent="0.25">
      <c r="F3041" s="32"/>
      <c r="G3041" s="32"/>
    </row>
    <row r="3042" spans="1:12" ht="18.75" x14ac:dyDescent="0.3">
      <c r="B3042" s="218" t="s">
        <v>390</v>
      </c>
      <c r="F3042" s="1132" t="s">
        <v>2664</v>
      </c>
      <c r="G3042" s="27" t="s">
        <v>2523</v>
      </c>
    </row>
    <row r="3043" spans="1:12" x14ac:dyDescent="0.25">
      <c r="G3043" s="27" t="s">
        <v>434</v>
      </c>
    </row>
    <row r="3044" spans="1:12" x14ac:dyDescent="0.25">
      <c r="A3044" s="5"/>
      <c r="B3044" s="5"/>
      <c r="C3044" s="140" t="s">
        <v>457</v>
      </c>
      <c r="D3044" s="140"/>
      <c r="E3044" s="140"/>
      <c r="F3044" s="5"/>
      <c r="G3044" s="5"/>
      <c r="H3044" s="140"/>
      <c r="I3044" s="140"/>
      <c r="J3044" s="140"/>
    </row>
    <row r="3045" spans="1:12" ht="15.75" thickBot="1" x14ac:dyDescent="0.3">
      <c r="A3045" s="159" t="s">
        <v>391</v>
      </c>
      <c r="B3045" s="121"/>
      <c r="C3045" s="121"/>
      <c r="D3045" s="5"/>
      <c r="E3045" s="5"/>
      <c r="F3045" s="5"/>
      <c r="G3045" s="5"/>
      <c r="H3045" s="70"/>
      <c r="I3045" s="141"/>
      <c r="J3045" s="5"/>
    </row>
    <row r="3046" spans="1:12" ht="15.75" thickBot="1" x14ac:dyDescent="0.3">
      <c r="A3046" s="144" t="s">
        <v>455</v>
      </c>
      <c r="B3046" s="145" t="s">
        <v>456</v>
      </c>
      <c r="C3046" s="143" t="s">
        <v>349</v>
      </c>
      <c r="D3046" s="81"/>
      <c r="E3046" s="81"/>
      <c r="F3046" s="81"/>
      <c r="G3046" s="81"/>
      <c r="H3046" s="145" t="s">
        <v>386</v>
      </c>
      <c r="I3046" s="143" t="s">
        <v>451</v>
      </c>
      <c r="J3046" s="145" t="s">
        <v>452</v>
      </c>
      <c r="L3046" s="142"/>
    </row>
    <row r="3047" spans="1:12" x14ac:dyDescent="0.25">
      <c r="A3047" s="415" t="s">
        <v>458</v>
      </c>
      <c r="B3047" s="261">
        <v>2.0009999999999999</v>
      </c>
      <c r="C3047" s="166" t="s">
        <v>459</v>
      </c>
      <c r="D3047" s="166"/>
      <c r="E3047" s="166"/>
      <c r="F3047" s="166"/>
      <c r="G3047" s="166"/>
      <c r="H3047" s="416">
        <f>(H11)</f>
        <v>850000</v>
      </c>
      <c r="I3047" s="261"/>
      <c r="J3047" s="416">
        <f t="shared" ref="J3047:J3053" si="13">SUM(H3047:I3047)</f>
        <v>850000</v>
      </c>
    </row>
    <row r="3048" spans="1:12" x14ac:dyDescent="0.25">
      <c r="A3048" s="417" t="s">
        <v>458</v>
      </c>
      <c r="B3048" s="418">
        <v>2.0019999999999998</v>
      </c>
      <c r="C3048" s="419" t="s">
        <v>460</v>
      </c>
      <c r="D3048" s="420"/>
      <c r="E3048" s="421"/>
      <c r="F3048" s="421"/>
      <c r="G3048" s="419"/>
      <c r="H3048" s="422">
        <f>(H17)</f>
        <v>260000</v>
      </c>
      <c r="I3048" s="418"/>
      <c r="J3048" s="422">
        <f t="shared" si="13"/>
        <v>260000</v>
      </c>
    </row>
    <row r="3049" spans="1:12" x14ac:dyDescent="0.25">
      <c r="A3049" s="417" t="s">
        <v>458</v>
      </c>
      <c r="B3049" s="418">
        <v>2.0030000000000001</v>
      </c>
      <c r="C3049" s="423" t="s">
        <v>2161</v>
      </c>
      <c r="D3049" s="420"/>
      <c r="E3049" s="421"/>
      <c r="F3049" s="421"/>
      <c r="G3049" s="419"/>
      <c r="H3049" s="422">
        <f>(H21)</f>
        <v>15000</v>
      </c>
      <c r="I3049" s="418"/>
      <c r="J3049" s="422">
        <f t="shared" si="13"/>
        <v>15000</v>
      </c>
    </row>
    <row r="3050" spans="1:12" x14ac:dyDescent="0.25">
      <c r="A3050" s="417" t="s">
        <v>458</v>
      </c>
      <c r="B3050" s="418">
        <v>2.004</v>
      </c>
      <c r="C3050" s="424" t="s">
        <v>2162</v>
      </c>
      <c r="D3050" s="226"/>
      <c r="E3050" s="166"/>
      <c r="F3050" s="166"/>
      <c r="G3050" s="228"/>
      <c r="H3050" s="422">
        <f>(H25)</f>
        <v>13000</v>
      </c>
      <c r="I3050" s="422"/>
      <c r="J3050" s="422">
        <f>SUM(H3050:I3050)</f>
        <v>13000</v>
      </c>
    </row>
    <row r="3051" spans="1:12" x14ac:dyDescent="0.25">
      <c r="A3051" s="420">
        <v>1.0009999999999999</v>
      </c>
      <c r="B3051" s="418" t="s">
        <v>461</v>
      </c>
      <c r="C3051" s="425" t="s">
        <v>1332</v>
      </c>
      <c r="D3051" s="418"/>
      <c r="E3051" s="420"/>
      <c r="F3051" s="421"/>
      <c r="G3051" s="419"/>
      <c r="H3051" s="422">
        <f>(H46)</f>
        <v>15000</v>
      </c>
      <c r="I3051" s="418"/>
      <c r="J3051" s="422">
        <f t="shared" si="13"/>
        <v>15000</v>
      </c>
    </row>
    <row r="3052" spans="1:12" x14ac:dyDescent="0.25">
      <c r="A3052" s="420">
        <v>1.002</v>
      </c>
      <c r="B3052" s="418" t="s">
        <v>461</v>
      </c>
      <c r="C3052" s="426" t="s">
        <v>1328</v>
      </c>
      <c r="D3052" s="421"/>
      <c r="E3052" s="421"/>
      <c r="F3052" s="421"/>
      <c r="G3052" s="419"/>
      <c r="H3052" s="422">
        <f>(H49)</f>
        <v>25000</v>
      </c>
      <c r="I3052" s="418"/>
      <c r="J3052" s="422">
        <f t="shared" si="13"/>
        <v>25000</v>
      </c>
    </row>
    <row r="3053" spans="1:12" ht="15.75" thickBot="1" x14ac:dyDescent="0.3">
      <c r="A3053" s="166">
        <v>1.0029999999999999</v>
      </c>
      <c r="B3053" s="227" t="s">
        <v>461</v>
      </c>
      <c r="C3053" s="424" t="s">
        <v>462</v>
      </c>
      <c r="D3053" s="227"/>
      <c r="E3053" s="226"/>
      <c r="F3053" s="228"/>
      <c r="G3053" s="427"/>
      <c r="H3053" s="237">
        <f>(H54)</f>
        <v>30000</v>
      </c>
      <c r="I3053" s="227"/>
      <c r="J3053" s="428">
        <f t="shared" si="13"/>
        <v>30000</v>
      </c>
      <c r="K3053" s="4"/>
    </row>
    <row r="3054" spans="1:12" ht="15.75" thickBot="1" x14ac:dyDescent="0.3">
      <c r="A3054" s="153"/>
      <c r="B3054" s="154"/>
      <c r="C3054" s="155" t="s">
        <v>388</v>
      </c>
      <c r="D3054" s="156"/>
      <c r="E3054" s="156"/>
      <c r="F3054" s="156"/>
      <c r="G3054" s="167"/>
      <c r="H3054" s="279">
        <f>SUM(H3047:H3053)</f>
        <v>1208000</v>
      </c>
      <c r="I3054" s="157"/>
      <c r="J3054" s="158">
        <f>SUM(J3047:J3053)</f>
        <v>1208000</v>
      </c>
    </row>
    <row r="3055" spans="1:12" x14ac:dyDescent="0.25">
      <c r="A3055" s="146" t="s">
        <v>6</v>
      </c>
      <c r="B3055" s="15"/>
      <c r="C3055" s="4"/>
      <c r="D3055" s="5"/>
      <c r="E3055" s="5"/>
      <c r="F3055" s="5"/>
      <c r="G3055" s="5"/>
      <c r="H3055" s="5"/>
      <c r="I3055" s="5"/>
      <c r="J3055" s="5"/>
    </row>
    <row r="3056" spans="1:12" ht="15.75" thickBot="1" x14ac:dyDescent="0.3">
      <c r="A3056" s="159" t="s">
        <v>468</v>
      </c>
      <c r="B3056" s="121"/>
      <c r="C3056" s="121"/>
      <c r="D3056" s="121"/>
      <c r="E3056" s="5"/>
      <c r="F3056" s="5"/>
      <c r="G3056" s="5"/>
      <c r="H3056" s="5"/>
      <c r="I3056" s="5"/>
      <c r="J3056" s="5"/>
    </row>
    <row r="3057" spans="1:12" ht="15.75" thickBot="1" x14ac:dyDescent="0.3">
      <c r="A3057" s="144" t="s">
        <v>455</v>
      </c>
      <c r="B3057" s="148" t="s">
        <v>456</v>
      </c>
      <c r="C3057" s="144" t="s">
        <v>349</v>
      </c>
      <c r="D3057" s="81"/>
      <c r="E3057" s="81"/>
      <c r="F3057" s="82"/>
      <c r="G3057" s="84"/>
      <c r="H3057" s="149" t="s">
        <v>386</v>
      </c>
      <c r="I3057" s="150" t="s">
        <v>463</v>
      </c>
      <c r="J3057" s="145" t="s">
        <v>464</v>
      </c>
    </row>
    <row r="3058" spans="1:12" x14ac:dyDescent="0.25">
      <c r="A3058" s="261" t="s">
        <v>458</v>
      </c>
      <c r="B3058" s="260">
        <v>2.0049999999999999</v>
      </c>
      <c r="C3058" s="236" t="s">
        <v>465</v>
      </c>
      <c r="D3058" s="227"/>
      <c r="E3058" s="227"/>
      <c r="F3058" s="226"/>
      <c r="G3058" s="166"/>
      <c r="H3058" s="430">
        <f>(H83)</f>
        <v>1000000</v>
      </c>
      <c r="I3058" s="261"/>
      <c r="J3058" s="416">
        <f t="shared" ref="J3058:J3063" si="14">SUM(H3058:I3058)</f>
        <v>1000000</v>
      </c>
      <c r="K3058" s="130"/>
    </row>
    <row r="3059" spans="1:12" x14ac:dyDescent="0.25">
      <c r="A3059" s="423" t="s">
        <v>461</v>
      </c>
      <c r="B3059" s="432">
        <v>2.0059999999999998</v>
      </c>
      <c r="C3059" s="423" t="s">
        <v>1329</v>
      </c>
      <c r="D3059" s="418"/>
      <c r="E3059" s="418"/>
      <c r="F3059" s="420"/>
      <c r="G3059" s="419"/>
      <c r="H3059" s="433">
        <f>(H88)</f>
        <v>250000</v>
      </c>
      <c r="I3059" s="418"/>
      <c r="J3059" s="422">
        <f t="shared" si="14"/>
        <v>250000</v>
      </c>
      <c r="K3059" s="130"/>
    </row>
    <row r="3060" spans="1:12" x14ac:dyDescent="0.25">
      <c r="A3060" s="423" t="s">
        <v>458</v>
      </c>
      <c r="B3060" s="429">
        <v>2.0070000000000001</v>
      </c>
      <c r="C3060" s="429" t="s">
        <v>466</v>
      </c>
      <c r="D3060" s="421"/>
      <c r="E3060" s="421"/>
      <c r="F3060" s="421"/>
      <c r="G3060" s="421"/>
      <c r="H3060" s="422">
        <f>(H93)</f>
        <v>40000</v>
      </c>
      <c r="I3060" s="419"/>
      <c r="J3060" s="422">
        <f t="shared" si="14"/>
        <v>40000</v>
      </c>
      <c r="K3060" s="130"/>
    </row>
    <row r="3061" spans="1:12" x14ac:dyDescent="0.25">
      <c r="A3061" s="423" t="s">
        <v>461</v>
      </c>
      <c r="B3061" s="429">
        <v>2.008</v>
      </c>
      <c r="C3061" s="429" t="s">
        <v>1330</v>
      </c>
      <c r="D3061" s="421"/>
      <c r="E3061" s="421"/>
      <c r="F3061" s="421"/>
      <c r="G3061" s="419"/>
      <c r="H3061" s="422">
        <f>(H98)</f>
        <v>70000</v>
      </c>
      <c r="I3061" s="419"/>
      <c r="J3061" s="422">
        <f>SUM(H3061:I3061)</f>
        <v>70000</v>
      </c>
      <c r="K3061" s="130"/>
    </row>
    <row r="3062" spans="1:12" x14ac:dyDescent="0.25">
      <c r="A3062" s="423" t="s">
        <v>458</v>
      </c>
      <c r="B3062" s="429">
        <v>2.0089999999999999</v>
      </c>
      <c r="C3062" s="434" t="s">
        <v>1331</v>
      </c>
      <c r="D3062" s="166"/>
      <c r="E3062" s="166"/>
      <c r="F3062" s="166"/>
      <c r="G3062" s="166"/>
      <c r="H3062" s="422">
        <f>(H118)</f>
        <v>150000</v>
      </c>
      <c r="I3062" s="419"/>
      <c r="J3062" s="422">
        <f t="shared" si="14"/>
        <v>150000</v>
      </c>
      <c r="K3062" s="130"/>
    </row>
    <row r="3063" spans="1:12" x14ac:dyDescent="0.25">
      <c r="A3063" s="420">
        <v>1.0049999999999999</v>
      </c>
      <c r="B3063" s="423" t="s">
        <v>461</v>
      </c>
      <c r="C3063" s="429" t="s">
        <v>1334</v>
      </c>
      <c r="D3063" s="421"/>
      <c r="E3063" s="421"/>
      <c r="F3063" s="421"/>
      <c r="G3063" s="421"/>
      <c r="H3063" s="422">
        <f>(H125)</f>
        <v>7000</v>
      </c>
      <c r="I3063" s="419"/>
      <c r="J3063" s="422">
        <f t="shared" si="14"/>
        <v>7000</v>
      </c>
      <c r="K3063" s="130"/>
    </row>
    <row r="3064" spans="1:12" ht="15.75" thickBot="1" x14ac:dyDescent="0.3">
      <c r="A3064" s="166"/>
      <c r="B3064" s="368">
        <v>2.0230000000000001</v>
      </c>
      <c r="C3064" s="434" t="s">
        <v>2163</v>
      </c>
      <c r="D3064" s="166"/>
      <c r="E3064" s="166"/>
      <c r="F3064" s="166"/>
      <c r="G3064" s="166"/>
      <c r="H3064" s="237">
        <v>20000</v>
      </c>
      <c r="I3064" s="166"/>
      <c r="J3064" s="474">
        <f>SUM(H3064:I3064)</f>
        <v>20000</v>
      </c>
      <c r="K3064" s="130"/>
    </row>
    <row r="3065" spans="1:12" ht="15.75" thickBot="1" x14ac:dyDescent="0.3">
      <c r="A3065" s="144"/>
      <c r="B3065" s="155"/>
      <c r="C3065" s="411" t="s">
        <v>467</v>
      </c>
      <c r="D3065" s="156"/>
      <c r="E3065" s="156"/>
      <c r="F3065" s="156"/>
      <c r="G3065" s="156"/>
      <c r="H3065" s="412">
        <f>SUM(H3058:H3064)</f>
        <v>1537000</v>
      </c>
      <c r="I3065" s="156"/>
      <c r="J3065" s="160">
        <f>SUM(J3058:J3064)</f>
        <v>1537000</v>
      </c>
      <c r="K3065" s="320"/>
    </row>
    <row r="3066" spans="1:12" ht="15.75" thickBot="1" x14ac:dyDescent="0.3">
      <c r="A3066" s="142" t="s">
        <v>469</v>
      </c>
      <c r="B3066" s="142"/>
      <c r="C3066" s="142"/>
      <c r="D3066" s="140"/>
      <c r="E3066" s="140"/>
      <c r="F3066" s="140"/>
      <c r="G3066" s="5"/>
      <c r="H3066" s="70"/>
      <c r="I3066" s="5"/>
      <c r="J3066" s="5"/>
    </row>
    <row r="3067" spans="1:12" ht="15.75" thickBot="1" x14ac:dyDescent="0.3">
      <c r="A3067" s="144" t="s">
        <v>455</v>
      </c>
      <c r="B3067" s="148" t="s">
        <v>456</v>
      </c>
      <c r="C3067" s="144" t="s">
        <v>349</v>
      </c>
      <c r="D3067" s="81"/>
      <c r="E3067" s="81"/>
      <c r="F3067" s="81"/>
      <c r="G3067" s="84"/>
      <c r="H3067" s="149" t="s">
        <v>386</v>
      </c>
      <c r="I3067" s="150" t="s">
        <v>463</v>
      </c>
      <c r="J3067" s="145" t="s">
        <v>464</v>
      </c>
    </row>
    <row r="3068" spans="1:12" x14ac:dyDescent="0.25">
      <c r="A3068" s="263" t="s">
        <v>461</v>
      </c>
      <c r="B3068" s="990">
        <v>2.09</v>
      </c>
      <c r="C3068" s="442" t="s">
        <v>470</v>
      </c>
      <c r="D3068" s="264"/>
      <c r="E3068" s="264"/>
      <c r="F3068" s="264"/>
      <c r="G3068" s="262"/>
      <c r="H3068" s="476">
        <f>(H188)</f>
        <v>170000</v>
      </c>
      <c r="I3068" s="261"/>
      <c r="J3068" s="416">
        <f>SUM(H3068:I3068)</f>
        <v>170000</v>
      </c>
      <c r="K3068" s="130"/>
    </row>
    <row r="3069" spans="1:12" x14ac:dyDescent="0.25">
      <c r="A3069" s="423" t="s">
        <v>461</v>
      </c>
      <c r="B3069" s="432">
        <v>2.0910000000000002</v>
      </c>
      <c r="C3069" s="429" t="s">
        <v>471</v>
      </c>
      <c r="D3069" s="166"/>
      <c r="E3069" s="166"/>
      <c r="F3069" s="166"/>
      <c r="G3069" s="166"/>
      <c r="H3069" s="422">
        <f>(H193)</f>
        <v>20000</v>
      </c>
      <c r="I3069" s="418"/>
      <c r="J3069" s="422">
        <f>SUM(H3069:I3069)</f>
        <v>20000</v>
      </c>
      <c r="K3069" s="130"/>
    </row>
    <row r="3070" spans="1:12" ht="15.75" thickBot="1" x14ac:dyDescent="0.3">
      <c r="A3070" s="235" t="s">
        <v>461</v>
      </c>
      <c r="B3070" s="256">
        <v>2.0920000000000001</v>
      </c>
      <c r="C3070" s="448" t="s">
        <v>472</v>
      </c>
      <c r="D3070" s="239"/>
      <c r="E3070" s="239"/>
      <c r="F3070" s="239"/>
      <c r="G3070" s="257"/>
      <c r="H3070" s="472">
        <f>(H200)</f>
        <v>2500</v>
      </c>
      <c r="I3070" s="168"/>
      <c r="J3070" s="269">
        <f>SUM(H3070:I3070)</f>
        <v>2500</v>
      </c>
      <c r="K3070" s="130"/>
    </row>
    <row r="3071" spans="1:12" ht="15.75" thickBot="1" x14ac:dyDescent="0.3">
      <c r="A3071" s="153"/>
      <c r="B3071" s="156"/>
      <c r="C3071" s="155" t="s">
        <v>473</v>
      </c>
      <c r="D3071" s="156"/>
      <c r="E3071" s="156"/>
      <c r="F3071" s="156"/>
      <c r="G3071" s="167"/>
      <c r="H3071" s="160">
        <f>SUM(H3068:H3070)</f>
        <v>192500</v>
      </c>
      <c r="I3071" s="156"/>
      <c r="J3071" s="160">
        <f>SUM(J3068:J3070)</f>
        <v>192500</v>
      </c>
      <c r="K3071" s="320"/>
      <c r="L3071" s="320"/>
    </row>
    <row r="3072" spans="1:12" ht="15.75" thickBot="1" x14ac:dyDescent="0.3">
      <c r="A3072" s="80"/>
      <c r="B3072" s="81"/>
      <c r="C3072" s="147" t="s">
        <v>988</v>
      </c>
      <c r="D3072" s="81"/>
      <c r="E3072" s="81"/>
      <c r="F3072" s="81"/>
      <c r="G3072" s="81"/>
      <c r="H3072" s="149">
        <f>(H3065+H3071)</f>
        <v>1729500</v>
      </c>
      <c r="I3072" s="149">
        <f t="shared" ref="I3072:J3072" si="15">(I3065+I3071)</f>
        <v>0</v>
      </c>
      <c r="J3072" s="161">
        <f t="shared" si="15"/>
        <v>1729500</v>
      </c>
      <c r="K3072" s="901"/>
    </row>
    <row r="3073" spans="1:11" x14ac:dyDescent="0.25">
      <c r="A3073" s="5"/>
      <c r="C3073" t="s">
        <v>426</v>
      </c>
      <c r="F3073" t="s">
        <v>427</v>
      </c>
      <c r="H3073" t="s">
        <v>428</v>
      </c>
    </row>
    <row r="3074" spans="1:11" ht="15.75" x14ac:dyDescent="0.25">
      <c r="A3074" s="5"/>
      <c r="C3074" t="s">
        <v>1775</v>
      </c>
      <c r="F3074" s="32" t="s">
        <v>1803</v>
      </c>
      <c r="G3074" s="32"/>
      <c r="H3074" t="s">
        <v>429</v>
      </c>
    </row>
    <row r="3075" spans="1:11" ht="15.75" x14ac:dyDescent="0.25">
      <c r="A3075" s="5"/>
      <c r="C3075" t="s">
        <v>431</v>
      </c>
      <c r="F3075" s="32" t="s">
        <v>1591</v>
      </c>
      <c r="G3075" s="32"/>
      <c r="H3075" t="s">
        <v>430</v>
      </c>
    </row>
    <row r="3076" spans="1:11" ht="15.75" x14ac:dyDescent="0.25">
      <c r="A3076" s="5"/>
      <c r="F3076" s="32"/>
      <c r="G3076" s="32"/>
    </row>
    <row r="3077" spans="1:11" x14ac:dyDescent="0.25">
      <c r="A3077" s="165" t="s">
        <v>13</v>
      </c>
      <c r="B3077" s="166"/>
      <c r="C3077" s="166"/>
      <c r="D3077" s="166"/>
      <c r="E3077" s="5"/>
      <c r="F3077" s="5"/>
      <c r="G3077" s="5"/>
      <c r="H3077" s="70"/>
      <c r="I3077" s="141"/>
      <c r="J3077" s="5"/>
    </row>
    <row r="3078" spans="1:11" ht="15.75" thickBot="1" x14ac:dyDescent="0.3">
      <c r="A3078" s="159" t="s">
        <v>474</v>
      </c>
      <c r="B3078" s="121"/>
      <c r="C3078" s="121"/>
      <c r="D3078" s="5"/>
      <c r="E3078" s="5"/>
      <c r="F3078" s="5"/>
      <c r="G3078" s="5"/>
      <c r="H3078" s="70"/>
      <c r="I3078" s="141"/>
      <c r="J3078" s="5"/>
    </row>
    <row r="3079" spans="1:11" ht="15.75" thickBot="1" x14ac:dyDescent="0.3">
      <c r="A3079" s="144" t="s">
        <v>455</v>
      </c>
      <c r="B3079" s="145" t="s">
        <v>456</v>
      </c>
      <c r="C3079" s="143" t="s">
        <v>349</v>
      </c>
      <c r="D3079" s="81"/>
      <c r="E3079" s="81"/>
      <c r="F3079" s="81"/>
      <c r="G3079" s="81"/>
      <c r="H3079" s="145" t="s">
        <v>386</v>
      </c>
      <c r="I3079" s="143" t="s">
        <v>451</v>
      </c>
      <c r="J3079" s="145" t="s">
        <v>452</v>
      </c>
    </row>
    <row r="3080" spans="1:11" x14ac:dyDescent="0.25">
      <c r="A3080" s="260" t="s">
        <v>461</v>
      </c>
      <c r="B3080" s="431">
        <v>2.0099999999999998</v>
      </c>
      <c r="C3080" s="166" t="s">
        <v>475</v>
      </c>
      <c r="D3080" s="166"/>
      <c r="E3080" s="166"/>
      <c r="F3080" s="166"/>
      <c r="G3080" s="166"/>
      <c r="H3080" s="416">
        <f>(H223)</f>
        <v>1000000</v>
      </c>
      <c r="I3080" s="261"/>
      <c r="J3080" s="416">
        <f t="shared" ref="J3080:J3086" si="16">SUM(H3080:I3080)</f>
        <v>1000000</v>
      </c>
      <c r="K3080" s="130"/>
    </row>
    <row r="3081" spans="1:11" x14ac:dyDescent="0.25">
      <c r="A3081" s="429" t="s">
        <v>461</v>
      </c>
      <c r="B3081" s="418">
        <v>2.0110000000000001</v>
      </c>
      <c r="C3081" s="421" t="s">
        <v>1335</v>
      </c>
      <c r="D3081" s="421"/>
      <c r="E3081" s="421"/>
      <c r="F3081" s="421"/>
      <c r="G3081" s="419"/>
      <c r="H3081" s="422">
        <f>(H228)</f>
        <v>450000</v>
      </c>
      <c r="I3081" s="418"/>
      <c r="J3081" s="422">
        <f t="shared" si="16"/>
        <v>450000</v>
      </c>
      <c r="K3081" s="130"/>
    </row>
    <row r="3082" spans="1:11" x14ac:dyDescent="0.25">
      <c r="A3082" s="429" t="s">
        <v>461</v>
      </c>
      <c r="B3082" s="418">
        <v>2.012</v>
      </c>
      <c r="C3082" s="426" t="s">
        <v>476</v>
      </c>
      <c r="D3082" s="421"/>
      <c r="E3082" s="421"/>
      <c r="F3082" s="421"/>
      <c r="G3082" s="419"/>
      <c r="H3082" s="422">
        <f>(H233)</f>
        <v>15000</v>
      </c>
      <c r="I3082" s="418"/>
      <c r="J3082" s="422">
        <f t="shared" si="16"/>
        <v>15000</v>
      </c>
      <c r="K3082" s="130"/>
    </row>
    <row r="3083" spans="1:11" x14ac:dyDescent="0.25">
      <c r="A3083" s="420" t="s">
        <v>461</v>
      </c>
      <c r="B3083" s="261">
        <v>2.0129999999999999</v>
      </c>
      <c r="C3083" s="368" t="s">
        <v>602</v>
      </c>
      <c r="D3083" s="166"/>
      <c r="E3083" s="166"/>
      <c r="F3083" s="166"/>
      <c r="G3083" s="228"/>
      <c r="H3083" s="422">
        <f>(H258)</f>
        <v>60000</v>
      </c>
      <c r="I3083" s="422">
        <f>(I258)</f>
        <v>0</v>
      </c>
      <c r="J3083" s="422">
        <f>(J258)</f>
        <v>60000</v>
      </c>
      <c r="K3083" s="902"/>
    </row>
    <row r="3084" spans="1:11" x14ac:dyDescent="0.25">
      <c r="A3084" s="420">
        <v>1.004</v>
      </c>
      <c r="B3084" s="418" t="s">
        <v>461</v>
      </c>
      <c r="C3084" s="429" t="s">
        <v>1333</v>
      </c>
      <c r="D3084" s="421"/>
      <c r="E3084" s="421"/>
      <c r="F3084" s="421"/>
      <c r="G3084" s="419"/>
      <c r="H3084" s="422">
        <f>(H293)</f>
        <v>860000</v>
      </c>
      <c r="I3084" s="422"/>
      <c r="J3084" s="422">
        <f>SUM(H3084:I3084)</f>
        <v>860000</v>
      </c>
      <c r="K3084" s="130"/>
    </row>
    <row r="3085" spans="1:11" x14ac:dyDescent="0.25">
      <c r="A3085" s="418">
        <v>1.006</v>
      </c>
      <c r="B3085" s="418" t="s">
        <v>461</v>
      </c>
      <c r="C3085" s="429" t="s">
        <v>2164</v>
      </c>
      <c r="D3085" s="421"/>
      <c r="E3085" s="421"/>
      <c r="F3085" s="421"/>
      <c r="G3085" s="419"/>
      <c r="H3085" s="422">
        <f>(H263)</f>
        <v>15000</v>
      </c>
      <c r="I3085" s="418"/>
      <c r="J3085" s="422">
        <f t="shared" si="16"/>
        <v>15000</v>
      </c>
      <c r="K3085" s="130"/>
    </row>
    <row r="3086" spans="1:11" x14ac:dyDescent="0.25">
      <c r="A3086" s="435">
        <v>1.0069999999999999</v>
      </c>
      <c r="B3086" s="423" t="s">
        <v>461</v>
      </c>
      <c r="C3086" s="426" t="s">
        <v>2165</v>
      </c>
      <c r="D3086" s="421"/>
      <c r="E3086" s="421"/>
      <c r="F3086" s="421"/>
      <c r="G3086" s="419"/>
      <c r="H3086" s="422">
        <f>(H267)</f>
        <v>150000</v>
      </c>
      <c r="I3086" s="418"/>
      <c r="J3086" s="422">
        <f t="shared" si="16"/>
        <v>150000</v>
      </c>
      <c r="K3086" s="130"/>
    </row>
    <row r="3087" spans="1:11" ht="15.75" thickBot="1" x14ac:dyDescent="0.3">
      <c r="A3087" s="21"/>
      <c r="B3087" s="24"/>
      <c r="C3087" s="368"/>
      <c r="D3087" s="5"/>
      <c r="E3087" s="5"/>
      <c r="F3087" s="5"/>
      <c r="G3087" s="5"/>
      <c r="H3087" s="68"/>
      <c r="I3087" s="61"/>
      <c r="J3087" s="268"/>
      <c r="K3087" s="4"/>
    </row>
    <row r="3088" spans="1:11" ht="15.75" thickBot="1" x14ac:dyDescent="0.3">
      <c r="A3088" s="153"/>
      <c r="B3088" s="154"/>
      <c r="C3088" s="155" t="s">
        <v>477</v>
      </c>
      <c r="D3088" s="156"/>
      <c r="E3088" s="156"/>
      <c r="F3088" s="156"/>
      <c r="G3088" s="167"/>
      <c r="H3088" s="169">
        <f>SUM(H3080:H3087)</f>
        <v>2550000</v>
      </c>
      <c r="I3088" s="157"/>
      <c r="J3088" s="158">
        <f>SUM(J3080:J3087)</f>
        <v>2550000</v>
      </c>
      <c r="K3088" s="320"/>
    </row>
    <row r="3089" spans="1:11" x14ac:dyDescent="0.25">
      <c r="A3089" s="165" t="s">
        <v>478</v>
      </c>
      <c r="B3089" s="166"/>
      <c r="C3089" s="166"/>
      <c r="D3089" s="166"/>
      <c r="E3089" s="5"/>
      <c r="F3089" s="5"/>
      <c r="G3089" s="5"/>
      <c r="H3089" s="70"/>
      <c r="I3089" s="141"/>
      <c r="J3089" s="5"/>
    </row>
    <row r="3090" spans="1:11" ht="15.75" thickBot="1" x14ac:dyDescent="0.3">
      <c r="A3090" s="159" t="s">
        <v>479</v>
      </c>
      <c r="B3090" s="121"/>
      <c r="C3090" s="121"/>
      <c r="D3090" s="5"/>
      <c r="E3090" s="5"/>
      <c r="F3090" s="5"/>
      <c r="G3090" s="5"/>
      <c r="H3090" s="70"/>
      <c r="I3090" s="141"/>
      <c r="J3090" s="5"/>
    </row>
    <row r="3091" spans="1:11" ht="15.75" thickBot="1" x14ac:dyDescent="0.3">
      <c r="A3091" s="144" t="s">
        <v>455</v>
      </c>
      <c r="B3091" s="145" t="s">
        <v>456</v>
      </c>
      <c r="C3091" s="143" t="s">
        <v>349</v>
      </c>
      <c r="D3091" s="81"/>
      <c r="E3091" s="81"/>
      <c r="F3091" s="81"/>
      <c r="G3091" s="81"/>
      <c r="H3091" s="145" t="s">
        <v>386</v>
      </c>
      <c r="I3091" s="143" t="s">
        <v>451</v>
      </c>
      <c r="J3091" s="145" t="s">
        <v>452</v>
      </c>
    </row>
    <row r="3092" spans="1:11" x14ac:dyDescent="0.25">
      <c r="A3092" s="260" t="s">
        <v>461</v>
      </c>
      <c r="B3092" s="227">
        <v>2.0139999999999998</v>
      </c>
      <c r="C3092" s="166" t="s">
        <v>480</v>
      </c>
      <c r="D3092" s="166"/>
      <c r="E3092" s="166"/>
      <c r="F3092" s="166"/>
      <c r="G3092" s="166"/>
      <c r="H3092" s="416">
        <f>(H328)</f>
        <v>650000</v>
      </c>
      <c r="I3092" s="261"/>
      <c r="J3092" s="416">
        <f t="shared" ref="J3092:J3102" si="17">SUM(H3092:I3092)</f>
        <v>650000</v>
      </c>
      <c r="K3092" s="130"/>
    </row>
    <row r="3093" spans="1:11" x14ac:dyDescent="0.25">
      <c r="A3093" s="429" t="s">
        <v>461</v>
      </c>
      <c r="B3093" s="418">
        <v>2.0150000000000001</v>
      </c>
      <c r="C3093" s="421" t="s">
        <v>1336</v>
      </c>
      <c r="D3093" s="421"/>
      <c r="E3093" s="421"/>
      <c r="F3093" s="421"/>
      <c r="G3093" s="419"/>
      <c r="H3093" s="422">
        <f>(H333)</f>
        <v>160000</v>
      </c>
      <c r="I3093" s="418"/>
      <c r="J3093" s="422">
        <f t="shared" si="17"/>
        <v>160000</v>
      </c>
      <c r="K3093" s="130"/>
    </row>
    <row r="3094" spans="1:11" x14ac:dyDescent="0.25">
      <c r="A3094" s="429" t="s">
        <v>461</v>
      </c>
      <c r="B3094" s="418">
        <v>2.016</v>
      </c>
      <c r="C3094" s="421" t="s">
        <v>1337</v>
      </c>
      <c r="D3094" s="421"/>
      <c r="E3094" s="421"/>
      <c r="F3094" s="421"/>
      <c r="G3094" s="419"/>
      <c r="H3094" s="422">
        <f>(H337)</f>
        <v>16000</v>
      </c>
      <c r="I3094" s="418"/>
      <c r="J3094" s="422">
        <f>SUM(H3094:I3094)</f>
        <v>16000</v>
      </c>
      <c r="K3094" s="130"/>
    </row>
    <row r="3095" spans="1:11" x14ac:dyDescent="0.25">
      <c r="A3095" s="429">
        <v>1.008</v>
      </c>
      <c r="B3095" s="227" t="s">
        <v>481</v>
      </c>
      <c r="C3095" s="368" t="s">
        <v>2166</v>
      </c>
      <c r="D3095" s="166"/>
      <c r="E3095" s="166"/>
      <c r="F3095" s="166"/>
      <c r="G3095" s="228"/>
      <c r="H3095" s="422">
        <f>(H343)</f>
        <v>14000</v>
      </c>
      <c r="I3095" s="418"/>
      <c r="J3095" s="422">
        <f t="shared" si="17"/>
        <v>14000</v>
      </c>
      <c r="K3095" s="130"/>
    </row>
    <row r="3096" spans="1:11" x14ac:dyDescent="0.25">
      <c r="A3096" s="436">
        <v>1.016</v>
      </c>
      <c r="B3096" s="419" t="s">
        <v>481</v>
      </c>
      <c r="C3096" s="429" t="s">
        <v>1342</v>
      </c>
      <c r="D3096" s="421"/>
      <c r="E3096" s="421"/>
      <c r="F3096" s="421"/>
      <c r="G3096" s="419"/>
      <c r="H3096" s="422">
        <f>(H362)</f>
        <v>2500</v>
      </c>
      <c r="I3096" s="418"/>
      <c r="J3096" s="422">
        <f>SUM(H3096:I3096)</f>
        <v>2500</v>
      </c>
      <c r="K3096" s="130"/>
    </row>
    <row r="3097" spans="1:11" x14ac:dyDescent="0.25">
      <c r="A3097" s="432">
        <v>1.0169999999999999</v>
      </c>
      <c r="B3097" s="418" t="s">
        <v>481</v>
      </c>
      <c r="C3097" s="426" t="s">
        <v>482</v>
      </c>
      <c r="D3097" s="421"/>
      <c r="E3097" s="421"/>
      <c r="F3097" s="421"/>
      <c r="G3097" s="419"/>
      <c r="H3097" s="422">
        <f>(H368)</f>
        <v>50000</v>
      </c>
      <c r="I3097" s="418"/>
      <c r="J3097" s="422">
        <f t="shared" si="17"/>
        <v>50000</v>
      </c>
      <c r="K3097" s="130"/>
    </row>
    <row r="3098" spans="1:11" x14ac:dyDescent="0.25">
      <c r="A3098" s="432">
        <v>1.038</v>
      </c>
      <c r="B3098" s="418" t="s">
        <v>481</v>
      </c>
      <c r="C3098" s="426" t="s">
        <v>1744</v>
      </c>
      <c r="D3098" s="421"/>
      <c r="E3098" s="421"/>
      <c r="F3098" s="421"/>
      <c r="G3098" s="419"/>
      <c r="H3098" s="422">
        <f>(H521)</f>
        <v>60000</v>
      </c>
      <c r="I3098" s="418"/>
      <c r="J3098" s="422">
        <f>SUM(H3098:I3098)</f>
        <v>60000</v>
      </c>
      <c r="K3098" s="130"/>
    </row>
    <row r="3099" spans="1:11" x14ac:dyDescent="0.25">
      <c r="A3099" s="437">
        <v>1E-3</v>
      </c>
      <c r="B3099" s="418" t="s">
        <v>481</v>
      </c>
      <c r="C3099" s="429" t="s">
        <v>483</v>
      </c>
      <c r="D3099" s="421"/>
      <c r="E3099" s="421"/>
      <c r="F3099" s="421"/>
      <c r="G3099" s="419"/>
      <c r="H3099" s="422">
        <f>(H397)</f>
        <v>400000</v>
      </c>
      <c r="I3099" s="418"/>
      <c r="J3099" s="422">
        <f t="shared" si="17"/>
        <v>400000</v>
      </c>
      <c r="K3099" s="130"/>
    </row>
    <row r="3100" spans="1:11" x14ac:dyDescent="0.25">
      <c r="A3100" s="437">
        <v>2E-3</v>
      </c>
      <c r="B3100" s="418" t="s">
        <v>481</v>
      </c>
      <c r="C3100" s="429" t="s">
        <v>485</v>
      </c>
      <c r="D3100" s="421"/>
      <c r="E3100" s="421"/>
      <c r="F3100" s="421"/>
      <c r="G3100" s="419"/>
      <c r="H3100" s="422">
        <f>(H403)</f>
        <v>32000</v>
      </c>
      <c r="I3100" s="418"/>
      <c r="J3100" s="422">
        <f t="shared" si="17"/>
        <v>32000</v>
      </c>
      <c r="K3100" s="130"/>
    </row>
    <row r="3101" spans="1:11" x14ac:dyDescent="0.25">
      <c r="A3101" s="438">
        <v>3.0000000000000001E-3</v>
      </c>
      <c r="B3101" s="168" t="s">
        <v>481</v>
      </c>
      <c r="C3101" s="429" t="s">
        <v>484</v>
      </c>
      <c r="D3101" s="421"/>
      <c r="E3101" s="421"/>
      <c r="F3101" s="421"/>
      <c r="G3101" s="419"/>
      <c r="H3101" s="422">
        <f>(H408)</f>
        <v>390000</v>
      </c>
      <c r="I3101" s="418"/>
      <c r="J3101" s="422">
        <f t="shared" si="17"/>
        <v>390000</v>
      </c>
      <c r="K3101" s="130"/>
    </row>
    <row r="3102" spans="1:11" x14ac:dyDescent="0.25">
      <c r="A3102" s="439">
        <v>4.0000000000000001E-3</v>
      </c>
      <c r="B3102" s="423" t="s">
        <v>481</v>
      </c>
      <c r="C3102" s="429" t="s">
        <v>486</v>
      </c>
      <c r="D3102" s="421"/>
      <c r="E3102" s="421"/>
      <c r="F3102" s="421"/>
      <c r="G3102" s="419"/>
      <c r="H3102" s="422">
        <f>(H412)</f>
        <v>160000</v>
      </c>
      <c r="I3102" s="418"/>
      <c r="J3102" s="422">
        <f t="shared" si="17"/>
        <v>160000</v>
      </c>
      <c r="K3102" s="130"/>
    </row>
    <row r="3103" spans="1:11" x14ac:dyDescent="0.25">
      <c r="A3103" s="992">
        <v>5.0000000000000001E-3</v>
      </c>
      <c r="B3103" s="423" t="s">
        <v>481</v>
      </c>
      <c r="C3103" s="448" t="s">
        <v>2169</v>
      </c>
      <c r="D3103" s="239"/>
      <c r="E3103" s="239"/>
      <c r="F3103" s="239"/>
      <c r="G3103" s="239"/>
      <c r="H3103" s="422">
        <f>(H437)</f>
        <v>801180</v>
      </c>
      <c r="I3103" s="422">
        <f>(I437)</f>
        <v>0</v>
      </c>
      <c r="J3103" s="422">
        <f>(J437)</f>
        <v>801180</v>
      </c>
      <c r="K3103" s="130"/>
    </row>
    <row r="3104" spans="1:11" x14ac:dyDescent="0.25">
      <c r="A3104" s="992">
        <v>6.0000000000000001E-3</v>
      </c>
      <c r="B3104" s="423" t="s">
        <v>481</v>
      </c>
      <c r="C3104" s="448" t="s">
        <v>2170</v>
      </c>
      <c r="D3104" s="239"/>
      <c r="E3104" s="239"/>
      <c r="F3104" s="239"/>
      <c r="G3104" s="239"/>
      <c r="H3104" s="422">
        <f>(H446)</f>
        <v>30000</v>
      </c>
      <c r="I3104" s="422">
        <f>(I446)</f>
        <v>0</v>
      </c>
      <c r="J3104" s="422">
        <f>(J446)</f>
        <v>30000</v>
      </c>
      <c r="K3104" s="130"/>
    </row>
    <row r="3105" spans="1:12" x14ac:dyDescent="0.25">
      <c r="A3105" s="991">
        <v>0.01</v>
      </c>
      <c r="B3105" s="413" t="s">
        <v>481</v>
      </c>
      <c r="C3105" s="835" t="s">
        <v>2168</v>
      </c>
      <c r="D3105" s="836"/>
      <c r="E3105" s="836"/>
      <c r="F3105" s="836"/>
      <c r="G3105" s="836"/>
      <c r="H3105" s="414">
        <f>(H431)</f>
        <v>460000</v>
      </c>
      <c r="I3105" s="414">
        <f>(I431)</f>
        <v>0</v>
      </c>
      <c r="J3105" s="414">
        <f>(J431)</f>
        <v>460000</v>
      </c>
      <c r="K3105" s="130"/>
    </row>
    <row r="3106" spans="1:12" ht="15.75" thickBot="1" x14ac:dyDescent="0.3">
      <c r="A3106" s="837">
        <v>1.0999999999999999E-2</v>
      </c>
      <c r="B3106" s="835" t="s">
        <v>481</v>
      </c>
      <c r="C3106" s="835" t="s">
        <v>2171</v>
      </c>
      <c r="D3106" s="836"/>
      <c r="E3106" s="836"/>
      <c r="F3106" s="836"/>
      <c r="G3106" s="738"/>
      <c r="H3106" s="838">
        <f>(H467)</f>
        <v>160000</v>
      </c>
      <c r="I3106" s="838">
        <f>(I467)</f>
        <v>0</v>
      </c>
      <c r="J3106" s="838">
        <f>(J467)</f>
        <v>160000</v>
      </c>
      <c r="K3106" s="130"/>
    </row>
    <row r="3107" spans="1:12" ht="15.75" thickBot="1" x14ac:dyDescent="0.3">
      <c r="A3107" s="153"/>
      <c r="B3107" s="154"/>
      <c r="C3107" s="155" t="s">
        <v>487</v>
      </c>
      <c r="D3107" s="156"/>
      <c r="E3107" s="156"/>
      <c r="F3107" s="156"/>
      <c r="G3107" s="167"/>
      <c r="H3107" s="160">
        <f>SUM(H3092:H3106)</f>
        <v>3385680</v>
      </c>
      <c r="I3107" s="325">
        <f>SUM(I3092:I3106)</f>
        <v>0</v>
      </c>
      <c r="J3107" s="158">
        <f>SUM(J3092:J3106)</f>
        <v>3385680</v>
      </c>
      <c r="K3107" s="130"/>
      <c r="L3107" s="901"/>
    </row>
    <row r="3108" spans="1:12" x14ac:dyDescent="0.25">
      <c r="A3108" s="159"/>
      <c r="B3108" s="159"/>
      <c r="C3108" s="162"/>
      <c r="D3108" s="159"/>
      <c r="E3108" s="159"/>
      <c r="F3108" s="159"/>
      <c r="G3108" s="159"/>
      <c r="H3108" s="202"/>
      <c r="I3108" s="159"/>
      <c r="J3108" s="202"/>
    </row>
    <row r="3109" spans="1:12" x14ac:dyDescent="0.25">
      <c r="C3109" t="s">
        <v>426</v>
      </c>
      <c r="F3109" t="s">
        <v>427</v>
      </c>
      <c r="H3109" t="s">
        <v>428</v>
      </c>
    </row>
    <row r="3110" spans="1:12" ht="15.75" x14ac:dyDescent="0.25">
      <c r="C3110" t="s">
        <v>1775</v>
      </c>
      <c r="F3110" s="32" t="s">
        <v>1803</v>
      </c>
      <c r="G3110" s="32"/>
      <c r="H3110" t="s">
        <v>429</v>
      </c>
    </row>
    <row r="3111" spans="1:12" ht="15.75" x14ac:dyDescent="0.25">
      <c r="C3111" t="s">
        <v>431</v>
      </c>
      <c r="F3111" s="32" t="s">
        <v>1591</v>
      </c>
      <c r="G3111" s="32"/>
      <c r="H3111" t="s">
        <v>430</v>
      </c>
    </row>
    <row r="3112" spans="1:12" x14ac:dyDescent="0.25">
      <c r="A3112" s="5"/>
      <c r="B3112" s="5"/>
      <c r="C3112" s="26"/>
      <c r="D3112" s="5"/>
      <c r="E3112" s="5"/>
      <c r="F3112" s="5"/>
      <c r="G3112" s="5"/>
      <c r="H3112" s="70"/>
      <c r="I3112" s="5"/>
      <c r="J3112" s="5"/>
    </row>
    <row r="3113" spans="1:12" x14ac:dyDescent="0.25">
      <c r="A3113" s="165" t="s">
        <v>488</v>
      </c>
      <c r="B3113" s="166"/>
      <c r="C3113" s="166"/>
      <c r="D3113" s="166"/>
      <c r="E3113" s="5"/>
      <c r="F3113" s="5"/>
      <c r="G3113" s="5"/>
      <c r="H3113" s="70"/>
      <c r="I3113" s="141"/>
      <c r="J3113" s="5"/>
    </row>
    <row r="3114" spans="1:12" ht="15.75" thickBot="1" x14ac:dyDescent="0.3">
      <c r="A3114" s="159" t="s">
        <v>1569</v>
      </c>
      <c r="B3114" s="121"/>
      <c r="C3114" s="121"/>
      <c r="D3114" s="5"/>
      <c r="E3114" s="5"/>
      <c r="F3114" s="5"/>
      <c r="G3114" s="5"/>
      <c r="H3114" s="70"/>
      <c r="I3114" s="141"/>
      <c r="J3114" s="5"/>
    </row>
    <row r="3115" spans="1:12" ht="15.75" thickBot="1" x14ac:dyDescent="0.3">
      <c r="A3115" s="144" t="s">
        <v>455</v>
      </c>
      <c r="B3115" s="145" t="s">
        <v>456</v>
      </c>
      <c r="C3115" s="143" t="s">
        <v>349</v>
      </c>
      <c r="D3115" s="81"/>
      <c r="E3115" s="81"/>
      <c r="F3115" s="81"/>
      <c r="G3115" s="81"/>
      <c r="H3115" s="145" t="s">
        <v>386</v>
      </c>
      <c r="I3115" s="143" t="s">
        <v>451</v>
      </c>
      <c r="J3115" s="145" t="s">
        <v>452</v>
      </c>
    </row>
    <row r="3116" spans="1:12" x14ac:dyDescent="0.25">
      <c r="A3116" s="260" t="s">
        <v>461</v>
      </c>
      <c r="B3116" s="431">
        <v>2.0169999999999999</v>
      </c>
      <c r="C3116" s="166" t="s">
        <v>489</v>
      </c>
      <c r="D3116" s="166"/>
      <c r="E3116" s="166"/>
      <c r="F3116" s="166"/>
      <c r="G3116" s="166"/>
      <c r="H3116" s="416">
        <f>(H538)</f>
        <v>650000</v>
      </c>
      <c r="I3116" s="416">
        <f>(I538)</f>
        <v>0</v>
      </c>
      <c r="J3116" s="416">
        <f t="shared" ref="J3116:J3119" si="18">SUM(H3116:I3116)</f>
        <v>650000</v>
      </c>
      <c r="K3116" s="130"/>
    </row>
    <row r="3117" spans="1:12" x14ac:dyDescent="0.25">
      <c r="A3117" s="429" t="s">
        <v>461</v>
      </c>
      <c r="B3117" s="436">
        <v>2.0179999999999998</v>
      </c>
      <c r="C3117" s="421" t="s">
        <v>1338</v>
      </c>
      <c r="D3117" s="421"/>
      <c r="E3117" s="421"/>
      <c r="F3117" s="421"/>
      <c r="G3117" s="419"/>
      <c r="H3117" s="422">
        <f>(H543)</f>
        <v>96500</v>
      </c>
      <c r="I3117" s="422">
        <f>(I543)</f>
        <v>0</v>
      </c>
      <c r="J3117" s="422">
        <f t="shared" si="18"/>
        <v>96500</v>
      </c>
      <c r="K3117" s="130"/>
    </row>
    <row r="3118" spans="1:12" x14ac:dyDescent="0.25">
      <c r="A3118" s="429" t="s">
        <v>461</v>
      </c>
      <c r="B3118" s="431">
        <v>2.0190000000000001</v>
      </c>
      <c r="C3118" s="368" t="s">
        <v>490</v>
      </c>
      <c r="D3118" s="166"/>
      <c r="E3118" s="166"/>
      <c r="F3118" s="166"/>
      <c r="G3118" s="228"/>
      <c r="H3118" s="422">
        <f>(H547)</f>
        <v>420000</v>
      </c>
      <c r="I3118" s="422">
        <f>(I547)</f>
        <v>0</v>
      </c>
      <c r="J3118" s="422">
        <f t="shared" si="18"/>
        <v>420000</v>
      </c>
      <c r="K3118" s="130"/>
    </row>
    <row r="3119" spans="1:12" x14ac:dyDescent="0.25">
      <c r="A3119" s="432">
        <v>1.0089999999999999</v>
      </c>
      <c r="B3119" s="418" t="s">
        <v>461</v>
      </c>
      <c r="C3119" s="426" t="s">
        <v>2172</v>
      </c>
      <c r="D3119" s="421"/>
      <c r="E3119" s="421"/>
      <c r="F3119" s="421"/>
      <c r="G3119" s="419"/>
      <c r="H3119" s="422">
        <f>(H553)</f>
        <v>8000</v>
      </c>
      <c r="I3119" s="422">
        <f>(I553)</f>
        <v>0</v>
      </c>
      <c r="J3119" s="422">
        <f t="shared" si="18"/>
        <v>8000</v>
      </c>
      <c r="K3119" s="130"/>
    </row>
    <row r="3120" spans="1:12" x14ac:dyDescent="0.25">
      <c r="A3120" s="441">
        <v>1.018</v>
      </c>
      <c r="B3120" s="168" t="s">
        <v>461</v>
      </c>
      <c r="C3120" s="429" t="s">
        <v>896</v>
      </c>
      <c r="D3120" s="421"/>
      <c r="E3120" s="421"/>
      <c r="F3120" s="421"/>
      <c r="G3120" s="419"/>
      <c r="H3120" s="422">
        <f>(H570)</f>
        <v>5000</v>
      </c>
      <c r="I3120" s="422"/>
      <c r="J3120" s="422">
        <f t="shared" ref="J3120:J3126" si="19">SUM(H3120:I3120)</f>
        <v>5000</v>
      </c>
      <c r="K3120" s="130"/>
    </row>
    <row r="3121" spans="1:12" x14ac:dyDescent="0.25">
      <c r="A3121" s="441">
        <v>1.0189999999999999</v>
      </c>
      <c r="B3121" s="168" t="s">
        <v>461</v>
      </c>
      <c r="C3121" s="442" t="s">
        <v>491</v>
      </c>
      <c r="D3121" s="264"/>
      <c r="E3121" s="264"/>
      <c r="F3121" s="264"/>
      <c r="G3121" s="228"/>
      <c r="H3121" s="422">
        <f>(H577)</f>
        <v>120000</v>
      </c>
      <c r="I3121" s="422"/>
      <c r="J3121" s="422">
        <f t="shared" si="19"/>
        <v>120000</v>
      </c>
      <c r="K3121" s="130"/>
    </row>
    <row r="3122" spans="1:12" x14ac:dyDescent="0.25">
      <c r="A3122" s="436">
        <v>1.02</v>
      </c>
      <c r="B3122" s="418" t="s">
        <v>461</v>
      </c>
      <c r="C3122" s="429" t="s">
        <v>1343</v>
      </c>
      <c r="D3122" s="421"/>
      <c r="E3122" s="421"/>
      <c r="F3122" s="421"/>
      <c r="G3122" s="419"/>
      <c r="H3122" s="422">
        <f>(H583)</f>
        <v>5000</v>
      </c>
      <c r="I3122" s="733">
        <f>(I606)</f>
        <v>0</v>
      </c>
      <c r="J3122" s="422">
        <f t="shared" si="19"/>
        <v>5000</v>
      </c>
      <c r="K3122" s="130"/>
    </row>
    <row r="3123" spans="1:12" x14ac:dyDescent="0.25">
      <c r="A3123" s="436">
        <v>1.0209999999999999</v>
      </c>
      <c r="B3123" s="418" t="s">
        <v>461</v>
      </c>
      <c r="C3123" s="429" t="s">
        <v>453</v>
      </c>
      <c r="D3123" s="421"/>
      <c r="E3123" s="421"/>
      <c r="F3123" s="421"/>
      <c r="G3123" s="419"/>
      <c r="H3123" s="422">
        <f>(H606)</f>
        <v>50000</v>
      </c>
      <c r="I3123" s="191">
        <f>(I613)</f>
        <v>0</v>
      </c>
      <c r="J3123" s="422">
        <f>SUM(H3123:I3123)</f>
        <v>50000</v>
      </c>
      <c r="K3123" s="130"/>
      <c r="L3123" s="901"/>
    </row>
    <row r="3124" spans="1:12" x14ac:dyDescent="0.25">
      <c r="A3124" s="432">
        <v>1.022</v>
      </c>
      <c r="B3124" s="418" t="s">
        <v>458</v>
      </c>
      <c r="C3124" s="426" t="s">
        <v>450</v>
      </c>
      <c r="D3124" s="421"/>
      <c r="E3124" s="421"/>
      <c r="F3124" s="421"/>
      <c r="G3124" s="421"/>
      <c r="H3124" s="422">
        <f>(H613)</f>
        <v>20000</v>
      </c>
      <c r="I3124" s="416">
        <f>(I613)</f>
        <v>0</v>
      </c>
      <c r="J3124" s="416">
        <f>(J613)</f>
        <v>20000</v>
      </c>
      <c r="K3124" s="130"/>
      <c r="L3124" s="901"/>
    </row>
    <row r="3125" spans="1:12" x14ac:dyDescent="0.25">
      <c r="A3125" s="440">
        <v>1.0229999999999999</v>
      </c>
      <c r="B3125" s="261" t="s">
        <v>461</v>
      </c>
      <c r="C3125" s="481" t="s">
        <v>2174</v>
      </c>
      <c r="D3125" s="264"/>
      <c r="E3125" s="264"/>
      <c r="F3125" s="264"/>
      <c r="G3125" s="264"/>
      <c r="H3125" s="416">
        <f>(H641)</f>
        <v>30000</v>
      </c>
      <c r="I3125" s="416">
        <f>(I641)</f>
        <v>0</v>
      </c>
      <c r="J3125" s="416">
        <f>(J641)</f>
        <v>30000</v>
      </c>
      <c r="K3125" s="130"/>
      <c r="L3125" s="901"/>
    </row>
    <row r="3126" spans="1:12" ht="15.75" thickBot="1" x14ac:dyDescent="0.3">
      <c r="A3126" s="1186">
        <v>1.024</v>
      </c>
      <c r="B3126" s="760" t="s">
        <v>481</v>
      </c>
      <c r="C3126" s="761" t="s">
        <v>492</v>
      </c>
      <c r="D3126" s="761"/>
      <c r="E3126" s="761"/>
      <c r="F3126" s="761"/>
      <c r="G3126" s="761"/>
      <c r="H3126" s="1187">
        <f>(H678)</f>
        <v>5000</v>
      </c>
      <c r="I3126" s="1187"/>
      <c r="J3126" s="1187">
        <f t="shared" si="19"/>
        <v>5000</v>
      </c>
      <c r="K3126" s="130"/>
    </row>
    <row r="3127" spans="1:12" ht="15.75" thickBot="1" x14ac:dyDescent="0.3">
      <c r="A3127" s="153"/>
      <c r="B3127" s="154"/>
      <c r="C3127" s="155" t="s">
        <v>1570</v>
      </c>
      <c r="D3127" s="156"/>
      <c r="E3127" s="156"/>
      <c r="F3127" s="156"/>
      <c r="G3127" s="167"/>
      <c r="H3127" s="169">
        <f>SUM(H3116:H3126)</f>
        <v>1409500</v>
      </c>
      <c r="I3127" s="170">
        <f>SUM(I3116:I3126)</f>
        <v>0</v>
      </c>
      <c r="J3127" s="158">
        <f>SUM(J3116:J3126)</f>
        <v>1409500</v>
      </c>
      <c r="K3127" s="130"/>
      <c r="L3127" s="901"/>
    </row>
    <row r="3128" spans="1:12" x14ac:dyDescent="0.25">
      <c r="A3128" s="165"/>
      <c r="B3128" s="166"/>
      <c r="C3128" s="166"/>
      <c r="D3128" s="166"/>
      <c r="E3128" s="5"/>
      <c r="F3128" s="5"/>
      <c r="G3128" s="5"/>
      <c r="H3128" s="70"/>
      <c r="I3128" s="141"/>
      <c r="J3128" s="5"/>
    </row>
    <row r="3129" spans="1:12" x14ac:dyDescent="0.25">
      <c r="A3129" s="165" t="s">
        <v>1568</v>
      </c>
      <c r="B3129" s="166"/>
      <c r="C3129" s="166"/>
      <c r="D3129" s="166"/>
      <c r="E3129" s="5"/>
    </row>
    <row r="3130" spans="1:12" ht="15.75" x14ac:dyDescent="0.25">
      <c r="F3130" s="32"/>
      <c r="G3130" s="32"/>
    </row>
    <row r="3131" spans="1:12" ht="15.75" x14ac:dyDescent="0.25">
      <c r="F3131" s="32"/>
      <c r="G3131" s="32"/>
    </row>
    <row r="3132" spans="1:12" ht="15.75" x14ac:dyDescent="0.25">
      <c r="F3132" s="32"/>
      <c r="G3132" s="32"/>
    </row>
    <row r="3133" spans="1:12" ht="15.75" x14ac:dyDescent="0.25">
      <c r="F3133" s="32"/>
      <c r="G3133" s="32"/>
    </row>
    <row r="3134" spans="1:12" ht="15.75" x14ac:dyDescent="0.25">
      <c r="F3134" s="32"/>
      <c r="G3134" s="32"/>
    </row>
    <row r="3135" spans="1:12" ht="15.75" x14ac:dyDescent="0.25">
      <c r="F3135" s="32"/>
      <c r="G3135" s="32"/>
    </row>
    <row r="3136" spans="1:12" ht="15.75" x14ac:dyDescent="0.25">
      <c r="F3136" s="32"/>
      <c r="G3136" s="32"/>
    </row>
    <row r="3137" spans="1:11" ht="15.75" x14ac:dyDescent="0.25">
      <c r="F3137" s="32"/>
      <c r="G3137" s="32"/>
    </row>
    <row r="3138" spans="1:11" ht="15.75" x14ac:dyDescent="0.25">
      <c r="F3138" s="32"/>
      <c r="G3138" s="32"/>
    </row>
    <row r="3139" spans="1:11" ht="15.75" x14ac:dyDescent="0.25">
      <c r="F3139" s="32"/>
      <c r="G3139" s="32"/>
    </row>
    <row r="3140" spans="1:11" ht="15.75" x14ac:dyDescent="0.25">
      <c r="F3140" s="32"/>
      <c r="G3140" s="32"/>
    </row>
    <row r="3141" spans="1:11" ht="15.75" x14ac:dyDescent="0.25">
      <c r="F3141" s="32"/>
      <c r="G3141" s="32"/>
    </row>
    <row r="3142" spans="1:11" ht="15.75" x14ac:dyDescent="0.25">
      <c r="F3142" s="32"/>
      <c r="G3142" s="32"/>
    </row>
    <row r="3143" spans="1:11" ht="15.75" x14ac:dyDescent="0.25">
      <c r="F3143" s="32"/>
      <c r="G3143" s="32"/>
    </row>
    <row r="3144" spans="1:11" ht="15.75" x14ac:dyDescent="0.25">
      <c r="F3144" s="32"/>
      <c r="G3144" s="32"/>
    </row>
    <row r="3145" spans="1:11" ht="15.75" x14ac:dyDescent="0.25">
      <c r="F3145" s="32"/>
      <c r="G3145" s="32"/>
    </row>
    <row r="3146" spans="1:11" ht="15.75" x14ac:dyDescent="0.25">
      <c r="F3146" s="32"/>
      <c r="G3146" s="32"/>
    </row>
    <row r="3147" spans="1:11" ht="15.75" thickBot="1" x14ac:dyDescent="0.3">
      <c r="A3147" s="159" t="s">
        <v>493</v>
      </c>
      <c r="B3147" s="121"/>
      <c r="C3147" s="121"/>
      <c r="D3147" s="5"/>
      <c r="E3147" s="5"/>
      <c r="F3147" s="5"/>
      <c r="G3147" s="5"/>
      <c r="H3147" s="70"/>
      <c r="I3147" s="141"/>
      <c r="J3147" s="5"/>
    </row>
    <row r="3148" spans="1:11" ht="15.75" thickBot="1" x14ac:dyDescent="0.3">
      <c r="A3148" s="144" t="s">
        <v>455</v>
      </c>
      <c r="B3148" s="145" t="s">
        <v>456</v>
      </c>
      <c r="C3148" s="143" t="s">
        <v>349</v>
      </c>
      <c r="D3148" s="81"/>
      <c r="E3148" s="81"/>
      <c r="F3148" s="81"/>
      <c r="G3148" s="81"/>
      <c r="H3148" s="145" t="s">
        <v>386</v>
      </c>
      <c r="I3148" s="143" t="s">
        <v>451</v>
      </c>
      <c r="J3148" s="145" t="s">
        <v>452</v>
      </c>
    </row>
    <row r="3149" spans="1:11" x14ac:dyDescent="0.25">
      <c r="A3149" s="260" t="s">
        <v>461</v>
      </c>
      <c r="B3149" s="431">
        <v>2.02</v>
      </c>
      <c r="C3149" s="166" t="s">
        <v>494</v>
      </c>
      <c r="D3149" s="166"/>
      <c r="E3149" s="166"/>
      <c r="F3149" s="166"/>
      <c r="G3149" s="166"/>
      <c r="H3149" s="416">
        <f>(H713)</f>
        <v>2000000</v>
      </c>
      <c r="I3149" s="911">
        <f>(I713)</f>
        <v>0</v>
      </c>
      <c r="J3149" s="416">
        <f t="shared" ref="J3149:J3174" si="20">SUM(H3149:I3149)</f>
        <v>2000000</v>
      </c>
      <c r="K3149" s="130"/>
    </row>
    <row r="3150" spans="1:11" x14ac:dyDescent="0.25">
      <c r="A3150" s="429" t="s">
        <v>461</v>
      </c>
      <c r="B3150" s="418">
        <v>2.0209999999999999</v>
      </c>
      <c r="C3150" s="421" t="s">
        <v>1339</v>
      </c>
      <c r="D3150" s="421"/>
      <c r="E3150" s="421"/>
      <c r="F3150" s="421"/>
      <c r="G3150" s="419"/>
      <c r="H3150" s="422">
        <f>(H718)</f>
        <v>350000</v>
      </c>
      <c r="I3150" s="299">
        <f>(I718)</f>
        <v>0</v>
      </c>
      <c r="J3150" s="422">
        <f t="shared" si="20"/>
        <v>350000</v>
      </c>
      <c r="K3150" s="130"/>
    </row>
    <row r="3151" spans="1:11" x14ac:dyDescent="0.25">
      <c r="A3151" s="429" t="s">
        <v>461</v>
      </c>
      <c r="B3151" s="431">
        <v>2.0219999999999998</v>
      </c>
      <c r="C3151" s="368" t="s">
        <v>495</v>
      </c>
      <c r="D3151" s="166"/>
      <c r="E3151" s="166"/>
      <c r="F3151" s="166"/>
      <c r="G3151" s="228"/>
      <c r="H3151" s="422">
        <f>(H724)</f>
        <v>800000</v>
      </c>
      <c r="I3151" s="299">
        <f>(I724)</f>
        <v>0</v>
      </c>
      <c r="J3151" s="422">
        <f t="shared" si="20"/>
        <v>800000</v>
      </c>
      <c r="K3151" s="130"/>
    </row>
    <row r="3152" spans="1:11" x14ac:dyDescent="0.25">
      <c r="A3152" s="418" t="s">
        <v>461</v>
      </c>
      <c r="B3152" s="443">
        <v>2024</v>
      </c>
      <c r="C3152" s="374" t="s">
        <v>499</v>
      </c>
      <c r="D3152" s="421"/>
      <c r="E3152" s="421"/>
      <c r="F3152" s="421"/>
      <c r="G3152" s="421"/>
      <c r="H3152" s="422">
        <f>(H818)</f>
        <v>25000</v>
      </c>
      <c r="I3152" s="299"/>
      <c r="J3152" s="422">
        <f>SUM(H3152:I3152)</f>
        <v>25000</v>
      </c>
      <c r="K3152" s="130"/>
    </row>
    <row r="3153" spans="1:12" x14ac:dyDescent="0.25">
      <c r="A3153" s="756" t="s">
        <v>461</v>
      </c>
      <c r="B3153" s="756">
        <v>2.0249999999999999</v>
      </c>
      <c r="C3153" s="1136" t="s">
        <v>897</v>
      </c>
      <c r="D3153" s="1137"/>
      <c r="E3153" s="1137"/>
      <c r="F3153" s="1137"/>
      <c r="G3153" s="1137"/>
      <c r="H3153" s="422">
        <f>(H853)</f>
        <v>160000</v>
      </c>
      <c r="I3153" s="1138">
        <f>(I853)</f>
        <v>24000</v>
      </c>
      <c r="J3153" s="422">
        <f>SUM(H3153:I3153)</f>
        <v>184000</v>
      </c>
      <c r="K3153" s="130"/>
    </row>
    <row r="3154" spans="1:12" x14ac:dyDescent="0.25">
      <c r="A3154" s="436" t="s">
        <v>461</v>
      </c>
      <c r="B3154" s="419">
        <v>2.0259999999999998</v>
      </c>
      <c r="C3154" s="426" t="s">
        <v>496</v>
      </c>
      <c r="D3154" s="421"/>
      <c r="E3154" s="421"/>
      <c r="F3154" s="421"/>
      <c r="G3154" s="419"/>
      <c r="H3154" s="422">
        <f>(H958)</f>
        <v>25000</v>
      </c>
      <c r="I3154" s="299"/>
      <c r="J3154" s="422">
        <f>SUM(H3154:I3154)</f>
        <v>25000</v>
      </c>
      <c r="K3154" s="130"/>
    </row>
    <row r="3155" spans="1:12" x14ac:dyDescent="0.25">
      <c r="A3155" s="418" t="s">
        <v>461</v>
      </c>
      <c r="B3155" s="418">
        <v>2.0270000000000001</v>
      </c>
      <c r="C3155" s="429" t="s">
        <v>500</v>
      </c>
      <c r="D3155" s="421"/>
      <c r="E3155" s="421"/>
      <c r="F3155" s="421"/>
      <c r="G3155" s="419"/>
      <c r="H3155" s="422">
        <f>(H963)</f>
        <v>25000</v>
      </c>
      <c r="I3155" s="299"/>
      <c r="J3155" s="422">
        <f>SUM(H3155:I3155)</f>
        <v>25000</v>
      </c>
      <c r="K3155" s="130"/>
    </row>
    <row r="3156" spans="1:12" x14ac:dyDescent="0.25">
      <c r="A3156" s="168" t="s">
        <v>461</v>
      </c>
      <c r="B3156" s="441">
        <v>2.0289999999999999</v>
      </c>
      <c r="C3156" s="434" t="s">
        <v>498</v>
      </c>
      <c r="D3156" s="166"/>
      <c r="E3156" s="166"/>
      <c r="F3156" s="166"/>
      <c r="G3156" s="228"/>
      <c r="H3156" s="237">
        <f>(H993)</f>
        <v>950000</v>
      </c>
      <c r="I3156" s="128">
        <f>(I998)</f>
        <v>0</v>
      </c>
      <c r="J3156" s="416">
        <f t="shared" si="20"/>
        <v>950000</v>
      </c>
      <c r="K3156" s="130"/>
    </row>
    <row r="3157" spans="1:12" x14ac:dyDescent="0.25">
      <c r="A3157" s="418" t="s">
        <v>461</v>
      </c>
      <c r="B3157" s="1139">
        <v>2.0299999999999998</v>
      </c>
      <c r="C3157" s="1140" t="s">
        <v>1345</v>
      </c>
      <c r="D3157" s="1141"/>
      <c r="E3157" s="1141"/>
      <c r="F3157" s="1141"/>
      <c r="G3157" s="1141"/>
      <c r="H3157" s="422">
        <f>(H1028)</f>
        <v>140000</v>
      </c>
      <c r="I3157" s="414">
        <f>(I1028)</f>
        <v>20000</v>
      </c>
      <c r="J3157" s="422">
        <f>SUM(H3157:I3157)</f>
        <v>160000</v>
      </c>
      <c r="K3157" s="130"/>
    </row>
    <row r="3158" spans="1:12" x14ac:dyDescent="0.25">
      <c r="A3158" s="432">
        <v>1.01</v>
      </c>
      <c r="B3158" s="444" t="s">
        <v>481</v>
      </c>
      <c r="C3158" s="374" t="s">
        <v>2178</v>
      </c>
      <c r="D3158" s="421"/>
      <c r="E3158" s="421"/>
      <c r="F3158" s="421"/>
      <c r="G3158" s="421"/>
      <c r="H3158" s="422">
        <f>(H729)</f>
        <v>8000</v>
      </c>
      <c r="I3158" s="299"/>
      <c r="J3158" s="422">
        <f>SUM(H3158:I3158)</f>
        <v>8000</v>
      </c>
      <c r="K3158" s="130"/>
    </row>
    <row r="3159" spans="1:12" x14ac:dyDescent="0.25">
      <c r="A3159" s="420">
        <v>1.0109999999999999</v>
      </c>
      <c r="B3159" s="418" t="s">
        <v>481</v>
      </c>
      <c r="C3159" s="426" t="s">
        <v>2176</v>
      </c>
      <c r="D3159" s="421"/>
      <c r="E3159" s="421"/>
      <c r="F3159" s="421"/>
      <c r="G3159" s="419"/>
      <c r="H3159" s="422">
        <f>(H748)</f>
        <v>200000</v>
      </c>
      <c r="I3159" s="299">
        <f>(I730)</f>
        <v>0</v>
      </c>
      <c r="J3159" s="422">
        <f t="shared" si="20"/>
        <v>200000</v>
      </c>
      <c r="K3159" s="130"/>
    </row>
    <row r="3160" spans="1:12" x14ac:dyDescent="0.25">
      <c r="A3160" s="168">
        <v>1.0129999999999999</v>
      </c>
      <c r="B3160" s="168" t="s">
        <v>481</v>
      </c>
      <c r="C3160" s="429" t="s">
        <v>1340</v>
      </c>
      <c r="D3160" s="421"/>
      <c r="E3160" s="421"/>
      <c r="F3160" s="421"/>
      <c r="G3160" s="419"/>
      <c r="H3160" s="422">
        <f>(H784)</f>
        <v>150000</v>
      </c>
      <c r="I3160" s="299">
        <f>(I784)</f>
        <v>0</v>
      </c>
      <c r="J3160" s="422">
        <f>(J784)</f>
        <v>150000</v>
      </c>
      <c r="K3160" s="130"/>
    </row>
    <row r="3161" spans="1:12" x14ac:dyDescent="0.25">
      <c r="A3161" s="168">
        <v>1.014</v>
      </c>
      <c r="B3161" s="168" t="s">
        <v>481</v>
      </c>
      <c r="C3161" s="429" t="s">
        <v>1341</v>
      </c>
      <c r="D3161" s="421"/>
      <c r="E3161" s="421"/>
      <c r="F3161" s="421"/>
      <c r="G3161" s="419"/>
      <c r="H3161" s="269">
        <f>(H791)</f>
        <v>30000</v>
      </c>
      <c r="I3161" s="206">
        <f>(I791)</f>
        <v>0</v>
      </c>
      <c r="J3161" s="269">
        <f>(J791)</f>
        <v>30000</v>
      </c>
      <c r="K3161" s="130"/>
    </row>
    <row r="3162" spans="1:12" x14ac:dyDescent="0.25">
      <c r="A3162" s="168">
        <v>1.026</v>
      </c>
      <c r="B3162" s="168" t="s">
        <v>481</v>
      </c>
      <c r="C3162" s="429" t="s">
        <v>454</v>
      </c>
      <c r="D3162" s="421"/>
      <c r="E3162" s="421"/>
      <c r="F3162" s="421"/>
      <c r="G3162" s="419"/>
      <c r="H3162" s="269">
        <f>(H858)</f>
        <v>30000</v>
      </c>
      <c r="I3162" s="206"/>
      <c r="J3162" s="269">
        <f t="shared" ref="J3162:J3172" si="21">SUM(H3162:I3162)</f>
        <v>30000</v>
      </c>
      <c r="K3162" s="130"/>
    </row>
    <row r="3163" spans="1:12" x14ac:dyDescent="0.25">
      <c r="A3163" s="168">
        <v>1.0269999999999999</v>
      </c>
      <c r="B3163" s="168" t="s">
        <v>481</v>
      </c>
      <c r="C3163" s="429" t="s">
        <v>2179</v>
      </c>
      <c r="D3163" s="421"/>
      <c r="E3163" s="421"/>
      <c r="F3163" s="421"/>
      <c r="G3163" s="419"/>
      <c r="H3163" s="269">
        <f>(H863)</f>
        <v>30000</v>
      </c>
      <c r="I3163" s="206">
        <f>(I863)</f>
        <v>600000</v>
      </c>
      <c r="J3163" s="269">
        <f t="shared" si="21"/>
        <v>630000</v>
      </c>
      <c r="K3163" s="130"/>
      <c r="L3163" s="901"/>
    </row>
    <row r="3164" spans="1:12" x14ac:dyDescent="0.25">
      <c r="A3164" s="441">
        <v>1.028</v>
      </c>
      <c r="B3164" s="168" t="s">
        <v>481</v>
      </c>
      <c r="C3164" s="429" t="s">
        <v>2180</v>
      </c>
      <c r="D3164" s="421"/>
      <c r="E3164" s="421"/>
      <c r="F3164" s="421"/>
      <c r="G3164" s="419"/>
      <c r="H3164" s="269">
        <f>(H868)</f>
        <v>16000</v>
      </c>
      <c r="I3164" s="206"/>
      <c r="J3164" s="269">
        <f t="shared" si="21"/>
        <v>16000</v>
      </c>
      <c r="K3164" s="130"/>
    </row>
    <row r="3165" spans="1:12" x14ac:dyDescent="0.25">
      <c r="A3165" s="441">
        <v>1.0289999999999999</v>
      </c>
      <c r="B3165" s="168" t="s">
        <v>481</v>
      </c>
      <c r="C3165" s="429" t="s">
        <v>497</v>
      </c>
      <c r="D3165" s="421"/>
      <c r="E3165" s="421"/>
      <c r="F3165" s="421"/>
      <c r="G3165" s="419"/>
      <c r="H3165" s="269">
        <f>(H888)</f>
        <v>90000</v>
      </c>
      <c r="I3165" s="206"/>
      <c r="J3165" s="269">
        <f t="shared" si="21"/>
        <v>90000</v>
      </c>
      <c r="K3165" s="130"/>
    </row>
    <row r="3166" spans="1:12" x14ac:dyDescent="0.25">
      <c r="A3166" s="441">
        <v>1.03</v>
      </c>
      <c r="B3166" s="168" t="s">
        <v>481</v>
      </c>
      <c r="C3166" s="429" t="s">
        <v>1344</v>
      </c>
      <c r="D3166" s="421"/>
      <c r="E3166" s="421"/>
      <c r="F3166" s="421"/>
      <c r="G3166" s="419"/>
      <c r="H3166" s="269">
        <f>(H893)</f>
        <v>5000</v>
      </c>
      <c r="I3166" s="206"/>
      <c r="J3166" s="269">
        <f t="shared" si="21"/>
        <v>5000</v>
      </c>
      <c r="K3166" s="130"/>
    </row>
    <row r="3167" spans="1:12" x14ac:dyDescent="0.25">
      <c r="A3167" s="436">
        <v>1.0309999999999999</v>
      </c>
      <c r="B3167" s="418" t="s">
        <v>481</v>
      </c>
      <c r="C3167" s="429" t="s">
        <v>2177</v>
      </c>
      <c r="D3167" s="421"/>
      <c r="E3167" s="421"/>
      <c r="F3167" s="421"/>
      <c r="G3167" s="419"/>
      <c r="H3167" s="269">
        <f>(H898)</f>
        <v>30000</v>
      </c>
      <c r="I3167" s="206"/>
      <c r="J3167" s="269">
        <f t="shared" si="21"/>
        <v>30000</v>
      </c>
      <c r="K3167" s="130"/>
    </row>
    <row r="3168" spans="1:12" x14ac:dyDescent="0.25">
      <c r="A3168" s="466">
        <v>1.0329999999999999</v>
      </c>
      <c r="B3168" s="418" t="s">
        <v>481</v>
      </c>
      <c r="C3168" s="1189" t="s">
        <v>2181</v>
      </c>
      <c r="D3168" s="1141"/>
      <c r="E3168" s="1141"/>
      <c r="F3168" s="421"/>
      <c r="G3168" s="421"/>
      <c r="H3168" s="269">
        <f>(H923)</f>
        <v>100000</v>
      </c>
      <c r="I3168" s="206">
        <f>(I923)</f>
        <v>0</v>
      </c>
      <c r="J3168" s="269">
        <f>SUM(H3168:I3168)</f>
        <v>100000</v>
      </c>
      <c r="K3168" s="130"/>
    </row>
    <row r="3169" spans="1:12" x14ac:dyDescent="0.25">
      <c r="A3169" s="466">
        <v>1.034</v>
      </c>
      <c r="B3169" s="418" t="s">
        <v>481</v>
      </c>
      <c r="C3169" s="429" t="s">
        <v>2182</v>
      </c>
      <c r="D3169" s="421"/>
      <c r="E3169" s="421"/>
      <c r="F3169" s="421"/>
      <c r="G3169" s="421"/>
      <c r="H3169" s="269">
        <f>(H929)</f>
        <v>400000</v>
      </c>
      <c r="I3169" s="206"/>
      <c r="J3169" s="269">
        <f>SUM(H3169:I3169)</f>
        <v>400000</v>
      </c>
      <c r="K3169" s="130"/>
    </row>
    <row r="3170" spans="1:12" x14ac:dyDescent="0.25">
      <c r="A3170" s="466">
        <v>1.095</v>
      </c>
      <c r="B3170" s="418" t="s">
        <v>481</v>
      </c>
      <c r="C3170" s="429" t="s">
        <v>2647</v>
      </c>
      <c r="D3170" s="421"/>
      <c r="E3170" s="421"/>
      <c r="F3170" s="421"/>
      <c r="G3170" s="421"/>
      <c r="H3170" s="269">
        <f>(H934)</f>
        <v>500</v>
      </c>
      <c r="I3170" s="206">
        <f>(I934)</f>
        <v>487900</v>
      </c>
      <c r="J3170" s="269">
        <f>SUM(H3170:I3170)</f>
        <v>488400</v>
      </c>
      <c r="K3170" s="130"/>
    </row>
    <row r="3171" spans="1:12" x14ac:dyDescent="0.25">
      <c r="A3171" s="466">
        <v>1.0349999999999999</v>
      </c>
      <c r="B3171" s="418" t="s">
        <v>481</v>
      </c>
      <c r="C3171" s="429" t="s">
        <v>2183</v>
      </c>
      <c r="D3171" s="421"/>
      <c r="E3171" s="421"/>
      <c r="F3171" s="421"/>
      <c r="G3171" s="421"/>
      <c r="H3171" s="269">
        <f>(H997)</f>
        <v>20000</v>
      </c>
      <c r="I3171" s="206">
        <f>(I997)</f>
        <v>0</v>
      </c>
      <c r="J3171" s="269">
        <f>(J997)</f>
        <v>20000</v>
      </c>
      <c r="K3171" s="130"/>
    </row>
    <row r="3172" spans="1:12" x14ac:dyDescent="0.25">
      <c r="A3172" s="752">
        <v>1.036</v>
      </c>
      <c r="B3172" s="423" t="s">
        <v>481</v>
      </c>
      <c r="C3172" s="429" t="s">
        <v>898</v>
      </c>
      <c r="D3172" s="421"/>
      <c r="E3172" s="421"/>
      <c r="F3172" s="421"/>
      <c r="G3172" s="421"/>
      <c r="H3172" s="422">
        <f>(H1033)</f>
        <v>60000</v>
      </c>
      <c r="I3172" s="299"/>
      <c r="J3172" s="422">
        <f t="shared" si="21"/>
        <v>60000</v>
      </c>
      <c r="K3172" s="130"/>
    </row>
    <row r="3173" spans="1:12" ht="15.75" thickBot="1" x14ac:dyDescent="0.3">
      <c r="A3173" s="445">
        <v>1.0369999999999999</v>
      </c>
      <c r="B3173" s="464" t="s">
        <v>481</v>
      </c>
      <c r="C3173" s="464" t="s">
        <v>2184</v>
      </c>
      <c r="D3173" s="166"/>
      <c r="E3173" s="166"/>
      <c r="F3173" s="166"/>
      <c r="G3173" s="166"/>
      <c r="H3173" s="474">
        <f>(H1037)</f>
        <v>60000</v>
      </c>
      <c r="I3173" s="996"/>
      <c r="J3173" s="474">
        <f>SUM(H3173:I3173)</f>
        <v>60000</v>
      </c>
    </row>
    <row r="3174" spans="1:12" ht="15.75" thickBot="1" x14ac:dyDescent="0.3">
      <c r="A3174" s="453"/>
      <c r="B3174" s="454"/>
      <c r="C3174" s="997" t="s">
        <v>504</v>
      </c>
      <c r="D3174" s="455"/>
      <c r="E3174" s="455"/>
      <c r="F3174" s="455"/>
      <c r="G3174" s="536"/>
      <c r="H3174" s="998">
        <f>SUM(H3149:H3173)</f>
        <v>5704500</v>
      </c>
      <c r="I3174" s="204">
        <f>SUM(I3149:I3173)</f>
        <v>1131900</v>
      </c>
      <c r="J3174" s="538">
        <f t="shared" si="20"/>
        <v>6836400</v>
      </c>
      <c r="K3174" s="901"/>
      <c r="L3174" s="903"/>
    </row>
    <row r="3175" spans="1:12" ht="15.75" thickBot="1" x14ac:dyDescent="0.3">
      <c r="A3175" s="159" t="s">
        <v>501</v>
      </c>
      <c r="B3175" s="121"/>
      <c r="C3175" s="121"/>
      <c r="D3175" s="5"/>
      <c r="E3175" s="5"/>
    </row>
    <row r="3176" spans="1:12" ht="15.75" thickBot="1" x14ac:dyDescent="0.3">
      <c r="A3176" s="144" t="s">
        <v>455</v>
      </c>
      <c r="B3176" s="145" t="s">
        <v>456</v>
      </c>
      <c r="C3176" s="143" t="s">
        <v>349</v>
      </c>
      <c r="D3176" s="81"/>
      <c r="E3176" s="81"/>
      <c r="F3176" s="81"/>
      <c r="G3176" s="81"/>
      <c r="H3176" s="145" t="s">
        <v>386</v>
      </c>
      <c r="I3176" s="143" t="s">
        <v>451</v>
      </c>
      <c r="J3176" s="145" t="s">
        <v>452</v>
      </c>
    </row>
    <row r="3177" spans="1:12" ht="15.75" thickBot="1" x14ac:dyDescent="0.3">
      <c r="A3177" s="440">
        <v>1.0249999999999999</v>
      </c>
      <c r="B3177" s="227" t="s">
        <v>481</v>
      </c>
      <c r="C3177" s="166" t="s">
        <v>502</v>
      </c>
      <c r="D3177" s="166"/>
      <c r="E3177" s="166"/>
      <c r="F3177" s="166"/>
      <c r="G3177" s="166"/>
      <c r="H3177" s="416">
        <f>(H1063)</f>
        <v>15000</v>
      </c>
      <c r="I3177" s="416">
        <f>(I1063)</f>
        <v>0</v>
      </c>
      <c r="J3177" s="416">
        <f>(J1063)</f>
        <v>15000</v>
      </c>
      <c r="K3177" s="130"/>
    </row>
    <row r="3178" spans="1:12" ht="15.75" thickBot="1" x14ac:dyDescent="0.3">
      <c r="A3178" s="453"/>
      <c r="B3178" s="454"/>
      <c r="C3178" s="997" t="s">
        <v>503</v>
      </c>
      <c r="D3178" s="455"/>
      <c r="E3178" s="455"/>
      <c r="F3178" s="455"/>
      <c r="G3178" s="536"/>
      <c r="H3178" s="999">
        <f>SUM(H3177:H3177)</f>
        <v>15000</v>
      </c>
      <c r="I3178" s="1000">
        <f>SUM(I3177:I3177)</f>
        <v>0</v>
      </c>
      <c r="J3178" s="1001">
        <f>SUM(J3177:J3177)</f>
        <v>15000</v>
      </c>
    </row>
    <row r="3179" spans="1:12" x14ac:dyDescent="0.25">
      <c r="A3179" s="165"/>
      <c r="B3179" s="165"/>
      <c r="C3179" s="630"/>
      <c r="D3179" s="165"/>
      <c r="E3179" s="165"/>
      <c r="F3179" s="165"/>
      <c r="G3179" s="165"/>
      <c r="H3179" s="404"/>
      <c r="I3179" s="844"/>
      <c r="J3179" s="404"/>
    </row>
    <row r="3180" spans="1:12" x14ac:dyDescent="0.25">
      <c r="A3180" s="165"/>
      <c r="B3180" s="165"/>
      <c r="C3180" s="630"/>
      <c r="D3180" s="165"/>
      <c r="E3180" s="165"/>
      <c r="F3180" s="165"/>
      <c r="G3180" s="165"/>
      <c r="H3180" s="404"/>
      <c r="I3180" s="844"/>
      <c r="J3180" s="404"/>
    </row>
    <row r="3181" spans="1:12" x14ac:dyDescent="0.25">
      <c r="A3181" s="165"/>
      <c r="B3181" s="165"/>
      <c r="C3181" s="630"/>
      <c r="D3181" s="165"/>
      <c r="E3181" s="165"/>
      <c r="F3181" s="165"/>
      <c r="G3181" s="165"/>
      <c r="H3181" s="404"/>
      <c r="I3181" s="844"/>
      <c r="J3181" s="404"/>
    </row>
    <row r="3182" spans="1:12" ht="15.75" thickBot="1" x14ac:dyDescent="0.3">
      <c r="A3182" s="159" t="s">
        <v>505</v>
      </c>
      <c r="B3182" s="121"/>
      <c r="C3182" s="121"/>
      <c r="D3182" s="5"/>
      <c r="E3182" s="5"/>
    </row>
    <row r="3183" spans="1:12" ht="15.75" thickBot="1" x14ac:dyDescent="0.3">
      <c r="A3183" s="144" t="s">
        <v>455</v>
      </c>
      <c r="B3183" s="145" t="s">
        <v>456</v>
      </c>
      <c r="C3183" s="143" t="s">
        <v>349</v>
      </c>
      <c r="D3183" s="81"/>
      <c r="E3183" s="81"/>
      <c r="F3183" s="81"/>
      <c r="G3183" s="81"/>
      <c r="H3183" s="145" t="s">
        <v>386</v>
      </c>
      <c r="I3183" s="143" t="s">
        <v>451</v>
      </c>
      <c r="J3183" s="145" t="s">
        <v>452</v>
      </c>
    </row>
    <row r="3184" spans="1:12" x14ac:dyDescent="0.25">
      <c r="A3184" s="446" t="s">
        <v>461</v>
      </c>
      <c r="B3184" s="227">
        <v>2.028</v>
      </c>
      <c r="C3184" s="166" t="s">
        <v>506</v>
      </c>
      <c r="D3184" s="166"/>
      <c r="E3184" s="166"/>
      <c r="F3184" s="166"/>
      <c r="G3184" s="166"/>
      <c r="H3184" s="237">
        <f>(H1104)</f>
        <v>80000</v>
      </c>
      <c r="I3184" s="237"/>
      <c r="J3184" s="237">
        <f>SUM(H3184:I3184)</f>
        <v>80000</v>
      </c>
      <c r="K3184" s="130"/>
    </row>
    <row r="3185" spans="1:12" ht="15.75" thickBot="1" x14ac:dyDescent="0.3">
      <c r="A3185" s="447">
        <v>1.0349999999999999</v>
      </c>
      <c r="B3185" s="418" t="s">
        <v>481</v>
      </c>
      <c r="C3185" s="421" t="s">
        <v>507</v>
      </c>
      <c r="D3185" s="421"/>
      <c r="E3185" s="421"/>
      <c r="F3185" s="421"/>
      <c r="G3185" s="421"/>
      <c r="H3185" s="269">
        <f>(H1098)</f>
        <v>6500</v>
      </c>
      <c r="I3185" s="269"/>
      <c r="J3185" s="269">
        <f>SUM(H3185:I3185)</f>
        <v>6500</v>
      </c>
      <c r="K3185" s="130"/>
    </row>
    <row r="3186" spans="1:12" ht="15.75" thickBot="1" x14ac:dyDescent="0.3">
      <c r="A3186" s="303"/>
      <c r="B3186" s="5"/>
      <c r="C3186" s="5"/>
      <c r="D3186" s="5"/>
      <c r="E3186" s="5"/>
      <c r="F3186" s="5"/>
      <c r="G3186" s="5"/>
      <c r="H3186" s="540">
        <f>SUM(H3184:H3185)</f>
        <v>86500</v>
      </c>
      <c r="I3186" s="524">
        <f>SUM(I3184:I3185)</f>
        <v>0</v>
      </c>
      <c r="J3186" s="523">
        <f>SUM(H3186:I3186)</f>
        <v>86500</v>
      </c>
    </row>
    <row r="3187" spans="1:12" ht="15.75" thickBot="1" x14ac:dyDescent="0.3">
      <c r="A3187" s="80"/>
      <c r="B3187" s="81"/>
      <c r="C3187" s="143" t="s">
        <v>508</v>
      </c>
      <c r="D3187" s="143"/>
      <c r="E3187" s="143"/>
      <c r="F3187" s="143"/>
      <c r="G3187" s="143"/>
      <c r="H3187" s="850">
        <f>(H3174+H3178+H3184+H3185)</f>
        <v>5806000</v>
      </c>
      <c r="I3187" s="205">
        <f>(I3174+I3178+I3184+I3185)</f>
        <v>1131900</v>
      </c>
      <c r="J3187" s="205">
        <f>(J3174+J3178+J3184+J3185)</f>
        <v>6937900</v>
      </c>
      <c r="K3187" s="901"/>
      <c r="L3187" s="901"/>
    </row>
    <row r="3188" spans="1:12" x14ac:dyDescent="0.25">
      <c r="A3188" s="5"/>
      <c r="B3188" s="5"/>
      <c r="C3188" s="140"/>
      <c r="D3188" s="140"/>
      <c r="E3188" s="140"/>
      <c r="F3188" s="140"/>
      <c r="G3188" s="140"/>
      <c r="H3188" s="1133"/>
      <c r="I3188" s="1134"/>
      <c r="J3188" s="1134"/>
      <c r="K3188" s="901"/>
      <c r="L3188" s="901"/>
    </row>
    <row r="3189" spans="1:12" x14ac:dyDescent="0.25">
      <c r="A3189" s="5"/>
      <c r="B3189" s="5"/>
      <c r="C3189" s="140"/>
      <c r="D3189" s="140"/>
      <c r="E3189" s="140"/>
      <c r="F3189" s="140"/>
      <c r="G3189" s="140"/>
      <c r="H3189" s="1133"/>
      <c r="I3189" s="1134"/>
      <c r="J3189" s="1134"/>
      <c r="K3189" s="901"/>
      <c r="L3189" s="901"/>
    </row>
    <row r="3190" spans="1:12" x14ac:dyDescent="0.25">
      <c r="A3190" s="5"/>
      <c r="B3190" s="5"/>
      <c r="C3190" s="140"/>
      <c r="D3190" s="140"/>
      <c r="E3190" s="140"/>
      <c r="F3190" s="140"/>
      <c r="G3190" s="140"/>
      <c r="H3190" s="1133"/>
      <c r="I3190" s="1134"/>
      <c r="J3190" s="1134"/>
      <c r="K3190" s="901"/>
      <c r="L3190" s="901"/>
    </row>
    <row r="3191" spans="1:12" x14ac:dyDescent="0.25">
      <c r="A3191" s="5"/>
      <c r="B3191" s="5"/>
      <c r="C3191" s="140"/>
      <c r="D3191" s="140"/>
      <c r="E3191" s="140"/>
      <c r="F3191" s="140"/>
      <c r="G3191" s="140"/>
      <c r="H3191" s="1133"/>
      <c r="I3191" s="1134"/>
      <c r="J3191" s="1134"/>
      <c r="K3191" s="901"/>
      <c r="L3191" s="901"/>
    </row>
    <row r="3192" spans="1:12" x14ac:dyDescent="0.25">
      <c r="A3192" s="5"/>
      <c r="B3192" s="5"/>
      <c r="C3192" s="140"/>
      <c r="D3192" s="140"/>
      <c r="E3192" s="140"/>
      <c r="F3192" s="140"/>
      <c r="G3192" s="140"/>
      <c r="H3192" s="1133"/>
      <c r="I3192" s="1134"/>
      <c r="J3192" s="1134"/>
      <c r="K3192" s="901"/>
      <c r="L3192" s="901"/>
    </row>
    <row r="3193" spans="1:12" x14ac:dyDescent="0.25">
      <c r="A3193" s="5"/>
      <c r="B3193" s="5"/>
      <c r="C3193" s="140"/>
      <c r="D3193" s="140"/>
      <c r="E3193" s="140"/>
      <c r="F3193" s="140"/>
      <c r="G3193" s="140"/>
      <c r="H3193" s="1133"/>
      <c r="I3193" s="1134"/>
      <c r="J3193" s="1134"/>
      <c r="K3193" s="901"/>
      <c r="L3193" s="901"/>
    </row>
    <row r="3194" spans="1:12" x14ac:dyDescent="0.25">
      <c r="A3194" s="5"/>
      <c r="B3194" s="5"/>
      <c r="C3194" s="140"/>
      <c r="D3194" s="140"/>
      <c r="E3194" s="140"/>
      <c r="F3194" s="140"/>
      <c r="G3194" s="140"/>
      <c r="H3194" s="1133"/>
      <c r="I3194" s="1134"/>
      <c r="J3194" s="1134"/>
      <c r="K3194" s="901"/>
      <c r="L3194" s="901"/>
    </row>
    <row r="3195" spans="1:12" x14ac:dyDescent="0.25">
      <c r="A3195" s="5"/>
      <c r="B3195" s="5"/>
      <c r="C3195" s="140"/>
      <c r="D3195" s="140"/>
      <c r="E3195" s="140"/>
      <c r="F3195" s="140"/>
      <c r="G3195" s="140"/>
      <c r="H3195" s="1133"/>
      <c r="I3195" s="1134"/>
      <c r="J3195" s="1134"/>
      <c r="K3195" s="901"/>
      <c r="L3195" s="901"/>
    </row>
    <row r="3196" spans="1:12" x14ac:dyDescent="0.25">
      <c r="A3196" s="5"/>
      <c r="B3196" s="5"/>
      <c r="C3196" s="140"/>
      <c r="D3196" s="140"/>
      <c r="E3196" s="140"/>
      <c r="F3196" s="140"/>
      <c r="G3196" s="140"/>
      <c r="H3196" s="1133"/>
      <c r="I3196" s="1134"/>
      <c r="J3196" s="1134"/>
      <c r="K3196" s="901"/>
      <c r="L3196" s="901"/>
    </row>
    <row r="3197" spans="1:12" x14ac:dyDescent="0.25">
      <c r="A3197" s="5"/>
      <c r="B3197" s="5"/>
      <c r="C3197" s="140"/>
      <c r="D3197" s="140"/>
      <c r="E3197" s="140"/>
      <c r="F3197" s="140"/>
      <c r="G3197" s="140"/>
      <c r="H3197" s="1133"/>
      <c r="I3197" s="1134"/>
      <c r="J3197" s="1134"/>
      <c r="K3197" s="901"/>
      <c r="L3197" s="901"/>
    </row>
    <row r="3198" spans="1:12" x14ac:dyDescent="0.25">
      <c r="A3198" s="5"/>
      <c r="B3198" s="5"/>
      <c r="C3198" s="140"/>
      <c r="D3198" s="140"/>
      <c r="E3198" s="140"/>
      <c r="F3198" s="140"/>
      <c r="G3198" s="140"/>
      <c r="H3198" s="1133"/>
      <c r="I3198" s="1134"/>
      <c r="J3198" s="1134"/>
      <c r="K3198" s="901"/>
      <c r="L3198" s="901"/>
    </row>
    <row r="3199" spans="1:12" x14ac:dyDescent="0.25">
      <c r="A3199" s="5"/>
      <c r="B3199" s="5"/>
      <c r="C3199" s="140"/>
      <c r="D3199" s="140"/>
      <c r="E3199" s="140"/>
      <c r="F3199" s="140"/>
      <c r="G3199" s="140"/>
      <c r="H3199" s="1133"/>
      <c r="I3199" s="1134"/>
      <c r="J3199" s="1134"/>
      <c r="K3199" s="901"/>
      <c r="L3199" s="901"/>
    </row>
    <row r="3200" spans="1:12" x14ac:dyDescent="0.25">
      <c r="A3200" s="5"/>
      <c r="B3200" s="5"/>
      <c r="C3200" s="140"/>
      <c r="D3200" s="140"/>
      <c r="E3200" s="140"/>
      <c r="F3200" s="140"/>
      <c r="G3200" s="140"/>
      <c r="H3200" s="1133"/>
      <c r="I3200" s="1134"/>
      <c r="J3200" s="1134"/>
      <c r="K3200" s="901"/>
      <c r="L3200" s="901"/>
    </row>
    <row r="3201" spans="1:12" x14ac:dyDescent="0.25">
      <c r="A3201" s="5"/>
      <c r="B3201" s="5"/>
      <c r="C3201" s="140"/>
      <c r="D3201" s="140"/>
      <c r="E3201" s="140"/>
      <c r="F3201" s="140"/>
      <c r="G3201" s="140"/>
      <c r="H3201" s="1133"/>
      <c r="I3201" s="1134"/>
      <c r="J3201" s="1134"/>
      <c r="K3201" s="901"/>
      <c r="L3201" s="901"/>
    </row>
    <row r="3202" spans="1:12" x14ac:dyDescent="0.25">
      <c r="A3202" s="5"/>
      <c r="B3202" s="5"/>
      <c r="C3202" s="140"/>
      <c r="D3202" s="140"/>
      <c r="E3202" s="140"/>
      <c r="F3202" s="140"/>
      <c r="G3202" s="140"/>
      <c r="H3202" s="1133"/>
      <c r="I3202" s="1134"/>
      <c r="J3202" s="1134"/>
      <c r="K3202" s="901"/>
      <c r="L3202" s="901"/>
    </row>
    <row r="3203" spans="1:12" x14ac:dyDescent="0.25">
      <c r="A3203" s="5"/>
      <c r="B3203" s="5"/>
      <c r="C3203" s="140"/>
      <c r="D3203" s="140"/>
      <c r="E3203" s="140"/>
      <c r="F3203" s="140"/>
      <c r="G3203" s="140"/>
      <c r="H3203" s="1133"/>
      <c r="I3203" s="1134"/>
      <c r="J3203" s="1134"/>
      <c r="K3203" s="901"/>
      <c r="L3203" s="901"/>
    </row>
    <row r="3204" spans="1:12" x14ac:dyDescent="0.25">
      <c r="A3204" s="5"/>
      <c r="B3204" s="5"/>
      <c r="C3204" s="140"/>
      <c r="D3204" s="140"/>
      <c r="E3204" s="140"/>
      <c r="F3204" s="140"/>
      <c r="G3204" s="140"/>
      <c r="H3204" s="1133"/>
      <c r="I3204" s="1134"/>
      <c r="J3204" s="1134"/>
      <c r="K3204" s="901"/>
      <c r="L3204" s="901"/>
    </row>
    <row r="3205" spans="1:12" x14ac:dyDescent="0.25">
      <c r="A3205" s="5"/>
      <c r="B3205" s="5"/>
      <c r="C3205" s="140"/>
      <c r="D3205" s="140"/>
      <c r="E3205" s="140"/>
      <c r="F3205" s="140"/>
      <c r="G3205" s="140"/>
      <c r="H3205" s="1133"/>
      <c r="I3205" s="1134"/>
      <c r="J3205" s="1134"/>
      <c r="K3205" s="901"/>
      <c r="L3205" s="901"/>
    </row>
    <row r="3206" spans="1:12" x14ac:dyDescent="0.25">
      <c r="A3206" s="5"/>
      <c r="B3206" s="5"/>
      <c r="C3206" s="140"/>
      <c r="D3206" s="140"/>
      <c r="E3206" s="140"/>
      <c r="F3206" s="140"/>
      <c r="G3206" s="140"/>
      <c r="H3206" s="1133"/>
      <c r="I3206" s="1134"/>
      <c r="J3206" s="1134"/>
      <c r="K3206" s="901"/>
      <c r="L3206" s="901"/>
    </row>
    <row r="3207" spans="1:12" x14ac:dyDescent="0.25">
      <c r="A3207" s="5"/>
      <c r="B3207" s="5"/>
      <c r="C3207" s="140"/>
      <c r="D3207" s="140"/>
      <c r="E3207" s="140"/>
      <c r="F3207" s="140"/>
      <c r="G3207" s="140"/>
      <c r="H3207" s="1133"/>
      <c r="I3207" s="1134"/>
      <c r="J3207" s="1134"/>
      <c r="K3207" s="901"/>
      <c r="L3207" s="901"/>
    </row>
    <row r="3208" spans="1:12" x14ac:dyDescent="0.25">
      <c r="A3208" s="5"/>
      <c r="B3208" s="5"/>
      <c r="C3208" s="140"/>
      <c r="D3208" s="140"/>
      <c r="E3208" s="140"/>
      <c r="F3208" s="140"/>
      <c r="G3208" s="140"/>
      <c r="H3208" s="1133"/>
      <c r="I3208" s="1134"/>
      <c r="J3208" s="1134"/>
      <c r="K3208" s="901"/>
      <c r="L3208" s="901"/>
    </row>
    <row r="3209" spans="1:12" x14ac:dyDescent="0.25">
      <c r="A3209" s="5"/>
      <c r="B3209" s="5"/>
      <c r="C3209" s="140"/>
      <c r="D3209" s="140"/>
      <c r="E3209" s="140"/>
      <c r="F3209" s="140"/>
      <c r="G3209" s="140"/>
      <c r="H3209" s="1133"/>
      <c r="I3209" s="1134"/>
      <c r="J3209" s="1134"/>
      <c r="K3209" s="901"/>
      <c r="L3209" s="901"/>
    </row>
    <row r="3210" spans="1:12" x14ac:dyDescent="0.25">
      <c r="A3210" s="5"/>
      <c r="B3210" s="5"/>
      <c r="C3210" s="140"/>
      <c r="D3210" s="140"/>
      <c r="E3210" s="140"/>
      <c r="F3210" s="140"/>
      <c r="G3210" s="140"/>
      <c r="H3210" s="1133"/>
      <c r="I3210" s="1134"/>
      <c r="J3210" s="1134"/>
      <c r="K3210" s="901"/>
      <c r="L3210" s="901"/>
    </row>
    <row r="3211" spans="1:12" x14ac:dyDescent="0.25">
      <c r="A3211" s="5"/>
      <c r="B3211" s="5"/>
      <c r="C3211" s="140"/>
      <c r="D3211" s="140"/>
      <c r="E3211" s="140"/>
      <c r="F3211" s="140"/>
      <c r="G3211" s="140"/>
      <c r="H3211" s="1133"/>
      <c r="I3211" s="1134"/>
      <c r="J3211" s="1134"/>
      <c r="K3211" s="901"/>
      <c r="L3211" s="901"/>
    </row>
    <row r="3212" spans="1:12" x14ac:dyDescent="0.25">
      <c r="A3212" s="5"/>
      <c r="B3212" s="5"/>
      <c r="C3212" s="140"/>
      <c r="D3212" s="140"/>
      <c r="E3212" s="140"/>
      <c r="F3212" s="140"/>
      <c r="G3212" s="140"/>
      <c r="H3212" s="1133"/>
      <c r="I3212" s="1134"/>
      <c r="J3212" s="1134"/>
      <c r="K3212" s="901"/>
      <c r="L3212" s="901"/>
    </row>
    <row r="3213" spans="1:12" x14ac:dyDescent="0.25">
      <c r="A3213" s="5"/>
      <c r="B3213" s="5"/>
      <c r="C3213" s="140"/>
      <c r="D3213" s="140"/>
      <c r="E3213" s="140"/>
      <c r="F3213" s="140"/>
      <c r="G3213" s="140"/>
      <c r="H3213" s="1133"/>
      <c r="I3213" s="1134"/>
      <c r="J3213" s="1134"/>
      <c r="K3213" s="901"/>
      <c r="L3213" s="901"/>
    </row>
    <row r="3214" spans="1:12" x14ac:dyDescent="0.25">
      <c r="A3214" s="5"/>
      <c r="B3214" s="5"/>
      <c r="C3214" s="140"/>
      <c r="D3214" s="140"/>
      <c r="E3214" s="140"/>
      <c r="F3214" s="140"/>
      <c r="G3214" s="140"/>
      <c r="H3214" s="1133"/>
      <c r="I3214" s="1134"/>
      <c r="J3214" s="1134"/>
      <c r="K3214" s="901"/>
      <c r="L3214" s="901"/>
    </row>
    <row r="3215" spans="1:12" x14ac:dyDescent="0.25">
      <c r="A3215" s="5"/>
      <c r="B3215" s="5"/>
      <c r="C3215" s="140"/>
      <c r="D3215" s="140"/>
      <c r="E3215" s="140"/>
      <c r="F3215" s="140"/>
      <c r="G3215" s="140"/>
      <c r="H3215" s="1133"/>
      <c r="I3215" s="1134"/>
      <c r="J3215" s="1134"/>
      <c r="K3215" s="901"/>
      <c r="L3215" s="901"/>
    </row>
    <row r="3216" spans="1:12" x14ac:dyDescent="0.25">
      <c r="A3216" s="5"/>
      <c r="B3216" s="5"/>
      <c r="C3216" s="140"/>
      <c r="D3216" s="140"/>
      <c r="E3216" s="140"/>
      <c r="F3216" s="140"/>
      <c r="G3216" s="140"/>
      <c r="H3216" s="1133"/>
      <c r="I3216" s="1134"/>
      <c r="J3216" s="1134"/>
      <c r="K3216" s="901"/>
      <c r="L3216" s="901"/>
    </row>
    <row r="3217" spans="1:13" ht="15.75" thickBot="1" x14ac:dyDescent="0.3">
      <c r="A3217" s="165" t="s">
        <v>107</v>
      </c>
      <c r="B3217" s="166"/>
      <c r="C3217" s="166"/>
      <c r="D3217" s="159" t="s">
        <v>1469</v>
      </c>
      <c r="E3217" s="121"/>
      <c r="F3217" s="121"/>
      <c r="G3217" s="5"/>
      <c r="H3217" s="5"/>
      <c r="I3217" s="5"/>
      <c r="J3217" s="5"/>
    </row>
    <row r="3218" spans="1:13" ht="15.75" thickBot="1" x14ac:dyDescent="0.3">
      <c r="A3218" s="144" t="s">
        <v>455</v>
      </c>
      <c r="B3218" s="145" t="s">
        <v>456</v>
      </c>
      <c r="C3218" s="143" t="s">
        <v>349</v>
      </c>
      <c r="D3218" s="81"/>
      <c r="E3218" s="81"/>
      <c r="F3218" s="81"/>
      <c r="G3218" s="81"/>
      <c r="H3218" s="145" t="s">
        <v>339</v>
      </c>
      <c r="I3218" s="143" t="s">
        <v>451</v>
      </c>
      <c r="J3218" s="145" t="s">
        <v>452</v>
      </c>
      <c r="K3218" s="142"/>
      <c r="L3218" s="162"/>
      <c r="M3218" s="142"/>
    </row>
    <row r="3219" spans="1:13" x14ac:dyDescent="0.25">
      <c r="A3219" s="260" t="s">
        <v>461</v>
      </c>
      <c r="B3219" s="840">
        <v>2.0310000000000001</v>
      </c>
      <c r="C3219" s="166" t="s">
        <v>509</v>
      </c>
      <c r="D3219" s="166"/>
      <c r="E3219" s="166"/>
      <c r="F3219" s="166"/>
      <c r="G3219" s="166"/>
      <c r="H3219" s="416">
        <f>(H1132)</f>
        <v>1510000</v>
      </c>
      <c r="I3219" s="416">
        <f>(I1132)</f>
        <v>0</v>
      </c>
      <c r="J3219" s="416">
        <f t="shared" ref="J3219" si="22">SUM(H3219:I3219)</f>
        <v>1510000</v>
      </c>
      <c r="K3219" s="842"/>
      <c r="L3219" s="185"/>
    </row>
    <row r="3220" spans="1:13" x14ac:dyDescent="0.25">
      <c r="A3220" s="256" t="s">
        <v>461</v>
      </c>
      <c r="B3220" s="120">
        <v>2.032</v>
      </c>
      <c r="C3220" s="426" t="s">
        <v>510</v>
      </c>
      <c r="D3220" s="421"/>
      <c r="E3220" s="421"/>
      <c r="F3220" s="421"/>
      <c r="G3220" s="419"/>
      <c r="H3220" s="416">
        <f>(H1135)</f>
        <v>90000</v>
      </c>
      <c r="I3220" s="416"/>
      <c r="J3220" s="416">
        <f t="shared" ref="J3220:J3242" si="23">SUM(H3220:I3220)</f>
        <v>90000</v>
      </c>
      <c r="K3220" s="130"/>
      <c r="L3220" s="185"/>
      <c r="M3220" s="390"/>
    </row>
    <row r="3221" spans="1:13" x14ac:dyDescent="0.25">
      <c r="A3221" s="256" t="s">
        <v>461</v>
      </c>
      <c r="B3221" s="188">
        <v>2.0329999999999999</v>
      </c>
      <c r="C3221" s="426" t="s">
        <v>900</v>
      </c>
      <c r="D3221" s="421"/>
      <c r="E3221" s="421"/>
      <c r="F3221" s="421"/>
      <c r="G3221" s="419"/>
      <c r="H3221" s="416">
        <f>(H1141)</f>
        <v>100000</v>
      </c>
      <c r="I3221" s="416"/>
      <c r="J3221" s="416">
        <f t="shared" si="23"/>
        <v>100000</v>
      </c>
      <c r="K3221" s="130"/>
      <c r="L3221" s="185"/>
      <c r="M3221" s="390"/>
    </row>
    <row r="3222" spans="1:13" x14ac:dyDescent="0.25">
      <c r="A3222" s="423" t="s">
        <v>461</v>
      </c>
      <c r="B3222" s="840">
        <v>2.0339999999999998</v>
      </c>
      <c r="C3222" s="368" t="s">
        <v>899</v>
      </c>
      <c r="D3222" s="166"/>
      <c r="E3222" s="166"/>
      <c r="F3222" s="166"/>
      <c r="G3222" s="228"/>
      <c r="H3222" s="237">
        <f>(H1144)</f>
        <v>240000</v>
      </c>
      <c r="I3222" s="237"/>
      <c r="J3222" s="237">
        <f t="shared" si="23"/>
        <v>240000</v>
      </c>
      <c r="K3222" s="130"/>
      <c r="L3222" s="185"/>
      <c r="M3222" s="390"/>
    </row>
    <row r="3223" spans="1:13" x14ac:dyDescent="0.25">
      <c r="A3223" s="448" t="s">
        <v>461</v>
      </c>
      <c r="B3223" s="840">
        <v>2.036</v>
      </c>
      <c r="C3223" s="429" t="s">
        <v>1468</v>
      </c>
      <c r="D3223" s="421"/>
      <c r="E3223" s="421"/>
      <c r="F3223" s="421"/>
      <c r="G3223" s="419"/>
      <c r="H3223" s="422">
        <f>(H1166)</f>
        <v>82000</v>
      </c>
      <c r="I3223" s="870">
        <f>(I1166)</f>
        <v>180000</v>
      </c>
      <c r="J3223" s="237">
        <f t="shared" si="23"/>
        <v>262000</v>
      </c>
      <c r="K3223" s="130"/>
      <c r="L3223" s="185"/>
      <c r="M3223" s="904"/>
    </row>
    <row r="3224" spans="1:13" x14ac:dyDescent="0.25">
      <c r="A3224" s="429"/>
      <c r="B3224" s="436"/>
      <c r="C3224" s="894" t="s">
        <v>1468</v>
      </c>
      <c r="D3224" s="264"/>
      <c r="E3224" s="264"/>
      <c r="F3224" s="264"/>
      <c r="G3224" s="262"/>
      <c r="H3224" s="416">
        <f>(H1222)</f>
        <v>0</v>
      </c>
      <c r="I3224" s="1204">
        <f>(I1168)</f>
        <v>10000</v>
      </c>
      <c r="J3224" s="422">
        <f t="shared" si="23"/>
        <v>10000</v>
      </c>
      <c r="K3224" s="130"/>
      <c r="L3224" s="185"/>
      <c r="M3224" s="904"/>
    </row>
    <row r="3225" spans="1:13" x14ac:dyDescent="0.25">
      <c r="A3225" s="174" t="s">
        <v>461</v>
      </c>
      <c r="B3225" s="441">
        <v>2.0369999999999999</v>
      </c>
      <c r="C3225" s="426" t="s">
        <v>2193</v>
      </c>
      <c r="D3225" s="421"/>
      <c r="E3225" s="421"/>
      <c r="F3225" s="421"/>
      <c r="G3225" s="419"/>
      <c r="H3225" s="422">
        <f>(H1170)</f>
        <v>1270000</v>
      </c>
      <c r="I3225" s="870">
        <f>(I1173)</f>
        <v>360000</v>
      </c>
      <c r="J3225" s="422">
        <f t="shared" si="23"/>
        <v>1630000</v>
      </c>
      <c r="K3225" s="130"/>
      <c r="L3225" s="898"/>
      <c r="M3225" s="904"/>
    </row>
    <row r="3226" spans="1:13" x14ac:dyDescent="0.25">
      <c r="A3226" s="174"/>
      <c r="B3226" s="441"/>
      <c r="C3226" s="426"/>
      <c r="D3226" s="421"/>
      <c r="E3226" s="421"/>
      <c r="F3226" s="421"/>
      <c r="G3226" s="419"/>
      <c r="H3226" s="422"/>
      <c r="I3226" s="619">
        <f>(I1175)</f>
        <v>60000</v>
      </c>
      <c r="J3226" s="422">
        <f>SUM(H3226:I3226)</f>
        <v>60000</v>
      </c>
      <c r="K3226" s="130"/>
      <c r="L3226" s="898"/>
      <c r="M3226" s="904"/>
    </row>
    <row r="3227" spans="1:13" x14ac:dyDescent="0.25">
      <c r="A3227" s="174" t="s">
        <v>1475</v>
      </c>
      <c r="B3227" s="441">
        <v>2.0379999999999998</v>
      </c>
      <c r="C3227" s="426" t="s">
        <v>2194</v>
      </c>
      <c r="D3227" s="421"/>
      <c r="E3227" s="421"/>
      <c r="F3227" s="421"/>
      <c r="G3227" s="419"/>
      <c r="H3227" s="422">
        <f>(H1177)</f>
        <v>150000</v>
      </c>
      <c r="I3227" s="870">
        <f>(I1179)</f>
        <v>76500</v>
      </c>
      <c r="J3227" s="422">
        <f>SUM(H3227:I3227)</f>
        <v>226500</v>
      </c>
      <c r="K3227" s="130"/>
      <c r="L3227" s="898"/>
      <c r="M3227" s="904"/>
    </row>
    <row r="3228" spans="1:13" x14ac:dyDescent="0.25">
      <c r="A3228" s="174"/>
      <c r="B3228" s="441"/>
      <c r="C3228" s="426"/>
      <c r="D3228" s="421"/>
      <c r="E3228" s="421"/>
      <c r="F3228" s="421"/>
      <c r="G3228" s="419"/>
      <c r="H3228" s="422"/>
      <c r="I3228" s="619">
        <v>6000</v>
      </c>
      <c r="J3228" s="422">
        <f>SUM(I3228)</f>
        <v>6000</v>
      </c>
      <c r="K3228" s="130"/>
      <c r="L3228" s="898"/>
      <c r="M3228" s="904"/>
    </row>
    <row r="3229" spans="1:13" x14ac:dyDescent="0.25">
      <c r="A3229" s="174" t="s">
        <v>1475</v>
      </c>
      <c r="B3229" s="441">
        <v>2.0390000000000001</v>
      </c>
      <c r="C3229" s="893" t="s">
        <v>2195</v>
      </c>
      <c r="D3229" s="1141"/>
      <c r="E3229" s="1141"/>
      <c r="F3229" s="1141"/>
      <c r="G3229" s="625"/>
      <c r="H3229" s="422">
        <f>(H1202)</f>
        <v>5000</v>
      </c>
      <c r="I3229" s="619">
        <f>(I1202)</f>
        <v>130000</v>
      </c>
      <c r="J3229" s="422">
        <f>SUM(H3229:I3229)</f>
        <v>135000</v>
      </c>
      <c r="K3229" s="130"/>
      <c r="L3229" s="898"/>
      <c r="M3229" s="904"/>
    </row>
    <row r="3230" spans="1:13" x14ac:dyDescent="0.25">
      <c r="A3230" s="174" t="s">
        <v>1475</v>
      </c>
      <c r="B3230" s="441">
        <v>2.04</v>
      </c>
      <c r="C3230" s="426" t="s">
        <v>2196</v>
      </c>
      <c r="D3230" s="421"/>
      <c r="E3230" s="421"/>
      <c r="F3230" s="421"/>
      <c r="G3230" s="419"/>
      <c r="H3230" s="422">
        <f>(H1206)</f>
        <v>38000</v>
      </c>
      <c r="I3230" s="870">
        <f>(I1206)</f>
        <v>40000</v>
      </c>
      <c r="J3230" s="422">
        <f>SUM(H3230:I3230)</f>
        <v>78000</v>
      </c>
      <c r="K3230" s="130"/>
      <c r="L3230" s="898"/>
      <c r="M3230" s="904"/>
    </row>
    <row r="3231" spans="1:13" x14ac:dyDescent="0.25">
      <c r="A3231" s="174" t="s">
        <v>1475</v>
      </c>
      <c r="B3231" s="441">
        <v>2.0409999999999999</v>
      </c>
      <c r="C3231" s="426" t="s">
        <v>2197</v>
      </c>
      <c r="D3231" s="421"/>
      <c r="E3231" s="421"/>
      <c r="F3231" s="421"/>
      <c r="G3231" s="419"/>
      <c r="H3231" s="422"/>
      <c r="I3231" s="870">
        <f>(I1211)</f>
        <v>300</v>
      </c>
      <c r="J3231" s="422">
        <f>SUM(I3231)</f>
        <v>300</v>
      </c>
      <c r="K3231" s="130"/>
      <c r="L3231" s="898"/>
      <c r="M3231" s="904"/>
    </row>
    <row r="3232" spans="1:13" x14ac:dyDescent="0.25">
      <c r="A3232" s="174"/>
      <c r="B3232" s="441"/>
      <c r="C3232" s="426"/>
      <c r="D3232" s="421"/>
      <c r="E3232" s="421"/>
      <c r="F3232" s="421"/>
      <c r="G3232" s="419"/>
      <c r="H3232" s="422">
        <f>(H1212)</f>
        <v>0</v>
      </c>
      <c r="I3232" s="619">
        <f>(I1212)</f>
        <v>300</v>
      </c>
      <c r="J3232" s="422">
        <f>SUM(I3232)</f>
        <v>300</v>
      </c>
      <c r="K3232" s="842"/>
      <c r="L3232" s="899"/>
      <c r="M3232" s="905"/>
    </row>
    <row r="3233" spans="1:13" x14ac:dyDescent="0.25">
      <c r="A3233" s="256" t="s">
        <v>1475</v>
      </c>
      <c r="B3233" s="441">
        <v>2.0419999999999998</v>
      </c>
      <c r="C3233" s="893" t="s">
        <v>2198</v>
      </c>
      <c r="D3233" s="421"/>
      <c r="E3233" s="421"/>
      <c r="F3233" s="421"/>
      <c r="G3233" s="419"/>
      <c r="H3233" s="422">
        <f>(H1216)</f>
        <v>2000</v>
      </c>
      <c r="I3233" s="191">
        <f>(I1216)</f>
        <v>25000</v>
      </c>
      <c r="J3233" s="422">
        <f>SUM(H3233:I3233)</f>
        <v>27000</v>
      </c>
      <c r="K3233" s="842"/>
      <c r="L3233" s="185"/>
      <c r="M3233" s="905"/>
    </row>
    <row r="3234" spans="1:13" x14ac:dyDescent="0.25">
      <c r="A3234" s="839" t="s">
        <v>1475</v>
      </c>
      <c r="B3234" s="441">
        <v>2.0430000000000001</v>
      </c>
      <c r="C3234" s="426" t="s">
        <v>2199</v>
      </c>
      <c r="D3234" s="421"/>
      <c r="E3234" s="421"/>
      <c r="F3234" s="421"/>
      <c r="G3234" s="419"/>
      <c r="H3234" s="422">
        <f>(H1237)</f>
        <v>20000</v>
      </c>
      <c r="I3234" s="870">
        <f>(I1237)</f>
        <v>180000</v>
      </c>
      <c r="J3234" s="422">
        <f>SUM(H3234:I3234)</f>
        <v>200000</v>
      </c>
      <c r="K3234" s="842"/>
      <c r="L3234" s="898"/>
      <c r="M3234" s="904"/>
    </row>
    <row r="3235" spans="1:13" x14ac:dyDescent="0.25">
      <c r="A3235" s="174">
        <v>1.0389999999999999</v>
      </c>
      <c r="B3235" s="441" t="s">
        <v>1362</v>
      </c>
      <c r="C3235" s="426" t="s">
        <v>2651</v>
      </c>
      <c r="D3235" s="421"/>
      <c r="E3235" s="421"/>
      <c r="F3235" s="421"/>
      <c r="G3235" s="419"/>
      <c r="H3235" s="422">
        <f>(H1242)</f>
        <v>12000</v>
      </c>
      <c r="I3235" s="619">
        <f>(I1243)</f>
        <v>130000</v>
      </c>
      <c r="J3235" s="422">
        <f t="shared" si="23"/>
        <v>142000</v>
      </c>
      <c r="K3235" s="130"/>
      <c r="L3235" s="898"/>
      <c r="M3235" s="904"/>
    </row>
    <row r="3236" spans="1:13" x14ac:dyDescent="0.25">
      <c r="A3236" s="471">
        <v>1.04</v>
      </c>
      <c r="B3236" s="441" t="s">
        <v>1362</v>
      </c>
      <c r="C3236" s="893" t="s">
        <v>2200</v>
      </c>
      <c r="D3236" s="421"/>
      <c r="E3236" s="421"/>
      <c r="F3236" s="421"/>
      <c r="G3236" s="419"/>
      <c r="H3236" s="422">
        <f>(H1247)</f>
        <v>24000</v>
      </c>
      <c r="I3236" s="619">
        <f>(I1247)</f>
        <v>36000</v>
      </c>
      <c r="J3236" s="422">
        <f>SUM(H3236:I3236)</f>
        <v>60000</v>
      </c>
      <c r="K3236" s="130"/>
      <c r="L3236" s="185"/>
      <c r="M3236" s="904"/>
    </row>
    <row r="3237" spans="1:13" x14ac:dyDescent="0.25">
      <c r="A3237" s="174">
        <v>1.0409999999999999</v>
      </c>
      <c r="B3237" s="441" t="s">
        <v>1362</v>
      </c>
      <c r="C3237" s="896" t="s">
        <v>1745</v>
      </c>
      <c r="D3237" s="264"/>
      <c r="E3237" s="264"/>
      <c r="F3237" s="421"/>
      <c r="G3237" s="419"/>
      <c r="H3237" s="422">
        <f>(H1252)</f>
        <v>12000</v>
      </c>
      <c r="I3237" s="619">
        <f>(I1252)</f>
        <v>21000</v>
      </c>
      <c r="J3237" s="422">
        <f t="shared" si="23"/>
        <v>33000</v>
      </c>
      <c r="K3237" s="130"/>
      <c r="L3237" s="898"/>
      <c r="M3237" s="904"/>
    </row>
    <row r="3238" spans="1:13" x14ac:dyDescent="0.25">
      <c r="A3238" s="174">
        <v>1.042</v>
      </c>
      <c r="B3238" s="441" t="s">
        <v>1475</v>
      </c>
      <c r="C3238" s="893" t="s">
        <v>1571</v>
      </c>
      <c r="D3238" s="421"/>
      <c r="E3238" s="421"/>
      <c r="F3238" s="421"/>
      <c r="G3238" s="419"/>
      <c r="H3238" s="422">
        <f>(H1272)</f>
        <v>12000</v>
      </c>
      <c r="I3238" s="619">
        <f>(I1274)</f>
        <v>102000</v>
      </c>
      <c r="J3238" s="422">
        <f>SUM(H3238:I3238)</f>
        <v>114000</v>
      </c>
      <c r="K3238" s="130"/>
      <c r="L3238" s="185"/>
      <c r="M3238" s="904"/>
    </row>
    <row r="3239" spans="1:13" x14ac:dyDescent="0.25">
      <c r="A3239" s="174"/>
      <c r="B3239" s="441"/>
      <c r="C3239" s="893"/>
      <c r="D3239" s="421"/>
      <c r="E3239" s="421"/>
      <c r="F3239" s="421"/>
      <c r="G3239" s="419"/>
      <c r="H3239" s="422"/>
      <c r="I3239" s="619">
        <f>(I1275)</f>
        <v>70000</v>
      </c>
      <c r="J3239" s="422">
        <f>SUM(H3239:I3239)</f>
        <v>70000</v>
      </c>
      <c r="K3239" s="130"/>
      <c r="L3239" s="185"/>
      <c r="M3239" s="904"/>
    </row>
    <row r="3240" spans="1:13" x14ac:dyDescent="0.25">
      <c r="A3240" s="174">
        <v>1.0429999999999999</v>
      </c>
      <c r="B3240" s="441" t="s">
        <v>1362</v>
      </c>
      <c r="C3240" s="893" t="s">
        <v>2201</v>
      </c>
      <c r="D3240" s="421"/>
      <c r="E3240" s="421"/>
      <c r="F3240" s="421"/>
      <c r="G3240" s="419"/>
      <c r="H3240" s="422"/>
      <c r="I3240" s="191">
        <f>(I1276)</f>
        <v>60000</v>
      </c>
      <c r="J3240" s="422">
        <f t="shared" si="23"/>
        <v>60000</v>
      </c>
      <c r="K3240" s="130"/>
      <c r="L3240" s="185"/>
      <c r="M3240" s="904"/>
    </row>
    <row r="3241" spans="1:13" x14ac:dyDescent="0.25">
      <c r="A3241" s="174"/>
      <c r="B3241" s="441"/>
      <c r="C3241" s="893"/>
      <c r="D3241" s="421"/>
      <c r="E3241" s="421"/>
      <c r="F3241" s="421"/>
      <c r="G3241" s="419"/>
      <c r="H3241" s="422"/>
      <c r="I3241" s="619">
        <f>(I1278)</f>
        <v>12000</v>
      </c>
      <c r="J3241" s="422">
        <f>SUM(H3241:I3241)</f>
        <v>12000</v>
      </c>
      <c r="K3241" s="130"/>
      <c r="L3241" s="185"/>
      <c r="M3241" s="904"/>
    </row>
    <row r="3242" spans="1:13" x14ac:dyDescent="0.25">
      <c r="A3242" s="174">
        <v>1.044</v>
      </c>
      <c r="B3242" s="441" t="s">
        <v>1362</v>
      </c>
      <c r="C3242" s="893" t="s">
        <v>2202</v>
      </c>
      <c r="D3242" s="421"/>
      <c r="E3242" s="421"/>
      <c r="F3242" s="421"/>
      <c r="G3242" s="419"/>
      <c r="H3242" s="422">
        <f>(H1282)</f>
        <v>1200</v>
      </c>
      <c r="I3242" s="619">
        <f>(I1282)</f>
        <v>20000</v>
      </c>
      <c r="J3242" s="422">
        <f t="shared" si="23"/>
        <v>21200</v>
      </c>
      <c r="K3242" s="130"/>
      <c r="L3242" s="185"/>
      <c r="M3242" s="904"/>
    </row>
    <row r="3243" spans="1:13" x14ac:dyDescent="0.25">
      <c r="A3243" s="174">
        <v>1.091</v>
      </c>
      <c r="B3243" s="441" t="s">
        <v>989</v>
      </c>
      <c r="C3243" s="1162" t="s">
        <v>2692</v>
      </c>
      <c r="D3243" s="496"/>
      <c r="E3243" s="496"/>
      <c r="F3243" s="496"/>
      <c r="G3243" s="496"/>
      <c r="H3243" s="299"/>
      <c r="I3243" s="191">
        <v>135000</v>
      </c>
      <c r="J3243" s="299">
        <f>SUM(I3243)</f>
        <v>135000</v>
      </c>
      <c r="K3243" s="130"/>
      <c r="L3243" s="185"/>
      <c r="M3243" s="904"/>
    </row>
    <row r="3244" spans="1:13" x14ac:dyDescent="0.25">
      <c r="A3244" s="174"/>
      <c r="B3244" s="436"/>
      <c r="C3244" s="1162"/>
      <c r="D3244" s="496"/>
      <c r="E3244" s="496"/>
      <c r="F3244" s="496"/>
      <c r="G3244" s="496"/>
      <c r="H3244" s="299"/>
      <c r="I3244" s="619">
        <v>3360</v>
      </c>
      <c r="J3244" s="422">
        <f>SUM(I3244)</f>
        <v>3360</v>
      </c>
      <c r="K3244" s="130"/>
      <c r="L3244" s="185"/>
      <c r="M3244" s="904"/>
    </row>
    <row r="3245" spans="1:13" x14ac:dyDescent="0.25">
      <c r="A3245" s="841">
        <v>7.0000000000000001E-3</v>
      </c>
      <c r="B3245" s="420" t="s">
        <v>989</v>
      </c>
      <c r="C3245" s="429" t="s">
        <v>2203</v>
      </c>
      <c r="D3245" s="421"/>
      <c r="E3245" s="421"/>
      <c r="F3245" s="421"/>
      <c r="G3245" s="421"/>
      <c r="H3245" s="422">
        <f>(H1307)</f>
        <v>35000</v>
      </c>
      <c r="I3245" s="422">
        <f>(I1307)</f>
        <v>0</v>
      </c>
      <c r="J3245" s="422">
        <f>(J1307)</f>
        <v>35000</v>
      </c>
      <c r="K3245" s="130"/>
      <c r="L3245" s="898"/>
      <c r="M3245" s="904"/>
    </row>
    <row r="3246" spans="1:13" x14ac:dyDescent="0.25">
      <c r="A3246" s="1126">
        <v>1.2E-2</v>
      </c>
      <c r="B3246" s="420" t="s">
        <v>2443</v>
      </c>
      <c r="C3246" s="429" t="s">
        <v>2444</v>
      </c>
      <c r="D3246" s="421"/>
      <c r="E3246" s="421"/>
      <c r="F3246" s="421"/>
      <c r="G3246" s="421"/>
      <c r="H3246" s="462">
        <f>(H1312)</f>
        <v>37000</v>
      </c>
      <c r="I3246" s="422">
        <f>(I1312)</f>
        <v>0</v>
      </c>
      <c r="J3246" s="422">
        <f>(J1312)</f>
        <v>37000</v>
      </c>
      <c r="K3246" s="268"/>
      <c r="L3246" s="898"/>
      <c r="M3246" s="904"/>
    </row>
    <row r="3247" spans="1:13" x14ac:dyDescent="0.25">
      <c r="A3247" s="1048">
        <v>1.0920000000000001</v>
      </c>
      <c r="B3247" s="226" t="s">
        <v>989</v>
      </c>
      <c r="C3247" s="434" t="s">
        <v>2655</v>
      </c>
      <c r="D3247" s="166"/>
      <c r="E3247" s="166"/>
      <c r="F3247" s="166"/>
      <c r="G3247" s="166"/>
      <c r="H3247" s="462"/>
      <c r="I3247" s="1206">
        <f>(I1342)</f>
        <v>5000</v>
      </c>
      <c r="J3247" s="462">
        <f t="shared" ref="J3247:J3254" si="24">SUM(H3247:I3247)</f>
        <v>5000</v>
      </c>
      <c r="K3247" s="268"/>
      <c r="L3247" s="898"/>
      <c r="M3247" s="904"/>
    </row>
    <row r="3248" spans="1:13" x14ac:dyDescent="0.25">
      <c r="A3248" s="1127">
        <v>1.1000000000000001</v>
      </c>
      <c r="B3248" s="260" t="s">
        <v>2238</v>
      </c>
      <c r="C3248" s="442" t="s">
        <v>2652</v>
      </c>
      <c r="D3248" s="264"/>
      <c r="E3248" s="264"/>
      <c r="F3248" s="264"/>
      <c r="G3248" s="262"/>
      <c r="H3248" s="422">
        <f>(H1347)</f>
        <v>45000</v>
      </c>
      <c r="I3248" s="1206">
        <f>(I1349)</f>
        <v>220000</v>
      </c>
      <c r="J3248" s="462">
        <f t="shared" si="24"/>
        <v>265000</v>
      </c>
      <c r="K3248" s="268"/>
      <c r="L3248" s="898"/>
      <c r="M3248" s="904"/>
    </row>
    <row r="3249" spans="1:13" x14ac:dyDescent="0.25">
      <c r="A3249" s="1193">
        <v>1.101</v>
      </c>
      <c r="B3249" s="420" t="s">
        <v>2653</v>
      </c>
      <c r="C3249" s="429" t="s">
        <v>2654</v>
      </c>
      <c r="D3249" s="421"/>
      <c r="E3249" s="421"/>
      <c r="F3249" s="421"/>
      <c r="G3249" s="421"/>
      <c r="H3249" s="422"/>
      <c r="I3249" s="1194">
        <f>(I1355)</f>
        <v>100000</v>
      </c>
      <c r="J3249" s="422">
        <f t="shared" si="24"/>
        <v>100000</v>
      </c>
      <c r="K3249" s="4"/>
      <c r="L3249" s="898"/>
      <c r="M3249" s="904"/>
    </row>
    <row r="3250" spans="1:13" x14ac:dyDescent="0.25">
      <c r="A3250" s="1048"/>
      <c r="B3250" s="226"/>
      <c r="C3250" s="434"/>
      <c r="D3250" s="166"/>
      <c r="E3250" s="166"/>
      <c r="F3250" s="166"/>
      <c r="G3250" s="166"/>
      <c r="H3250" s="307"/>
      <c r="I3250" s="126"/>
      <c r="J3250" s="307"/>
      <c r="K3250" s="5"/>
      <c r="L3250" s="898"/>
      <c r="M3250" s="904"/>
    </row>
    <row r="3251" spans="1:13" ht="15.75" thickBot="1" x14ac:dyDescent="0.3">
      <c r="A3251" s="1048"/>
      <c r="B3251" s="226"/>
      <c r="C3251" s="434"/>
      <c r="D3251" s="166"/>
      <c r="E3251" s="166"/>
      <c r="F3251" s="166"/>
      <c r="G3251" s="166"/>
      <c r="H3251" s="307"/>
      <c r="I3251" s="126"/>
      <c r="J3251" s="307"/>
      <c r="K3251" s="5"/>
      <c r="L3251" s="898"/>
      <c r="M3251" s="904"/>
    </row>
    <row r="3252" spans="1:13" ht="15.75" thickBot="1" x14ac:dyDescent="0.3">
      <c r="A3252" s="520"/>
      <c r="B3252" s="521"/>
      <c r="C3252" s="522"/>
      <c r="D3252" s="456"/>
      <c r="E3252" s="456"/>
      <c r="F3252" s="456"/>
      <c r="G3252" s="729" t="s">
        <v>352</v>
      </c>
      <c r="H3252" s="540">
        <f>SUM(H3219:H3248)</f>
        <v>3685200</v>
      </c>
      <c r="I3252" s="1001"/>
      <c r="J3252" s="523">
        <f t="shared" si="24"/>
        <v>3685200</v>
      </c>
      <c r="K3252" s="844"/>
      <c r="L3252" s="903"/>
      <c r="M3252" s="130"/>
    </row>
    <row r="3253" spans="1:13" ht="15.75" thickBot="1" x14ac:dyDescent="0.3">
      <c r="A3253" s="153"/>
      <c r="B3253" s="154"/>
      <c r="C3253" s="155"/>
      <c r="D3253" s="156"/>
      <c r="E3253" s="156"/>
      <c r="F3253" s="167"/>
      <c r="G3253" s="154" t="s">
        <v>1419</v>
      </c>
      <c r="H3253" s="528"/>
      <c r="I3253" s="158">
        <f>(I3223+I3225+I3227+I3230+I3231+I3233+I3234+I3243+I3240+I3249)</f>
        <v>1156800</v>
      </c>
      <c r="J3253" s="519">
        <f t="shared" si="24"/>
        <v>1156800</v>
      </c>
      <c r="K3253" s="130"/>
    </row>
    <row r="3254" spans="1:13" ht="15.75" thickBot="1" x14ac:dyDescent="0.3">
      <c r="A3254" s="515"/>
      <c r="B3254" s="249"/>
      <c r="C3254" s="516"/>
      <c r="D3254" s="249"/>
      <c r="E3254" s="249"/>
      <c r="F3254" s="517"/>
      <c r="G3254" s="527" t="s">
        <v>1418</v>
      </c>
      <c r="H3254" s="529"/>
      <c r="I3254" s="525">
        <f>(I3224+I3226+I3228+I3229+I3232+I3235+I3236+I3237+I3238+I3239+I3241+I3242+I3244+I3247+I3248)</f>
        <v>825660</v>
      </c>
      <c r="J3254" s="892">
        <f t="shared" si="24"/>
        <v>825660</v>
      </c>
      <c r="K3254" s="130"/>
      <c r="M3254" s="906"/>
    </row>
    <row r="3255" spans="1:13" ht="15.75" thickBot="1" x14ac:dyDescent="0.3">
      <c r="A3255" s="531"/>
      <c r="B3255" s="532"/>
      <c r="C3255" s="533" t="s">
        <v>1488</v>
      </c>
      <c r="D3255" s="532"/>
      <c r="E3255" s="532"/>
      <c r="F3255" s="534"/>
      <c r="G3255" s="453" t="s">
        <v>1470</v>
      </c>
      <c r="H3255" s="530">
        <f>SUM(H3252:H3254)</f>
        <v>3685200</v>
      </c>
      <c r="I3255" s="526">
        <f>SUM(I3253:I3254)</f>
        <v>1982460</v>
      </c>
      <c r="J3255" s="523">
        <f>SUM(J3252:J3254)</f>
        <v>5667660</v>
      </c>
      <c r="K3255" s="907"/>
    </row>
    <row r="3256" spans="1:13" ht="15.75" thickBot="1" x14ac:dyDescent="0.3">
      <c r="A3256" s="159" t="s">
        <v>1471</v>
      </c>
      <c r="B3256" s="121"/>
      <c r="C3256" s="121"/>
      <c r="D3256" s="5"/>
      <c r="E3256" s="5"/>
      <c r="F3256" s="5"/>
    </row>
    <row r="3257" spans="1:13" ht="15.75" thickBot="1" x14ac:dyDescent="0.3">
      <c r="A3257" s="453" t="s">
        <v>455</v>
      </c>
      <c r="B3257" s="454" t="s">
        <v>456</v>
      </c>
      <c r="C3257" s="455" t="s">
        <v>349</v>
      </c>
      <c r="D3257" s="456"/>
      <c r="E3257" s="456"/>
      <c r="F3257" s="456"/>
      <c r="G3257" s="456"/>
      <c r="H3257" s="454" t="s">
        <v>339</v>
      </c>
      <c r="I3257" s="455" t="s">
        <v>451</v>
      </c>
      <c r="J3257" s="454" t="s">
        <v>452</v>
      </c>
    </row>
    <row r="3258" spans="1:13" x14ac:dyDescent="0.25">
      <c r="A3258" s="479">
        <v>1.0449999999999999</v>
      </c>
      <c r="B3258" s="168" t="s">
        <v>481</v>
      </c>
      <c r="C3258" s="421" t="s">
        <v>1472</v>
      </c>
      <c r="D3258" s="421"/>
      <c r="E3258" s="421"/>
      <c r="F3258" s="421"/>
      <c r="G3258" s="419"/>
      <c r="H3258" s="269">
        <f>(H1411)</f>
        <v>10000</v>
      </c>
      <c r="I3258" s="269">
        <f>(I1411)</f>
        <v>0</v>
      </c>
      <c r="J3258" s="269">
        <f>SUM(H3258:I3258)</f>
        <v>10000</v>
      </c>
      <c r="K3258" s="130"/>
      <c r="L3258" s="218"/>
    </row>
    <row r="3259" spans="1:13" x14ac:dyDescent="0.25">
      <c r="A3259" s="441">
        <v>1.046</v>
      </c>
      <c r="B3259" s="168" t="s">
        <v>481</v>
      </c>
      <c r="C3259" s="429" t="s">
        <v>1473</v>
      </c>
      <c r="D3259" s="421"/>
      <c r="E3259" s="421"/>
      <c r="F3259" s="421"/>
      <c r="G3259" s="419"/>
      <c r="H3259" s="269">
        <f>(H1415)</f>
        <v>120000</v>
      </c>
      <c r="I3259" s="269">
        <f>(I1415)</f>
        <v>0</v>
      </c>
      <c r="J3259" s="269">
        <f>SUM(H3259:I3259)</f>
        <v>120000</v>
      </c>
      <c r="K3259" s="130"/>
    </row>
    <row r="3260" spans="1:13" x14ac:dyDescent="0.25">
      <c r="A3260" s="441">
        <v>1.0469999999999999</v>
      </c>
      <c r="B3260" s="168" t="s">
        <v>481</v>
      </c>
      <c r="C3260" s="374" t="s">
        <v>2204</v>
      </c>
      <c r="D3260" s="239"/>
      <c r="E3260" s="239"/>
      <c r="F3260" s="239"/>
      <c r="G3260" s="239"/>
      <c r="H3260" s="269">
        <f>(H1419)</f>
        <v>20000</v>
      </c>
      <c r="I3260" s="269">
        <f>(I1419)</f>
        <v>0</v>
      </c>
      <c r="J3260" s="269">
        <f>SUM(H3260:I3260)</f>
        <v>20000</v>
      </c>
      <c r="K3260" s="130"/>
      <c r="M3260" s="390"/>
    </row>
    <row r="3261" spans="1:13" x14ac:dyDescent="0.25">
      <c r="A3261" s="432">
        <v>1.0980000000000001</v>
      </c>
      <c r="B3261" s="421" t="s">
        <v>2662</v>
      </c>
      <c r="C3261" s="426" t="s">
        <v>2681</v>
      </c>
      <c r="D3261" s="421"/>
      <c r="E3261" s="421"/>
      <c r="F3261" s="421"/>
      <c r="G3261" s="421"/>
      <c r="H3261" s="422"/>
      <c r="I3261" s="859">
        <f>(I1446)</f>
        <v>25000</v>
      </c>
      <c r="J3261" s="422"/>
      <c r="K3261" s="130" t="s">
        <v>2694</v>
      </c>
      <c r="M3261" s="390"/>
    </row>
    <row r="3262" spans="1:13" ht="15.75" thickBot="1" x14ac:dyDescent="0.3">
      <c r="A3262" s="467">
        <v>1.099</v>
      </c>
      <c r="B3262" s="168" t="s">
        <v>461</v>
      </c>
      <c r="C3262" s="368" t="s">
        <v>2682</v>
      </c>
      <c r="D3262" s="166"/>
      <c r="E3262" s="166"/>
      <c r="F3262" s="166"/>
      <c r="G3262" s="166"/>
      <c r="H3262" s="237"/>
      <c r="I3262" s="300">
        <f>(I1453)</f>
        <v>50000</v>
      </c>
      <c r="J3262" s="237"/>
      <c r="K3262" s="130" t="s">
        <v>2694</v>
      </c>
      <c r="M3262" s="390"/>
    </row>
    <row r="3263" spans="1:13" ht="15.75" thickBot="1" x14ac:dyDescent="0.3">
      <c r="A3263" s="153"/>
      <c r="B3263" s="154"/>
      <c r="C3263" s="539" t="s">
        <v>1487</v>
      </c>
      <c r="D3263" s="455"/>
      <c r="E3263" s="455"/>
      <c r="F3263" s="455"/>
      <c r="G3263" s="536"/>
      <c r="H3263" s="537">
        <f>SUM(H3258:H3260)</f>
        <v>150000</v>
      </c>
      <c r="I3263" s="852">
        <f>SUM(I3258:I3262)</f>
        <v>75000</v>
      </c>
      <c r="J3263" s="538">
        <f t="shared" ref="J3263" si="25">SUM(H3263:I3263)</f>
        <v>225000</v>
      </c>
      <c r="K3263" s="320"/>
      <c r="M3263" s="904"/>
    </row>
    <row r="3264" spans="1:13" x14ac:dyDescent="0.25">
      <c r="A3264" s="165" t="s">
        <v>107</v>
      </c>
      <c r="B3264" s="166"/>
      <c r="C3264" s="166"/>
      <c r="D3264" s="166"/>
      <c r="E3264" s="5"/>
      <c r="F3264" s="5"/>
    </row>
    <row r="3265" spans="1:12" ht="15.75" thickBot="1" x14ac:dyDescent="0.3">
      <c r="A3265" s="159" t="s">
        <v>1474</v>
      </c>
      <c r="B3265" s="121"/>
      <c r="C3265" s="121"/>
      <c r="D3265" s="5"/>
      <c r="E3265" s="5"/>
      <c r="F3265" s="5"/>
    </row>
    <row r="3266" spans="1:12" ht="15.75" thickBot="1" x14ac:dyDescent="0.3">
      <c r="A3266" s="144" t="s">
        <v>455</v>
      </c>
      <c r="B3266" s="145" t="s">
        <v>456</v>
      </c>
      <c r="C3266" s="143" t="s">
        <v>349</v>
      </c>
      <c r="D3266" s="81"/>
      <c r="E3266" s="81"/>
      <c r="F3266" s="81"/>
      <c r="G3266" s="81"/>
      <c r="H3266" s="145" t="s">
        <v>339</v>
      </c>
      <c r="I3266" s="143" t="s">
        <v>451</v>
      </c>
      <c r="J3266" s="145" t="s">
        <v>452</v>
      </c>
    </row>
    <row r="3267" spans="1:12" x14ac:dyDescent="0.25">
      <c r="A3267" s="436" t="s">
        <v>1475</v>
      </c>
      <c r="B3267" s="418">
        <v>2.044</v>
      </c>
      <c r="C3267" s="459" t="s">
        <v>1476</v>
      </c>
      <c r="D3267" s="451"/>
      <c r="E3267" s="451"/>
      <c r="F3267" s="451"/>
      <c r="G3267" s="452"/>
      <c r="H3267" s="458">
        <f>(H1516)</f>
        <v>280000</v>
      </c>
      <c r="I3267" s="458">
        <f>(I1516)</f>
        <v>0</v>
      </c>
      <c r="J3267" s="458">
        <f>SUM(H3267:I3267)</f>
        <v>280000</v>
      </c>
      <c r="K3267" s="268"/>
    </row>
    <row r="3268" spans="1:12" x14ac:dyDescent="0.25">
      <c r="A3268" s="441" t="s">
        <v>1475</v>
      </c>
      <c r="B3268" s="168">
        <v>2.0449999999999999</v>
      </c>
      <c r="C3268" s="429" t="s">
        <v>1346</v>
      </c>
      <c r="D3268" s="421"/>
      <c r="E3268" s="421"/>
      <c r="F3268" s="421"/>
      <c r="G3268" s="419"/>
      <c r="H3268" s="460">
        <f>(H1520)</f>
        <v>6000</v>
      </c>
      <c r="I3268" s="460">
        <f>(I1520)</f>
        <v>0</v>
      </c>
      <c r="J3268" s="460">
        <f>SUM(H3268:I3268)</f>
        <v>6000</v>
      </c>
      <c r="K3268" s="268"/>
    </row>
    <row r="3269" spans="1:12" x14ac:dyDescent="0.25">
      <c r="A3269" s="436" t="s">
        <v>1475</v>
      </c>
      <c r="B3269" s="418">
        <v>2.0459999999999998</v>
      </c>
      <c r="C3269" s="368" t="s">
        <v>1477</v>
      </c>
      <c r="D3269" s="166"/>
      <c r="E3269" s="166"/>
      <c r="F3269" s="166"/>
      <c r="G3269" s="166"/>
      <c r="H3269" s="428">
        <f>(H1524)</f>
        <v>12000</v>
      </c>
      <c r="I3269" s="428">
        <f>(I1524)</f>
        <v>0</v>
      </c>
      <c r="J3269" s="460">
        <f>SUM(H3269:I3269)</f>
        <v>12000</v>
      </c>
      <c r="K3269" s="268"/>
    </row>
    <row r="3270" spans="1:12" x14ac:dyDescent="0.25">
      <c r="A3270" s="420">
        <v>1.048</v>
      </c>
      <c r="B3270" s="418" t="s">
        <v>461</v>
      </c>
      <c r="C3270" s="426" t="s">
        <v>2205</v>
      </c>
      <c r="D3270" s="421"/>
      <c r="E3270" s="421"/>
      <c r="F3270" s="421"/>
      <c r="G3270" s="419"/>
      <c r="H3270" s="422"/>
      <c r="I3270" s="870">
        <f>(I1529)</f>
        <v>24000</v>
      </c>
      <c r="J3270" s="462">
        <f>SUM(H3270:I3270)</f>
        <v>24000</v>
      </c>
      <c r="K3270" s="4"/>
      <c r="L3270" s="898"/>
    </row>
    <row r="3271" spans="1:12" ht="15.75" thickBot="1" x14ac:dyDescent="0.3">
      <c r="A3271" s="441">
        <v>1.0489999999999999</v>
      </c>
      <c r="B3271" s="168" t="s">
        <v>1475</v>
      </c>
      <c r="C3271" s="429" t="s">
        <v>1478</v>
      </c>
      <c r="D3271" s="421"/>
      <c r="E3271" s="421"/>
      <c r="F3271" s="421"/>
      <c r="G3271" s="419"/>
      <c r="H3271" s="422">
        <f>(H1550)</f>
        <v>2000</v>
      </c>
      <c r="I3271" s="299">
        <f>(I1550)</f>
        <v>6000</v>
      </c>
      <c r="J3271" s="462">
        <f>SUM(H3271:I3271)</f>
        <v>8000</v>
      </c>
      <c r="K3271" s="4"/>
      <c r="L3271" s="185"/>
    </row>
    <row r="3272" spans="1:12" ht="15.75" thickBot="1" x14ac:dyDescent="0.3">
      <c r="A3272" s="153"/>
      <c r="B3272" s="154"/>
      <c r="C3272" s="539" t="s">
        <v>1486</v>
      </c>
      <c r="D3272" s="455"/>
      <c r="E3272" s="455"/>
      <c r="F3272" s="455"/>
      <c r="G3272" s="536"/>
      <c r="H3272" s="540">
        <f>SUM(H3267:H3271)</f>
        <v>300000</v>
      </c>
      <c r="I3272" s="173">
        <f>SUM(I3270:I3271)</f>
        <v>30000</v>
      </c>
      <c r="J3272" s="523">
        <f>SUM(J3267:J3271)</f>
        <v>330000</v>
      </c>
      <c r="K3272" s="320"/>
      <c r="L3272" s="901"/>
    </row>
    <row r="3273" spans="1:12" x14ac:dyDescent="0.25">
      <c r="A3273" s="165" t="s">
        <v>107</v>
      </c>
      <c r="B3273" s="166"/>
      <c r="C3273" s="166"/>
      <c r="D3273" s="166"/>
      <c r="E3273" s="5"/>
      <c r="F3273" s="5"/>
    </row>
    <row r="3274" spans="1:12" ht="15.75" thickBot="1" x14ac:dyDescent="0.3">
      <c r="A3274" s="159" t="s">
        <v>1479</v>
      </c>
      <c r="B3274" s="121"/>
      <c r="C3274" s="121"/>
      <c r="D3274" s="5"/>
      <c r="E3274" s="5"/>
      <c r="F3274" s="5"/>
    </row>
    <row r="3275" spans="1:12" ht="15.75" thickBot="1" x14ac:dyDescent="0.3">
      <c r="A3275" s="144" t="s">
        <v>455</v>
      </c>
      <c r="B3275" s="145" t="s">
        <v>456</v>
      </c>
      <c r="C3275" s="143" t="s">
        <v>349</v>
      </c>
      <c r="D3275" s="81"/>
      <c r="E3275" s="81"/>
      <c r="F3275" s="81"/>
      <c r="G3275" s="81"/>
      <c r="H3275" s="145" t="s">
        <v>339</v>
      </c>
      <c r="I3275" s="143" t="s">
        <v>451</v>
      </c>
      <c r="J3275" s="145" t="s">
        <v>452</v>
      </c>
    </row>
    <row r="3276" spans="1:12" x14ac:dyDescent="0.25">
      <c r="A3276" s="110" t="s">
        <v>989</v>
      </c>
      <c r="B3276" s="541">
        <v>2.0470000000000002</v>
      </c>
      <c r="C3276" s="541" t="s">
        <v>1480</v>
      </c>
      <c r="D3276" s="542"/>
      <c r="E3276" s="542"/>
      <c r="F3276" s="542"/>
      <c r="G3276" s="542"/>
      <c r="H3276" s="544">
        <f>(H1586)</f>
        <v>130000</v>
      </c>
      <c r="I3276" s="544">
        <f>(I1586)</f>
        <v>0</v>
      </c>
      <c r="J3276" s="544">
        <f>SUM(H3276:I3276)</f>
        <v>130000</v>
      </c>
      <c r="K3276" s="268"/>
    </row>
    <row r="3277" spans="1:12" x14ac:dyDescent="0.25">
      <c r="A3277" s="432" t="s">
        <v>989</v>
      </c>
      <c r="B3277" s="436">
        <v>2.048</v>
      </c>
      <c r="C3277" s="420" t="s">
        <v>1481</v>
      </c>
      <c r="D3277" s="421"/>
      <c r="E3277" s="421"/>
      <c r="F3277" s="421"/>
      <c r="G3277" s="419"/>
      <c r="H3277" s="422">
        <f>(H1589)</f>
        <v>360000</v>
      </c>
      <c r="I3277" s="422">
        <f>(I1589)</f>
        <v>0</v>
      </c>
      <c r="J3277" s="422">
        <f t="shared" ref="J3277" si="26">SUM(H3277:I3277)</f>
        <v>360000</v>
      </c>
      <c r="K3277" s="130"/>
    </row>
    <row r="3278" spans="1:12" x14ac:dyDescent="0.25">
      <c r="A3278" s="440" t="s">
        <v>989</v>
      </c>
      <c r="B3278" s="431">
        <v>2.0489999999999999</v>
      </c>
      <c r="C3278" s="166" t="s">
        <v>1482</v>
      </c>
      <c r="D3278" s="166"/>
      <c r="E3278" s="166"/>
      <c r="F3278" s="166"/>
      <c r="G3278" s="166"/>
      <c r="H3278" s="416">
        <f>(H1595)</f>
        <v>160000</v>
      </c>
      <c r="I3278" s="416">
        <f>(I1595)</f>
        <v>0</v>
      </c>
      <c r="J3278" s="416">
        <f>SUM(H3278:I3278)</f>
        <v>160000</v>
      </c>
      <c r="K3278" s="130"/>
    </row>
    <row r="3279" spans="1:12" ht="15.75" thickBot="1" x14ac:dyDescent="0.3">
      <c r="A3279" s="465">
        <v>1.05</v>
      </c>
      <c r="B3279" s="418" t="s">
        <v>1362</v>
      </c>
      <c r="C3279" s="421" t="s">
        <v>2206</v>
      </c>
      <c r="D3279" s="421"/>
      <c r="E3279" s="421"/>
      <c r="F3279" s="421"/>
      <c r="G3279" s="419"/>
      <c r="H3279" s="422">
        <f>(H1600)</f>
        <v>50000</v>
      </c>
      <c r="I3279" s="299">
        <f>(I1600)</f>
        <v>0</v>
      </c>
      <c r="J3279" s="422">
        <f>SUM(H3279:I3279)</f>
        <v>50000</v>
      </c>
    </row>
    <row r="3280" spans="1:12" ht="15.75" thickBot="1" x14ac:dyDescent="0.3">
      <c r="A3280" s="80"/>
      <c r="B3280" s="81"/>
      <c r="C3280" s="143" t="s">
        <v>1749</v>
      </c>
      <c r="D3280" s="81"/>
      <c r="E3280" s="81"/>
      <c r="F3280" s="81"/>
      <c r="G3280" s="81"/>
      <c r="H3280" s="205">
        <f>SUM(H3276:H3279)</f>
        <v>700000</v>
      </c>
      <c r="I3280" s="149">
        <f>SUM(I3276:I3279)</f>
        <v>0</v>
      </c>
      <c r="J3280" s="205">
        <f>SUM(J3276:J3279)</f>
        <v>700000</v>
      </c>
      <c r="K3280" s="320"/>
    </row>
    <row r="3281" spans="1:13" x14ac:dyDescent="0.25">
      <c r="A3281" s="5"/>
      <c r="B3281" s="5"/>
      <c r="C3281" s="140"/>
      <c r="D3281" s="5"/>
      <c r="E3281" s="5"/>
      <c r="F3281" s="5"/>
      <c r="G3281" s="5"/>
      <c r="H3281" s="1134"/>
      <c r="I3281" s="287"/>
      <c r="J3281" s="1134"/>
      <c r="K3281" s="320"/>
    </row>
    <row r="3282" spans="1:13" x14ac:dyDescent="0.25">
      <c r="A3282" s="5"/>
      <c r="B3282" s="5"/>
      <c r="C3282" s="140"/>
      <c r="D3282" s="5"/>
      <c r="E3282" s="5"/>
      <c r="F3282" s="5"/>
      <c r="G3282" s="5"/>
      <c r="H3282" s="1134"/>
      <c r="I3282" s="287"/>
      <c r="J3282" s="1134"/>
      <c r="K3282" s="320"/>
    </row>
    <row r="3283" spans="1:13" x14ac:dyDescent="0.25">
      <c r="A3283" s="5"/>
      <c r="B3283" s="5"/>
      <c r="C3283" s="140"/>
      <c r="D3283" s="5"/>
      <c r="E3283" s="5"/>
      <c r="F3283" s="5"/>
      <c r="G3283" s="5"/>
      <c r="H3283" s="1134"/>
      <c r="I3283" s="287"/>
      <c r="J3283" s="1134"/>
      <c r="K3283" s="320"/>
    </row>
    <row r="3284" spans="1:13" x14ac:dyDescent="0.25">
      <c r="A3284" s="5"/>
      <c r="B3284" s="5"/>
      <c r="C3284" s="140"/>
      <c r="D3284" s="5"/>
      <c r="E3284" s="5"/>
      <c r="F3284" s="5"/>
      <c r="G3284" s="5"/>
      <c r="H3284" s="1134"/>
      <c r="I3284" s="287"/>
      <c r="J3284" s="1134"/>
      <c r="K3284" s="320"/>
    </row>
    <row r="3285" spans="1:13" x14ac:dyDescent="0.25">
      <c r="A3285" s="5"/>
      <c r="B3285" s="5"/>
      <c r="C3285" s="140"/>
      <c r="D3285" s="5"/>
      <c r="E3285" s="5"/>
      <c r="F3285" s="5"/>
      <c r="G3285" s="5"/>
      <c r="H3285" s="1134"/>
      <c r="I3285" s="287"/>
      <c r="J3285" s="1134"/>
      <c r="K3285" s="320"/>
    </row>
    <row r="3286" spans="1:13" x14ac:dyDescent="0.25">
      <c r="A3286" s="5"/>
      <c r="B3286" s="5"/>
      <c r="C3286" s="140"/>
      <c r="D3286" s="5"/>
      <c r="E3286" s="5"/>
      <c r="F3286" s="5"/>
      <c r="G3286" s="5"/>
      <c r="H3286" s="1134"/>
      <c r="I3286" s="287"/>
      <c r="J3286" s="1134"/>
      <c r="K3286" s="320"/>
    </row>
    <row r="3287" spans="1:13" ht="15.75" thickBot="1" x14ac:dyDescent="0.3">
      <c r="A3287" s="159" t="s">
        <v>1483</v>
      </c>
      <c r="B3287" s="121"/>
      <c r="C3287" s="121"/>
      <c r="D3287" s="5"/>
      <c r="E3287" s="5"/>
      <c r="F3287" s="5"/>
    </row>
    <row r="3288" spans="1:13" ht="15.75" thickBot="1" x14ac:dyDescent="0.3">
      <c r="A3288" s="144" t="s">
        <v>455</v>
      </c>
      <c r="B3288" s="145" t="s">
        <v>456</v>
      </c>
      <c r="C3288" s="143" t="s">
        <v>349</v>
      </c>
      <c r="D3288" s="81"/>
      <c r="E3288" s="81"/>
      <c r="F3288" s="81"/>
      <c r="G3288" s="81"/>
      <c r="H3288" s="145" t="s">
        <v>339</v>
      </c>
      <c r="I3288" s="143" t="s">
        <v>451</v>
      </c>
      <c r="J3288" s="145" t="s">
        <v>452</v>
      </c>
    </row>
    <row r="3289" spans="1:13" x14ac:dyDescent="0.25">
      <c r="A3289" s="110" t="s">
        <v>989</v>
      </c>
      <c r="B3289" s="1003">
        <v>2.0499999999999998</v>
      </c>
      <c r="C3289" s="546" t="s">
        <v>1484</v>
      </c>
      <c r="D3289" s="542"/>
      <c r="E3289" s="542"/>
      <c r="F3289" s="542"/>
      <c r="G3289" s="542"/>
      <c r="H3289" s="544">
        <f>(H1654)</f>
        <v>200000</v>
      </c>
      <c r="I3289" s="910">
        <f>(I1654)</f>
        <v>23500</v>
      </c>
      <c r="J3289" s="544">
        <f>SUM(H3289:I3289)</f>
        <v>223500</v>
      </c>
      <c r="K3289" s="268"/>
      <c r="L3289" s="898"/>
    </row>
    <row r="3290" spans="1:13" x14ac:dyDescent="0.25">
      <c r="A3290" s="547"/>
      <c r="B3290" s="547"/>
      <c r="C3290" s="895" t="s">
        <v>1484</v>
      </c>
      <c r="D3290" s="548"/>
      <c r="E3290" s="548"/>
      <c r="F3290" s="548"/>
      <c r="G3290" s="549"/>
      <c r="H3290" s="545"/>
      <c r="I3290" s="1205">
        <f>(I1656)</f>
        <v>8800</v>
      </c>
      <c r="J3290" s="545">
        <f>SUM(H3290:I3290)</f>
        <v>8800</v>
      </c>
      <c r="K3290" s="4" t="s">
        <v>2693</v>
      </c>
      <c r="L3290" s="185"/>
      <c r="M3290" s="130"/>
    </row>
    <row r="3291" spans="1:13" x14ac:dyDescent="0.25">
      <c r="A3291" s="432" t="s">
        <v>989</v>
      </c>
      <c r="B3291" s="436">
        <v>2.0510000000000002</v>
      </c>
      <c r="C3291" s="420" t="s">
        <v>1485</v>
      </c>
      <c r="D3291" s="421"/>
      <c r="E3291" s="421"/>
      <c r="F3291" s="421"/>
      <c r="G3291" s="419"/>
      <c r="H3291" s="422">
        <f>(H1659)</f>
        <v>60000</v>
      </c>
      <c r="I3291" s="422">
        <f>(I1659)</f>
        <v>0</v>
      </c>
      <c r="J3291" s="422">
        <f t="shared" ref="J3291" si="27">SUM(H3291:I3291)</f>
        <v>60000</v>
      </c>
      <c r="K3291" s="130"/>
      <c r="L3291" s="185"/>
    </row>
    <row r="3292" spans="1:13" ht="15.75" thickBot="1" x14ac:dyDescent="0.3">
      <c r="A3292" s="187">
        <v>1.1020000000000001</v>
      </c>
      <c r="B3292" s="188" t="s">
        <v>989</v>
      </c>
      <c r="C3292" s="189" t="s">
        <v>2658</v>
      </c>
      <c r="D3292" s="189"/>
      <c r="E3292" s="189"/>
      <c r="F3292" s="189"/>
      <c r="G3292" s="190"/>
      <c r="H3292" s="191"/>
      <c r="I3292" s="191">
        <f>(I1664)</f>
        <v>12000</v>
      </c>
      <c r="J3292" s="774">
        <f>SUM(H3292:I3292)</f>
        <v>12000</v>
      </c>
      <c r="L3292" s="185"/>
    </row>
    <row r="3293" spans="1:13" ht="15.75" thickBot="1" x14ac:dyDescent="0.3">
      <c r="A3293" s="551" t="s">
        <v>1572</v>
      </c>
      <c r="B3293" s="177"/>
      <c r="C3293" s="181"/>
      <c r="D3293" s="177"/>
      <c r="E3293" s="177"/>
      <c r="F3293" s="183"/>
      <c r="G3293" s="714" t="s">
        <v>352</v>
      </c>
      <c r="H3293" s="550">
        <f>SUM(H3289:H3292)</f>
        <v>260000</v>
      </c>
      <c r="I3293" s="149"/>
      <c r="J3293" s="205">
        <f>SUM(H3293:I3293)</f>
        <v>260000</v>
      </c>
      <c r="K3293" s="320"/>
      <c r="L3293" s="901"/>
      <c r="M3293" s="905"/>
    </row>
    <row r="3294" spans="1:13" ht="15.75" thickBot="1" x14ac:dyDescent="0.3">
      <c r="A3294" s="556"/>
      <c r="B3294" s="5"/>
      <c r="C3294" s="5"/>
      <c r="D3294" s="5"/>
      <c r="E3294" s="5"/>
      <c r="F3294" s="557"/>
      <c r="G3294" s="156" t="s">
        <v>1419</v>
      </c>
      <c r="H3294" s="84"/>
      <c r="I3294" s="657">
        <f>(I3289+I3292)</f>
        <v>35500</v>
      </c>
      <c r="J3294" s="149">
        <f>SUM(I3294)</f>
        <v>35500</v>
      </c>
    </row>
    <row r="3295" spans="1:13" ht="15.75" thickBot="1" x14ac:dyDescent="0.3">
      <c r="A3295" s="178"/>
      <c r="B3295" s="107"/>
      <c r="C3295" s="107"/>
      <c r="D3295" s="107"/>
      <c r="E3295" s="107"/>
      <c r="F3295" s="184"/>
      <c r="G3295" s="730" t="s">
        <v>1418</v>
      </c>
      <c r="H3295" s="179"/>
      <c r="I3295" s="731">
        <f>(I3290)</f>
        <v>8800</v>
      </c>
      <c r="J3295" s="656">
        <f>SUM(I3295)</f>
        <v>8800</v>
      </c>
    </row>
    <row r="3296" spans="1:13" ht="15.75" thickBot="1" x14ac:dyDescent="0.3">
      <c r="G3296" s="453" t="s">
        <v>346</v>
      </c>
      <c r="H3296" s="149">
        <f>SUM(H3293:H3295)</f>
        <v>260000</v>
      </c>
      <c r="I3296" s="149">
        <f>SUM(I3293:I3295)</f>
        <v>44300</v>
      </c>
      <c r="J3296" s="161">
        <f>SUM(H3296:I3296)</f>
        <v>304300</v>
      </c>
    </row>
    <row r="3297" spans="1:13" x14ac:dyDescent="0.25">
      <c r="G3297" s="165"/>
      <c r="H3297" s="287"/>
      <c r="I3297" s="287"/>
      <c r="J3297" s="287"/>
    </row>
    <row r="3298" spans="1:13" x14ac:dyDescent="0.25">
      <c r="A3298" s="165" t="s">
        <v>107</v>
      </c>
      <c r="B3298" s="166"/>
      <c r="C3298" s="166"/>
      <c r="D3298" s="166"/>
      <c r="E3298" s="5"/>
      <c r="F3298" s="5"/>
    </row>
    <row r="3299" spans="1:13" ht="15.75" thickBot="1" x14ac:dyDescent="0.3">
      <c r="A3299" s="159" t="s">
        <v>1489</v>
      </c>
      <c r="B3299" s="121"/>
      <c r="C3299" s="121"/>
      <c r="D3299" s="5"/>
      <c r="E3299" s="5"/>
      <c r="F3299" s="5"/>
    </row>
    <row r="3300" spans="1:13" ht="15.75" thickBot="1" x14ac:dyDescent="0.3">
      <c r="A3300" s="144" t="s">
        <v>455</v>
      </c>
      <c r="B3300" s="145" t="s">
        <v>456</v>
      </c>
      <c r="C3300" s="143" t="s">
        <v>349</v>
      </c>
      <c r="D3300" s="81"/>
      <c r="E3300" s="81"/>
      <c r="F3300" s="81"/>
      <c r="G3300" s="81"/>
      <c r="H3300" s="145" t="s">
        <v>339</v>
      </c>
      <c r="I3300" s="143" t="s">
        <v>451</v>
      </c>
      <c r="J3300" s="145" t="s">
        <v>452</v>
      </c>
    </row>
    <row r="3301" spans="1:13" x14ac:dyDescent="0.25">
      <c r="A3301" s="110" t="s">
        <v>989</v>
      </c>
      <c r="B3301" s="541">
        <v>2.052</v>
      </c>
      <c r="C3301" s="543" t="s">
        <v>1490</v>
      </c>
      <c r="D3301" s="542"/>
      <c r="E3301" s="542"/>
      <c r="F3301" s="542"/>
      <c r="G3301" s="542"/>
      <c r="H3301" s="544">
        <f>(H1690)</f>
        <v>20000</v>
      </c>
      <c r="I3301" s="910">
        <f>(I1690)</f>
        <v>55000</v>
      </c>
      <c r="J3301" s="544">
        <f t="shared" ref="J3301:J3307" si="28">SUM(H3301:I3301)</f>
        <v>75000</v>
      </c>
      <c r="K3301" s="268"/>
      <c r="L3301" s="898"/>
    </row>
    <row r="3302" spans="1:13" x14ac:dyDescent="0.25">
      <c r="A3302" s="432" t="s">
        <v>989</v>
      </c>
      <c r="B3302" s="436">
        <v>2.0529999999999999</v>
      </c>
      <c r="C3302" s="420" t="s">
        <v>1491</v>
      </c>
      <c r="D3302" s="421"/>
      <c r="E3302" s="421"/>
      <c r="F3302" s="421"/>
      <c r="G3302" s="419"/>
      <c r="H3302" s="422">
        <f>(H1694)</f>
        <v>32000</v>
      </c>
      <c r="I3302" s="870">
        <f>(I1694)</f>
        <v>12600</v>
      </c>
      <c r="J3302" s="422">
        <f t="shared" si="28"/>
        <v>44600</v>
      </c>
      <c r="K3302" s="130"/>
      <c r="L3302" s="898"/>
    </row>
    <row r="3303" spans="1:13" x14ac:dyDescent="0.25">
      <c r="A3303" s="432"/>
      <c r="B3303" s="436">
        <v>2.0539999999999998</v>
      </c>
      <c r="C3303" s="421" t="s">
        <v>1493</v>
      </c>
      <c r="D3303" s="421"/>
      <c r="E3303" s="421"/>
      <c r="F3303" s="421"/>
      <c r="G3303" s="419"/>
      <c r="H3303" s="422">
        <f>(H1698)</f>
        <v>6000</v>
      </c>
      <c r="I3303" s="619">
        <f>(I1698)</f>
        <v>28000</v>
      </c>
      <c r="J3303" s="422">
        <f>SUM(I3303)</f>
        <v>28000</v>
      </c>
      <c r="K3303" t="s">
        <v>2693</v>
      </c>
    </row>
    <row r="3304" spans="1:13" x14ac:dyDescent="0.25">
      <c r="A3304" s="429">
        <v>1.0509999999999999</v>
      </c>
      <c r="B3304" s="418" t="s">
        <v>1362</v>
      </c>
      <c r="C3304" s="421" t="s">
        <v>2207</v>
      </c>
      <c r="D3304" s="421"/>
      <c r="E3304" s="421"/>
      <c r="F3304" s="421"/>
      <c r="G3304" s="419"/>
      <c r="H3304" s="422"/>
      <c r="I3304" s="619">
        <f>(I1723)</f>
        <v>25000</v>
      </c>
      <c r="J3304" s="422">
        <f t="shared" si="28"/>
        <v>25000</v>
      </c>
      <c r="K3304" t="s">
        <v>2694</v>
      </c>
      <c r="M3304" s="904"/>
    </row>
    <row r="3305" spans="1:13" ht="15.75" thickBot="1" x14ac:dyDescent="0.3">
      <c r="A3305">
        <v>1.052</v>
      </c>
      <c r="B3305" s="14" t="s">
        <v>1362</v>
      </c>
      <c r="C3305" t="s">
        <v>1492</v>
      </c>
      <c r="F3305" s="189"/>
      <c r="G3305" s="190"/>
      <c r="H3305" s="422">
        <f>(H1731)</f>
        <v>0</v>
      </c>
      <c r="I3305" s="299"/>
      <c r="J3305" s="422">
        <f t="shared" si="28"/>
        <v>0</v>
      </c>
      <c r="M3305" s="390"/>
    </row>
    <row r="3306" spans="1:13" ht="15.75" thickBot="1" x14ac:dyDescent="0.3">
      <c r="A3306" s="80"/>
      <c r="B3306" s="82"/>
      <c r="C3306" s="143" t="s">
        <v>603</v>
      </c>
      <c r="D3306" s="81"/>
      <c r="E3306" s="81"/>
      <c r="F3306" s="81"/>
      <c r="G3306" s="143" t="s">
        <v>1495</v>
      </c>
      <c r="H3306" s="149">
        <f>SUM(H3301:H3305)</f>
        <v>58000</v>
      </c>
      <c r="I3306" s="160">
        <f>SUM(I3301+I3302)</f>
        <v>67600</v>
      </c>
      <c r="J3306" s="550">
        <f t="shared" si="28"/>
        <v>125600</v>
      </c>
      <c r="K3306" s="320"/>
      <c r="L3306" s="901"/>
      <c r="M3306" s="906"/>
    </row>
    <row r="3307" spans="1:13" ht="15.75" thickBot="1" x14ac:dyDescent="0.3">
      <c r="A3307" s="556"/>
      <c r="B3307" s="557"/>
      <c r="C3307" s="551"/>
      <c r="D3307" s="177"/>
      <c r="E3307" s="177"/>
      <c r="F3307" s="177"/>
      <c r="G3307" s="552" t="s">
        <v>1496</v>
      </c>
      <c r="H3307" s="182"/>
      <c r="I3307" s="554">
        <f>(I3303+I3304)</f>
        <v>53000</v>
      </c>
      <c r="J3307" s="555">
        <f t="shared" si="28"/>
        <v>53000</v>
      </c>
    </row>
    <row r="3308" spans="1:13" ht="15.75" thickBot="1" x14ac:dyDescent="0.3">
      <c r="A3308" s="178"/>
      <c r="B3308" s="184"/>
      <c r="C3308" s="144" t="s">
        <v>1494</v>
      </c>
      <c r="D3308" s="81"/>
      <c r="E3308" s="81"/>
      <c r="F3308" s="81"/>
      <c r="G3308" s="81"/>
      <c r="H3308" s="149">
        <f>SUM(H3306:H3307)</f>
        <v>58000</v>
      </c>
      <c r="I3308" s="200">
        <f>SUM(I3306:I3307)</f>
        <v>120600</v>
      </c>
      <c r="J3308" s="149">
        <f>SUM(J3306:J3307)</f>
        <v>178600</v>
      </c>
      <c r="K3308" s="320"/>
    </row>
    <row r="3309" spans="1:13" x14ac:dyDescent="0.25">
      <c r="C3309" s="140"/>
      <c r="D3309" s="5"/>
      <c r="E3309" s="5"/>
      <c r="F3309" s="5"/>
      <c r="G3309" s="5"/>
      <c r="H3309" s="287"/>
      <c r="I3309" s="287"/>
      <c r="J3309" s="287"/>
      <c r="K3309" s="130"/>
    </row>
    <row r="3310" spans="1:13" x14ac:dyDescent="0.25">
      <c r="C3310" s="140"/>
      <c r="D3310" s="5"/>
      <c r="E3310" s="5"/>
      <c r="F3310" s="5"/>
      <c r="G3310" s="5"/>
      <c r="H3310" s="287"/>
      <c r="I3310" s="287"/>
      <c r="J3310" s="287"/>
    </row>
    <row r="3311" spans="1:13" x14ac:dyDescent="0.25">
      <c r="B3311" t="s">
        <v>426</v>
      </c>
      <c r="E3311" t="s">
        <v>427</v>
      </c>
      <c r="H3311" t="s">
        <v>428</v>
      </c>
    </row>
    <row r="3312" spans="1:13" ht="15.75" x14ac:dyDescent="0.25">
      <c r="B3312" t="s">
        <v>1775</v>
      </c>
      <c r="E3312" s="32" t="s">
        <v>1803</v>
      </c>
      <c r="F3312" s="32"/>
      <c r="H3312" t="s">
        <v>429</v>
      </c>
    </row>
    <row r="3313" spans="1:11" ht="15.75" x14ac:dyDescent="0.25">
      <c r="B3313" t="s">
        <v>431</v>
      </c>
      <c r="E3313" s="32" t="s">
        <v>1591</v>
      </c>
      <c r="F3313" s="32"/>
      <c r="H3313" t="s">
        <v>430</v>
      </c>
    </row>
    <row r="3322" spans="1:11" x14ac:dyDescent="0.25">
      <c r="A3322" s="165" t="s">
        <v>239</v>
      </c>
      <c r="B3322" s="166"/>
      <c r="C3322" s="166"/>
      <c r="D3322" s="166"/>
      <c r="E3322" s="5"/>
      <c r="F3322" s="5"/>
    </row>
    <row r="3323" spans="1:11" x14ac:dyDescent="0.25">
      <c r="A3323" s="165" t="s">
        <v>241</v>
      </c>
      <c r="B3323" s="166"/>
      <c r="C3323" s="166"/>
      <c r="D3323" s="166"/>
      <c r="E3323" s="5"/>
      <c r="F3323" s="5"/>
    </row>
    <row r="3324" spans="1:11" ht="15.75" thickBot="1" x14ac:dyDescent="0.3">
      <c r="A3324" s="159" t="s">
        <v>511</v>
      </c>
      <c r="B3324" s="121"/>
      <c r="C3324" s="121"/>
      <c r="D3324" s="5"/>
      <c r="E3324" s="5"/>
      <c r="F3324" s="5"/>
    </row>
    <row r="3325" spans="1:11" ht="15.75" thickBot="1" x14ac:dyDescent="0.3">
      <c r="A3325" s="144" t="s">
        <v>455</v>
      </c>
      <c r="B3325" s="145" t="s">
        <v>456</v>
      </c>
      <c r="C3325" s="143" t="s">
        <v>349</v>
      </c>
      <c r="D3325" s="81"/>
      <c r="E3325" s="81"/>
      <c r="F3325" s="81"/>
      <c r="G3325" s="81"/>
      <c r="H3325" s="145" t="s">
        <v>241</v>
      </c>
      <c r="I3325" s="143" t="s">
        <v>451</v>
      </c>
      <c r="J3325" s="145" t="s">
        <v>452</v>
      </c>
    </row>
    <row r="3326" spans="1:11" x14ac:dyDescent="0.25">
      <c r="A3326" s="440" t="s">
        <v>461</v>
      </c>
      <c r="B3326" s="431">
        <v>2.0550000000000002</v>
      </c>
      <c r="C3326" s="166" t="s">
        <v>963</v>
      </c>
      <c r="D3326" s="166"/>
      <c r="E3326" s="166"/>
      <c r="F3326" s="166"/>
      <c r="G3326" s="166"/>
      <c r="H3326" s="416">
        <f>(H1793)</f>
        <v>340000</v>
      </c>
      <c r="I3326" s="416">
        <f>(I1793)</f>
        <v>0</v>
      </c>
      <c r="J3326" s="416">
        <f t="shared" ref="J3326:J3330" si="29">SUM(H3326:I3326)</f>
        <v>340000</v>
      </c>
      <c r="K3326" s="130"/>
    </row>
    <row r="3327" spans="1:11" x14ac:dyDescent="0.25">
      <c r="A3327" s="429" t="s">
        <v>461</v>
      </c>
      <c r="B3327" s="418">
        <v>2.056</v>
      </c>
      <c r="C3327" s="421" t="s">
        <v>1575</v>
      </c>
      <c r="D3327" s="421"/>
      <c r="E3327" s="421"/>
      <c r="F3327" s="421"/>
      <c r="G3327" s="419"/>
      <c r="H3327" s="422">
        <f>(H1797)</f>
        <v>480000</v>
      </c>
      <c r="I3327" s="422">
        <f>(I1797)</f>
        <v>0</v>
      </c>
      <c r="J3327" s="422">
        <f t="shared" si="29"/>
        <v>480000</v>
      </c>
      <c r="K3327" s="130"/>
    </row>
    <row r="3328" spans="1:11" x14ac:dyDescent="0.25">
      <c r="A3328" s="420" t="s">
        <v>461</v>
      </c>
      <c r="B3328" s="436">
        <v>2.0569999999999999</v>
      </c>
      <c r="C3328" s="426" t="s">
        <v>1347</v>
      </c>
      <c r="D3328" s="421"/>
      <c r="E3328" s="421"/>
      <c r="F3328" s="421"/>
      <c r="G3328" s="419"/>
      <c r="H3328" s="422">
        <f>(H1802)</f>
        <v>300000</v>
      </c>
      <c r="I3328" s="422">
        <f>(I1809)</f>
        <v>0</v>
      </c>
      <c r="J3328" s="422">
        <f t="shared" si="29"/>
        <v>300000</v>
      </c>
      <c r="K3328" s="842"/>
    </row>
    <row r="3329" spans="1:11" x14ac:dyDescent="0.25">
      <c r="A3329" s="420" t="s">
        <v>461</v>
      </c>
      <c r="B3329" s="436">
        <v>2.0579999999999998</v>
      </c>
      <c r="C3329" s="426" t="s">
        <v>1348</v>
      </c>
      <c r="D3329" s="421"/>
      <c r="E3329" s="421"/>
      <c r="F3329" s="421"/>
      <c r="G3329" s="419"/>
      <c r="H3329" s="422">
        <f>(H1809)</f>
        <v>40000</v>
      </c>
      <c r="I3329" s="422"/>
      <c r="J3329" s="422">
        <f>SUM(H3329:I3329)</f>
        <v>40000</v>
      </c>
      <c r="K3329" s="130"/>
    </row>
    <row r="3330" spans="1:11" x14ac:dyDescent="0.25">
      <c r="A3330" s="436" t="s">
        <v>461</v>
      </c>
      <c r="B3330" s="436">
        <v>2.0590000000000002</v>
      </c>
      <c r="C3330" s="426" t="s">
        <v>1349</v>
      </c>
      <c r="D3330" s="421"/>
      <c r="E3330" s="421"/>
      <c r="F3330" s="421"/>
      <c r="G3330" s="419"/>
      <c r="H3330" s="422">
        <f>(H1828)</f>
        <v>4000</v>
      </c>
      <c r="I3330" s="422">
        <f>(I1828)</f>
        <v>0</v>
      </c>
      <c r="J3330" s="422">
        <f t="shared" si="29"/>
        <v>4000</v>
      </c>
      <c r="K3330" s="130"/>
    </row>
    <row r="3331" spans="1:11" x14ac:dyDescent="0.25">
      <c r="A3331" s="436"/>
      <c r="B3331" s="436">
        <v>2.06</v>
      </c>
      <c r="C3331" s="429" t="s">
        <v>1363</v>
      </c>
      <c r="D3331" s="421"/>
      <c r="E3331" s="421"/>
      <c r="F3331" s="421"/>
      <c r="G3331" s="419"/>
      <c r="H3331" s="422">
        <f>(H1833)</f>
        <v>70000</v>
      </c>
      <c r="I3331" s="422"/>
      <c r="J3331" s="422">
        <f>SUM(H3331:I3331)</f>
        <v>70000</v>
      </c>
      <c r="K3331" s="130"/>
    </row>
    <row r="3332" spans="1:11" x14ac:dyDescent="0.25">
      <c r="A3332" s="436">
        <v>1.0529999999999999</v>
      </c>
      <c r="B3332" s="436" t="s">
        <v>1362</v>
      </c>
      <c r="C3332" s="429" t="s">
        <v>2208</v>
      </c>
      <c r="D3332" s="421"/>
      <c r="E3332" s="421"/>
      <c r="F3332" s="421"/>
      <c r="G3332" s="419"/>
      <c r="H3332" s="422">
        <f>(H1838)</f>
        <v>150000</v>
      </c>
      <c r="I3332" s="422"/>
      <c r="J3332" s="422">
        <f>SUM(H3332:I3332)</f>
        <v>150000</v>
      </c>
      <c r="K3332" s="130"/>
    </row>
    <row r="3333" spans="1:11" x14ac:dyDescent="0.25">
      <c r="A3333" s="418">
        <v>1.054</v>
      </c>
      <c r="B3333" s="418" t="s">
        <v>1362</v>
      </c>
      <c r="C3333" s="429" t="s">
        <v>2209</v>
      </c>
      <c r="D3333" s="421"/>
      <c r="E3333" s="421"/>
      <c r="F3333" s="421"/>
      <c r="G3333" s="419"/>
      <c r="H3333" s="422">
        <f>(H1842)</f>
        <v>15000</v>
      </c>
      <c r="I3333" s="422"/>
      <c r="J3333" s="422">
        <f>SUM(H3333:I3333)</f>
        <v>15000</v>
      </c>
      <c r="K3333" s="130"/>
    </row>
    <row r="3334" spans="1:11" ht="15.75" thickBot="1" x14ac:dyDescent="0.3">
      <c r="A3334" s="436">
        <v>1.0549999999999999</v>
      </c>
      <c r="B3334" s="418" t="s">
        <v>1362</v>
      </c>
      <c r="C3334" s="429" t="s">
        <v>2210</v>
      </c>
      <c r="D3334" s="421"/>
      <c r="E3334" s="421"/>
      <c r="F3334" s="421"/>
      <c r="G3334" s="419"/>
      <c r="H3334" s="422">
        <f>(H1863)</f>
        <v>25000</v>
      </c>
      <c r="I3334" s="422"/>
      <c r="J3334" s="422">
        <f>SUM(H3334:I3334)</f>
        <v>25000</v>
      </c>
      <c r="K3334" s="130"/>
    </row>
    <row r="3335" spans="1:11" ht="15.75" thickBot="1" x14ac:dyDescent="0.3">
      <c r="A3335" s="153"/>
      <c r="B3335" s="154"/>
      <c r="C3335" s="155" t="s">
        <v>512</v>
      </c>
      <c r="D3335" s="156"/>
      <c r="E3335" s="156"/>
      <c r="F3335" s="156"/>
      <c r="G3335" s="167"/>
      <c r="H3335" s="171">
        <f>SUM(H3326:H3334)</f>
        <v>1424000</v>
      </c>
      <c r="I3335" s="173">
        <f>SUM(I3326:I3334)</f>
        <v>0</v>
      </c>
      <c r="J3335" s="160">
        <f>SUM(J3326:J3334)</f>
        <v>1424000</v>
      </c>
      <c r="K3335" s="908"/>
    </row>
    <row r="3336" spans="1:11" x14ac:dyDescent="0.25">
      <c r="A3336" s="159"/>
      <c r="B3336" s="159"/>
      <c r="C3336" s="162"/>
      <c r="D3336" s="159"/>
      <c r="E3336" s="159"/>
      <c r="F3336" s="159"/>
      <c r="G3336" s="159"/>
      <c r="H3336" s="202"/>
      <c r="I3336" s="1004"/>
      <c r="J3336" s="202"/>
      <c r="K3336" s="908"/>
    </row>
    <row r="3337" spans="1:11" x14ac:dyDescent="0.25">
      <c r="A3337" s="159"/>
      <c r="B3337" s="159"/>
      <c r="C3337" s="162"/>
      <c r="D3337" s="159"/>
      <c r="E3337" s="159"/>
      <c r="F3337" s="159"/>
      <c r="G3337" s="159"/>
      <c r="H3337" s="202"/>
      <c r="I3337" s="1004"/>
      <c r="J3337" s="202"/>
      <c r="K3337" s="908"/>
    </row>
    <row r="3338" spans="1:11" x14ac:dyDescent="0.25">
      <c r="A3338" s="159"/>
      <c r="B3338" s="159"/>
      <c r="C3338" s="162"/>
      <c r="D3338" s="159"/>
      <c r="E3338" s="159"/>
      <c r="F3338" s="159"/>
      <c r="G3338" s="159"/>
      <c r="H3338" s="202"/>
      <c r="I3338" s="1004"/>
      <c r="J3338" s="202"/>
      <c r="K3338" s="908"/>
    </row>
    <row r="3339" spans="1:11" ht="15.75" thickBot="1" x14ac:dyDescent="0.3">
      <c r="A3339" s="159" t="s">
        <v>513</v>
      </c>
      <c r="B3339" s="121"/>
      <c r="C3339" s="121"/>
      <c r="D3339" s="5"/>
      <c r="E3339" s="5"/>
      <c r="F3339" s="5"/>
    </row>
    <row r="3340" spans="1:11" ht="15.75" thickBot="1" x14ac:dyDescent="0.3">
      <c r="A3340" s="144" t="s">
        <v>455</v>
      </c>
      <c r="B3340" s="145" t="s">
        <v>456</v>
      </c>
      <c r="C3340" s="143" t="s">
        <v>349</v>
      </c>
      <c r="D3340" s="81"/>
      <c r="E3340" s="81"/>
      <c r="F3340" s="81"/>
      <c r="G3340" s="81"/>
      <c r="H3340" s="145" t="s">
        <v>241</v>
      </c>
      <c r="I3340" s="143" t="s">
        <v>451</v>
      </c>
      <c r="J3340" s="145" t="s">
        <v>452</v>
      </c>
    </row>
    <row r="3341" spans="1:11" x14ac:dyDescent="0.25">
      <c r="A3341" s="440" t="s">
        <v>461</v>
      </c>
      <c r="B3341" s="431">
        <v>2.0609999999999999</v>
      </c>
      <c r="C3341" s="166" t="s">
        <v>1352</v>
      </c>
      <c r="D3341" s="166"/>
      <c r="E3341" s="166"/>
      <c r="F3341" s="166"/>
      <c r="G3341" s="166"/>
      <c r="H3341" s="416">
        <f>(H1899)</f>
        <v>190000</v>
      </c>
      <c r="I3341" s="416"/>
      <c r="J3341" s="416">
        <f t="shared" ref="J3341:J3353" si="30">SUM(H3341:I3341)</f>
        <v>190000</v>
      </c>
      <c r="K3341" s="130"/>
    </row>
    <row r="3342" spans="1:11" x14ac:dyDescent="0.25">
      <c r="A3342" s="429" t="s">
        <v>461</v>
      </c>
      <c r="B3342" s="436">
        <v>2.0619999999999998</v>
      </c>
      <c r="C3342" s="421" t="s">
        <v>1353</v>
      </c>
      <c r="D3342" s="421"/>
      <c r="E3342" s="421"/>
      <c r="F3342" s="421"/>
      <c r="G3342" s="419"/>
      <c r="H3342" s="422">
        <f>(H1903)</f>
        <v>280000</v>
      </c>
      <c r="I3342" s="422"/>
      <c r="J3342" s="422">
        <f t="shared" si="30"/>
        <v>280000</v>
      </c>
      <c r="K3342" s="130"/>
    </row>
    <row r="3343" spans="1:11" x14ac:dyDescent="0.25">
      <c r="A3343" s="420" t="s">
        <v>461</v>
      </c>
      <c r="B3343" s="436">
        <v>2.0630000000000002</v>
      </c>
      <c r="C3343" s="426" t="s">
        <v>1354</v>
      </c>
      <c r="D3343" s="421"/>
      <c r="E3343" s="421"/>
      <c r="F3343" s="421"/>
      <c r="G3343" s="421"/>
      <c r="H3343" s="422">
        <f>(H1909)</f>
        <v>110000</v>
      </c>
      <c r="I3343" s="422"/>
      <c r="J3343" s="422">
        <f t="shared" si="30"/>
        <v>110000</v>
      </c>
      <c r="K3343" s="130"/>
    </row>
    <row r="3344" spans="1:11" x14ac:dyDescent="0.25">
      <c r="A3344" s="420" t="s">
        <v>461</v>
      </c>
      <c r="B3344" s="436">
        <v>2.0640000000000001</v>
      </c>
      <c r="C3344" s="429" t="s">
        <v>1364</v>
      </c>
      <c r="D3344" s="421"/>
      <c r="E3344" s="421"/>
      <c r="F3344" s="421"/>
      <c r="G3344" s="421"/>
      <c r="H3344" s="422">
        <f>(H1915)</f>
        <v>12000</v>
      </c>
      <c r="I3344" s="422"/>
      <c r="J3344" s="422">
        <f>SUM(H3344:I3344)</f>
        <v>12000</v>
      </c>
      <c r="K3344" s="130"/>
    </row>
    <row r="3345" spans="1:11" x14ac:dyDescent="0.25">
      <c r="A3345" s="420" t="s">
        <v>461</v>
      </c>
      <c r="B3345" s="436">
        <v>2.0649999999999999</v>
      </c>
      <c r="C3345" s="426" t="s">
        <v>1355</v>
      </c>
      <c r="D3345" s="421"/>
      <c r="E3345" s="421"/>
      <c r="F3345" s="421"/>
      <c r="G3345" s="421"/>
      <c r="H3345" s="422">
        <f>(H1969)</f>
        <v>140000</v>
      </c>
      <c r="I3345" s="422"/>
      <c r="J3345" s="422">
        <f t="shared" si="30"/>
        <v>140000</v>
      </c>
      <c r="K3345" s="130"/>
    </row>
    <row r="3346" spans="1:11" x14ac:dyDescent="0.25">
      <c r="A3346" s="429" t="s">
        <v>461</v>
      </c>
      <c r="B3346" s="436">
        <v>2.0659999999999998</v>
      </c>
      <c r="C3346" s="426" t="s">
        <v>1574</v>
      </c>
      <c r="D3346" s="421"/>
      <c r="E3346" s="421"/>
      <c r="F3346" s="421"/>
      <c r="G3346" s="421"/>
      <c r="H3346" s="422">
        <f>(H1973)</f>
        <v>380000</v>
      </c>
      <c r="I3346" s="422"/>
      <c r="J3346" s="422">
        <f t="shared" si="30"/>
        <v>380000</v>
      </c>
      <c r="K3346" s="130"/>
    </row>
    <row r="3347" spans="1:11" x14ac:dyDescent="0.25">
      <c r="A3347" s="368" t="s">
        <v>461</v>
      </c>
      <c r="B3347" s="431">
        <v>2.0670000000000002</v>
      </c>
      <c r="C3347" s="429" t="s">
        <v>1356</v>
      </c>
      <c r="D3347" s="421"/>
      <c r="E3347" s="421"/>
      <c r="F3347" s="421"/>
      <c r="G3347" s="419"/>
      <c r="H3347" s="416">
        <f>(H1979)</f>
        <v>70000</v>
      </c>
      <c r="I3347" s="416"/>
      <c r="J3347" s="416">
        <f t="shared" si="30"/>
        <v>70000</v>
      </c>
      <c r="K3347" s="130"/>
    </row>
    <row r="3348" spans="1:11" x14ac:dyDescent="0.25">
      <c r="A3348" s="368" t="s">
        <v>461</v>
      </c>
      <c r="B3348" s="431">
        <v>2.0680000000000001</v>
      </c>
      <c r="C3348" s="442" t="s">
        <v>2212</v>
      </c>
      <c r="D3348" s="264"/>
      <c r="E3348" s="264"/>
      <c r="F3348" s="264"/>
      <c r="G3348" s="262"/>
      <c r="H3348" s="416">
        <f>(H1984)</f>
        <v>15000</v>
      </c>
      <c r="I3348" s="416">
        <f>(I1984)</f>
        <v>0</v>
      </c>
      <c r="J3348" s="416">
        <f>(J1984)</f>
        <v>15000</v>
      </c>
      <c r="K3348" s="130"/>
    </row>
    <row r="3349" spans="1:11" x14ac:dyDescent="0.25">
      <c r="A3349" s="368">
        <v>1.056</v>
      </c>
      <c r="B3349" s="431" t="s">
        <v>1362</v>
      </c>
      <c r="C3349" s="442" t="s">
        <v>2211</v>
      </c>
      <c r="D3349" s="264"/>
      <c r="E3349" s="264"/>
      <c r="F3349" s="264"/>
      <c r="G3349" s="262"/>
      <c r="H3349" s="416">
        <f>(H1934)</f>
        <v>12000</v>
      </c>
      <c r="I3349" s="416"/>
      <c r="J3349" s="416">
        <f>SUM(H3349:I3349)</f>
        <v>12000</v>
      </c>
      <c r="K3349" s="130"/>
    </row>
    <row r="3350" spans="1:11" x14ac:dyDescent="0.25">
      <c r="A3350" s="436">
        <v>1.0569999999999999</v>
      </c>
      <c r="B3350" s="418" t="s">
        <v>1362</v>
      </c>
      <c r="C3350" s="442" t="s">
        <v>1573</v>
      </c>
      <c r="D3350" s="264"/>
      <c r="E3350" s="264"/>
      <c r="F3350" s="264"/>
      <c r="G3350" s="262"/>
      <c r="H3350" s="422">
        <f>(H1939)</f>
        <v>20000</v>
      </c>
      <c r="I3350" s="422"/>
      <c r="J3350" s="422">
        <f t="shared" si="30"/>
        <v>20000</v>
      </c>
      <c r="K3350" s="130"/>
    </row>
    <row r="3351" spans="1:11" x14ac:dyDescent="0.25">
      <c r="A3351" s="421">
        <v>1.0580000000000001</v>
      </c>
      <c r="B3351" s="420" t="s">
        <v>1362</v>
      </c>
      <c r="C3351" s="429" t="s">
        <v>2213</v>
      </c>
      <c r="D3351" s="421"/>
      <c r="E3351" s="421"/>
      <c r="F3351" s="421"/>
      <c r="G3351" s="421"/>
      <c r="H3351" s="462">
        <f>(H2003)</f>
        <v>12000</v>
      </c>
      <c r="I3351" s="462">
        <f>(I2003)</f>
        <v>0</v>
      </c>
      <c r="J3351" s="462">
        <f>(J2003)</f>
        <v>12000</v>
      </c>
      <c r="K3351" s="130"/>
    </row>
    <row r="3352" spans="1:11" ht="15.75" thickBot="1" x14ac:dyDescent="0.3">
      <c r="A3352" s="421">
        <v>1.0589999999999999</v>
      </c>
      <c r="B3352" s="420" t="s">
        <v>1362</v>
      </c>
      <c r="C3352" s="429" t="s">
        <v>2214</v>
      </c>
      <c r="D3352" s="421"/>
      <c r="E3352" s="421"/>
      <c r="F3352" s="421"/>
      <c r="G3352" s="421"/>
      <c r="H3352" s="462">
        <f>(H2008)</f>
        <v>20000</v>
      </c>
      <c r="I3352" s="462">
        <f>(I2008)</f>
        <v>0</v>
      </c>
      <c r="J3352" s="462">
        <f>(J2008)</f>
        <v>20000</v>
      </c>
      <c r="K3352" s="130"/>
    </row>
    <row r="3353" spans="1:11" ht="15.75" thickBot="1" x14ac:dyDescent="0.3">
      <c r="A3353" s="153"/>
      <c r="B3353" s="154"/>
      <c r="C3353" s="155" t="s">
        <v>514</v>
      </c>
      <c r="D3353" s="156"/>
      <c r="E3353" s="156"/>
      <c r="F3353" s="156"/>
      <c r="G3353" s="167"/>
      <c r="H3353" s="171">
        <f>SUM(H3341:H3352)</f>
        <v>1261000</v>
      </c>
      <c r="I3353" s="173">
        <f>SUM(I3341:I3343)</f>
        <v>0</v>
      </c>
      <c r="J3353" s="172">
        <f t="shared" si="30"/>
        <v>1261000</v>
      </c>
      <c r="K3353" s="320"/>
    </row>
    <row r="3354" spans="1:11" x14ac:dyDescent="0.25">
      <c r="A3354" s="159"/>
      <c r="B3354" s="159"/>
      <c r="C3354" s="162"/>
      <c r="D3354" s="159"/>
      <c r="E3354" s="159"/>
      <c r="F3354" s="159"/>
      <c r="G3354" s="159"/>
      <c r="H3354" s="202"/>
      <c r="I3354" s="1004"/>
      <c r="J3354" s="202"/>
      <c r="K3354" s="320"/>
    </row>
    <row r="3355" spans="1:11" x14ac:dyDescent="0.25">
      <c r="A3355" s="159"/>
      <c r="B3355" s="159"/>
      <c r="C3355" s="162"/>
      <c r="D3355" s="159"/>
      <c r="E3355" s="159"/>
      <c r="F3355" s="159"/>
      <c r="G3355" s="159"/>
      <c r="H3355" s="202"/>
      <c r="I3355" s="1004"/>
      <c r="J3355" s="202"/>
      <c r="K3355" s="320"/>
    </row>
    <row r="3356" spans="1:11" x14ac:dyDescent="0.25">
      <c r="A3356" s="159"/>
      <c r="B3356" s="159"/>
      <c r="C3356" s="162"/>
      <c r="D3356" s="159"/>
      <c r="E3356" s="159"/>
      <c r="F3356" s="159"/>
      <c r="G3356" s="159"/>
      <c r="H3356" s="202"/>
      <c r="I3356" s="1004"/>
      <c r="J3356" s="202"/>
      <c r="K3356" s="320"/>
    </row>
    <row r="3357" spans="1:11" ht="15.75" thickBot="1" x14ac:dyDescent="0.3">
      <c r="A3357" s="159" t="s">
        <v>515</v>
      </c>
      <c r="B3357" s="121"/>
      <c r="C3357" s="121"/>
      <c r="D3357" s="5"/>
      <c r="E3357" s="5"/>
      <c r="F3357" s="5"/>
    </row>
    <row r="3358" spans="1:11" ht="15.75" thickBot="1" x14ac:dyDescent="0.3">
      <c r="A3358" s="144" t="s">
        <v>455</v>
      </c>
      <c r="B3358" s="145" t="s">
        <v>456</v>
      </c>
      <c r="C3358" s="143" t="s">
        <v>349</v>
      </c>
      <c r="D3358" s="81"/>
      <c r="E3358" s="81"/>
      <c r="F3358" s="81"/>
      <c r="G3358" s="81"/>
      <c r="H3358" s="145" t="s">
        <v>241</v>
      </c>
      <c r="I3358" s="143" t="s">
        <v>451</v>
      </c>
      <c r="J3358" s="145" t="s">
        <v>452</v>
      </c>
    </row>
    <row r="3359" spans="1:11" x14ac:dyDescent="0.25">
      <c r="A3359" s="440" t="s">
        <v>461</v>
      </c>
      <c r="B3359" s="431">
        <v>2.069</v>
      </c>
      <c r="C3359" s="166" t="s">
        <v>516</v>
      </c>
      <c r="D3359" s="166"/>
      <c r="E3359" s="166"/>
      <c r="F3359" s="166"/>
      <c r="G3359" s="166"/>
      <c r="H3359" s="416">
        <f>(H2038)</f>
        <v>30500</v>
      </c>
      <c r="I3359" s="416"/>
      <c r="J3359" s="416">
        <f>SUM(H3359:I3359)</f>
        <v>30500</v>
      </c>
      <c r="K3359" s="130"/>
    </row>
    <row r="3360" spans="1:11" ht="15.75" thickBot="1" x14ac:dyDescent="0.3">
      <c r="A3360" s="448" t="s">
        <v>461</v>
      </c>
      <c r="B3360" s="441">
        <v>2.0699999999999998</v>
      </c>
      <c r="C3360" s="239" t="s">
        <v>517</v>
      </c>
      <c r="D3360" s="239"/>
      <c r="E3360" s="239"/>
      <c r="F3360" s="239"/>
      <c r="G3360" s="257"/>
      <c r="H3360" s="269">
        <f>(H2043)</f>
        <v>25500</v>
      </c>
      <c r="I3360" s="269"/>
      <c r="J3360" s="269">
        <f>SUM(H3360:I3360)</f>
        <v>25500</v>
      </c>
      <c r="K3360" s="130"/>
    </row>
    <row r="3361" spans="1:12" ht="15.75" thickBot="1" x14ac:dyDescent="0.3">
      <c r="A3361" s="153"/>
      <c r="B3361" s="154"/>
      <c r="C3361" s="155" t="s">
        <v>964</v>
      </c>
      <c r="D3361" s="156"/>
      <c r="E3361" s="156"/>
      <c r="F3361" s="156"/>
      <c r="G3361" s="167"/>
      <c r="H3361" s="171">
        <f>SUM(H3359:H3360)</f>
        <v>56000</v>
      </c>
      <c r="I3361" s="173">
        <f>SUM(I3359:I3360)</f>
        <v>0</v>
      </c>
      <c r="J3361" s="172">
        <f>SUM(J3359:J3360)</f>
        <v>56000</v>
      </c>
      <c r="K3361" s="320"/>
    </row>
    <row r="3362" spans="1:12" ht="15.75" thickBot="1" x14ac:dyDescent="0.3">
      <c r="A3362" s="80"/>
      <c r="B3362" s="81"/>
      <c r="C3362" s="143" t="s">
        <v>518</v>
      </c>
      <c r="D3362" s="81"/>
      <c r="E3362" s="81"/>
      <c r="F3362" s="81"/>
      <c r="G3362" s="81"/>
      <c r="H3362" s="149">
        <f>(H3335+H3353+H3361)</f>
        <v>2741000</v>
      </c>
      <c r="I3362" s="149">
        <f>(I3335+I3353+I3361)</f>
        <v>0</v>
      </c>
      <c r="J3362" s="149">
        <f>(J3335+J3353+J3361)</f>
        <v>2741000</v>
      </c>
      <c r="K3362" s="320"/>
    </row>
    <row r="3363" spans="1:12" x14ac:dyDescent="0.25">
      <c r="K3363" s="130"/>
    </row>
    <row r="3364" spans="1:12" x14ac:dyDescent="0.25">
      <c r="A3364" s="165" t="s">
        <v>239</v>
      </c>
      <c r="B3364" s="166"/>
      <c r="C3364" s="166"/>
      <c r="D3364" s="166"/>
      <c r="E3364" s="5"/>
      <c r="F3364" s="5"/>
    </row>
    <row r="3365" spans="1:12" x14ac:dyDescent="0.25">
      <c r="A3365" t="s">
        <v>342</v>
      </c>
    </row>
    <row r="3366" spans="1:12" ht="15.75" thickBot="1" x14ac:dyDescent="0.3">
      <c r="A3366" s="159" t="s">
        <v>519</v>
      </c>
      <c r="B3366" s="121"/>
      <c r="C3366" s="121"/>
      <c r="D3366" s="5"/>
      <c r="E3366" s="5"/>
      <c r="F3366" s="5"/>
    </row>
    <row r="3367" spans="1:12" ht="15.75" thickBot="1" x14ac:dyDescent="0.3">
      <c r="A3367" s="144" t="s">
        <v>455</v>
      </c>
      <c r="B3367" s="145" t="s">
        <v>456</v>
      </c>
      <c r="C3367" s="143" t="s">
        <v>349</v>
      </c>
      <c r="D3367" s="81"/>
      <c r="E3367" s="81"/>
      <c r="F3367" s="81"/>
      <c r="G3367" s="81"/>
      <c r="H3367" s="145" t="s">
        <v>342</v>
      </c>
      <c r="I3367" s="143" t="s">
        <v>451</v>
      </c>
      <c r="J3367" s="145" t="s">
        <v>452</v>
      </c>
    </row>
    <row r="3368" spans="1:12" x14ac:dyDescent="0.25">
      <c r="A3368" s="440" t="s">
        <v>461</v>
      </c>
      <c r="B3368" s="431">
        <v>2.0710000000000002</v>
      </c>
      <c r="C3368" s="166" t="s">
        <v>1350</v>
      </c>
      <c r="D3368" s="166"/>
      <c r="E3368" s="166"/>
      <c r="F3368" s="166"/>
      <c r="G3368" s="166"/>
      <c r="H3368" s="416">
        <f>(H2108)</f>
        <v>1350000</v>
      </c>
      <c r="I3368" s="416">
        <f>(I2108)</f>
        <v>0</v>
      </c>
      <c r="J3368" s="416">
        <f>SUM(H3368:I3368)</f>
        <v>1350000</v>
      </c>
      <c r="K3368" s="320"/>
      <c r="L3368" s="909"/>
    </row>
    <row r="3369" spans="1:12" x14ac:dyDescent="0.25">
      <c r="A3369" s="448" t="s">
        <v>461</v>
      </c>
      <c r="B3369" s="441">
        <v>2.0720000000000001</v>
      </c>
      <c r="C3369" s="239" t="s">
        <v>1351</v>
      </c>
      <c r="D3369" s="239"/>
      <c r="E3369" s="239"/>
      <c r="F3369" s="239"/>
      <c r="G3369" s="257"/>
      <c r="H3369" s="269">
        <f>(H2113)</f>
        <v>260000</v>
      </c>
      <c r="I3369" s="269">
        <f>(I2113)</f>
        <v>0</v>
      </c>
      <c r="J3369" s="269">
        <f>SUM(H3369:I3369)</f>
        <v>260000</v>
      </c>
      <c r="K3369" s="130"/>
    </row>
    <row r="3370" spans="1:12" ht="15.75" thickBot="1" x14ac:dyDescent="0.3">
      <c r="A3370" s="448" t="s">
        <v>461</v>
      </c>
      <c r="B3370" s="441">
        <v>2.073</v>
      </c>
      <c r="C3370" s="239" t="s">
        <v>2215</v>
      </c>
      <c r="D3370" s="239"/>
      <c r="E3370" s="239"/>
      <c r="F3370" s="239"/>
      <c r="G3370" s="239"/>
      <c r="H3370" s="269">
        <f>(H2118)</f>
        <v>60000</v>
      </c>
      <c r="I3370" s="269">
        <f>(I2118)</f>
        <v>0</v>
      </c>
      <c r="J3370" s="269">
        <f>(J2118)</f>
        <v>60000</v>
      </c>
      <c r="K3370" s="130"/>
    </row>
    <row r="3371" spans="1:12" ht="15.75" thickBot="1" x14ac:dyDescent="0.3">
      <c r="A3371" s="153"/>
      <c r="B3371" s="154"/>
      <c r="C3371" s="155" t="s">
        <v>520</v>
      </c>
      <c r="D3371" s="156"/>
      <c r="E3371" s="156"/>
      <c r="F3371" s="156"/>
      <c r="G3371" s="167"/>
      <c r="H3371" s="171">
        <f>SUM(H3368:H3370)</f>
        <v>1670000</v>
      </c>
      <c r="I3371" s="173">
        <f>SUM(I3368:I3369)</f>
        <v>0</v>
      </c>
      <c r="J3371" s="172">
        <f>SUM(J3368:J3370)</f>
        <v>1670000</v>
      </c>
      <c r="K3371" s="901"/>
    </row>
    <row r="3372" spans="1:12" x14ac:dyDescent="0.25">
      <c r="A3372" s="5"/>
      <c r="B3372" s="5"/>
      <c r="C3372" s="5"/>
      <c r="D3372" s="5"/>
      <c r="E3372" s="5"/>
      <c r="F3372" s="5"/>
      <c r="G3372" s="5"/>
      <c r="H3372" s="5"/>
      <c r="I3372" s="5"/>
      <c r="J3372" s="5"/>
    </row>
    <row r="3373" spans="1:12" x14ac:dyDescent="0.25">
      <c r="A3373" s="5"/>
      <c r="B3373" s="5"/>
      <c r="C3373" s="5"/>
      <c r="D3373" s="5"/>
      <c r="E3373" s="5"/>
      <c r="F3373" s="5"/>
      <c r="G3373" s="5"/>
      <c r="H3373" s="5"/>
      <c r="I3373" s="5"/>
      <c r="J3373" s="5"/>
    </row>
    <row r="3374" spans="1:12" ht="15.75" thickBot="1" x14ac:dyDescent="0.3">
      <c r="A3374" s="159" t="s">
        <v>521</v>
      </c>
      <c r="B3374" s="121"/>
      <c r="C3374" s="121"/>
      <c r="D3374" s="5"/>
      <c r="E3374" s="5"/>
      <c r="F3374" s="5"/>
    </row>
    <row r="3375" spans="1:12" ht="15.75" thickBot="1" x14ac:dyDescent="0.3">
      <c r="A3375" s="144" t="s">
        <v>455</v>
      </c>
      <c r="B3375" s="145" t="s">
        <v>456</v>
      </c>
      <c r="C3375" s="143" t="s">
        <v>349</v>
      </c>
      <c r="D3375" s="81"/>
      <c r="E3375" s="81"/>
      <c r="F3375" s="81"/>
      <c r="G3375" s="81"/>
      <c r="H3375" s="145" t="s">
        <v>342</v>
      </c>
      <c r="I3375" s="143" t="s">
        <v>451</v>
      </c>
      <c r="J3375" s="145" t="s">
        <v>452</v>
      </c>
    </row>
    <row r="3376" spans="1:12" x14ac:dyDescent="0.25">
      <c r="A3376" s="440" t="s">
        <v>461</v>
      </c>
      <c r="B3376" s="431">
        <v>2.0739999999999998</v>
      </c>
      <c r="C3376" s="450" t="s">
        <v>1357</v>
      </c>
      <c r="D3376" s="451"/>
      <c r="E3376" s="451"/>
      <c r="F3376" s="451"/>
      <c r="G3376" s="452"/>
      <c r="H3376" s="416">
        <f>(H2143)</f>
        <v>450000</v>
      </c>
      <c r="I3376" s="416">
        <f>(I2143)</f>
        <v>0</v>
      </c>
      <c r="J3376" s="416">
        <f t="shared" ref="J3376:J3382" si="31">SUM(H3376:I3376)</f>
        <v>450000</v>
      </c>
      <c r="K3376" s="320"/>
      <c r="L3376" s="909"/>
    </row>
    <row r="3377" spans="1:12" x14ac:dyDescent="0.25">
      <c r="A3377" s="448" t="s">
        <v>461</v>
      </c>
      <c r="B3377" s="441">
        <v>2.0750000000000002</v>
      </c>
      <c r="C3377" s="420" t="s">
        <v>1358</v>
      </c>
      <c r="D3377" s="421"/>
      <c r="E3377" s="421"/>
      <c r="F3377" s="166"/>
      <c r="G3377" s="228"/>
      <c r="H3377" s="269">
        <f>(H2148)</f>
        <v>120000</v>
      </c>
      <c r="I3377" s="269">
        <f>(I2148)</f>
        <v>0</v>
      </c>
      <c r="J3377" s="269">
        <f t="shared" si="31"/>
        <v>120000</v>
      </c>
      <c r="K3377" s="130"/>
    </row>
    <row r="3378" spans="1:12" x14ac:dyDescent="0.25">
      <c r="A3378" s="429" t="s">
        <v>461</v>
      </c>
      <c r="B3378" s="436">
        <v>2.0760000000000001</v>
      </c>
      <c r="C3378" s="426" t="s">
        <v>2216</v>
      </c>
      <c r="D3378" s="421"/>
      <c r="E3378" s="421"/>
      <c r="F3378" s="421"/>
      <c r="G3378" s="419"/>
      <c r="H3378" s="422">
        <f>(H2155)</f>
        <v>40000</v>
      </c>
      <c r="I3378" s="422">
        <f>(I2160)</f>
        <v>0</v>
      </c>
      <c r="J3378" s="422">
        <f t="shared" si="31"/>
        <v>40000</v>
      </c>
      <c r="K3378" s="130"/>
    </row>
    <row r="3379" spans="1:12" x14ac:dyDescent="0.25">
      <c r="A3379" s="434"/>
      <c r="B3379" s="431"/>
      <c r="C3379" s="368"/>
      <c r="D3379" s="166"/>
      <c r="E3379" s="166"/>
      <c r="F3379" s="166"/>
      <c r="G3379" s="166"/>
      <c r="H3379" s="269"/>
      <c r="I3379" s="269"/>
      <c r="J3379" s="269"/>
      <c r="K3379" s="901"/>
    </row>
    <row r="3380" spans="1:12" x14ac:dyDescent="0.25">
      <c r="A3380" s="448" t="s">
        <v>461</v>
      </c>
      <c r="B3380" s="441">
        <v>2.077</v>
      </c>
      <c r="C3380" s="239" t="s">
        <v>1359</v>
      </c>
      <c r="D3380" s="239"/>
      <c r="E3380" s="239"/>
      <c r="F3380" s="239"/>
      <c r="G3380" s="239"/>
      <c r="H3380" s="269">
        <f>(H2178)</f>
        <v>350000</v>
      </c>
      <c r="I3380" s="269"/>
      <c r="J3380" s="269">
        <f t="shared" si="31"/>
        <v>350000</v>
      </c>
      <c r="K3380" s="320"/>
      <c r="L3380" s="909"/>
    </row>
    <row r="3381" spans="1:12" x14ac:dyDescent="0.25">
      <c r="A3381" s="429" t="s">
        <v>461</v>
      </c>
      <c r="B3381" s="436">
        <v>2.0779999999999998</v>
      </c>
      <c r="C3381" s="239" t="s">
        <v>1360</v>
      </c>
      <c r="D3381" s="239"/>
      <c r="E3381" s="239"/>
      <c r="F3381" s="239"/>
      <c r="G3381" s="239"/>
      <c r="H3381" s="422">
        <f>(H2183)</f>
        <v>90000</v>
      </c>
      <c r="I3381" s="422"/>
      <c r="J3381" s="422">
        <f t="shared" si="31"/>
        <v>90000</v>
      </c>
      <c r="K3381" s="130"/>
    </row>
    <row r="3382" spans="1:12" ht="15.75" thickBot="1" x14ac:dyDescent="0.3">
      <c r="A3382" s="448" t="s">
        <v>461</v>
      </c>
      <c r="B3382" s="441">
        <v>2.0790000000000002</v>
      </c>
      <c r="C3382" s="239" t="s">
        <v>2217</v>
      </c>
      <c r="D3382" s="239"/>
      <c r="E3382" s="239"/>
      <c r="F3382" s="239"/>
      <c r="G3382" s="239"/>
      <c r="H3382" s="269">
        <f>(H2190)</f>
        <v>30000</v>
      </c>
      <c r="I3382" s="269"/>
      <c r="J3382" s="269">
        <f t="shared" si="31"/>
        <v>30000</v>
      </c>
      <c r="K3382" s="130"/>
    </row>
    <row r="3383" spans="1:12" ht="15.75" thickBot="1" x14ac:dyDescent="0.3">
      <c r="A3383" s="153"/>
      <c r="B3383" s="154"/>
      <c r="C3383" s="155" t="s">
        <v>522</v>
      </c>
      <c r="D3383" s="156"/>
      <c r="E3383" s="156"/>
      <c r="F3383" s="156"/>
      <c r="G3383" s="167"/>
      <c r="H3383" s="171">
        <f>SUM(H3376:H3382)</f>
        <v>1080000</v>
      </c>
      <c r="I3383" s="173">
        <f>SUM(I3376:I3377)</f>
        <v>0</v>
      </c>
      <c r="J3383" s="172">
        <f>SUM(J3376:J3382)</f>
        <v>1080000</v>
      </c>
      <c r="K3383" s="901"/>
    </row>
    <row r="3385" spans="1:12" ht="15.75" thickBot="1" x14ac:dyDescent="0.3">
      <c r="A3385" s="159" t="s">
        <v>523</v>
      </c>
      <c r="B3385" s="121"/>
      <c r="C3385" s="121"/>
      <c r="D3385" s="5"/>
      <c r="E3385" s="5"/>
      <c r="F3385" s="5"/>
    </row>
    <row r="3386" spans="1:12" ht="15.75" thickBot="1" x14ac:dyDescent="0.3">
      <c r="A3386" s="144" t="s">
        <v>455</v>
      </c>
      <c r="B3386" s="145" t="s">
        <v>456</v>
      </c>
      <c r="C3386" s="143" t="s">
        <v>349</v>
      </c>
      <c r="D3386" s="81"/>
      <c r="E3386" s="81"/>
      <c r="F3386" s="81"/>
      <c r="G3386" s="81"/>
      <c r="H3386" s="145" t="s">
        <v>342</v>
      </c>
      <c r="I3386" s="143" t="s">
        <v>451</v>
      </c>
      <c r="J3386" s="145" t="s">
        <v>452</v>
      </c>
    </row>
    <row r="3387" spans="1:12" x14ac:dyDescent="0.25">
      <c r="A3387" s="440" t="s">
        <v>461</v>
      </c>
      <c r="B3387" s="431">
        <v>2.08</v>
      </c>
      <c r="C3387" s="166" t="s">
        <v>1361</v>
      </c>
      <c r="D3387" s="166"/>
      <c r="E3387" s="166"/>
      <c r="F3387" s="166"/>
      <c r="G3387" s="166"/>
      <c r="H3387" s="416">
        <f>(H2214)</f>
        <v>120000</v>
      </c>
      <c r="I3387" s="416">
        <f>(I2214)</f>
        <v>0</v>
      </c>
      <c r="J3387" s="416">
        <f>SUM(H3387:I3387)</f>
        <v>120000</v>
      </c>
      <c r="K3387" s="320"/>
      <c r="L3387" s="909"/>
    </row>
    <row r="3388" spans="1:12" ht="15.75" thickBot="1" x14ac:dyDescent="0.3">
      <c r="A3388" s="448" t="s">
        <v>461</v>
      </c>
      <c r="B3388" s="441">
        <v>2.081</v>
      </c>
      <c r="C3388" s="239" t="s">
        <v>2218</v>
      </c>
      <c r="D3388" s="239"/>
      <c r="E3388" s="239"/>
      <c r="F3388" s="239"/>
      <c r="G3388" s="257"/>
      <c r="H3388" s="269">
        <f>(H2222)</f>
        <v>30000</v>
      </c>
      <c r="I3388" s="269">
        <f>(I2222)</f>
        <v>0</v>
      </c>
      <c r="J3388" s="269">
        <f>SUM(H3388:I3388)</f>
        <v>30000</v>
      </c>
      <c r="K3388" s="130"/>
    </row>
    <row r="3389" spans="1:12" ht="15.75" thickBot="1" x14ac:dyDescent="0.3">
      <c r="A3389" s="153"/>
      <c r="B3389" s="154"/>
      <c r="C3389" s="155" t="s">
        <v>524</v>
      </c>
      <c r="D3389" s="156"/>
      <c r="E3389" s="156"/>
      <c r="F3389" s="156"/>
      <c r="G3389" s="167"/>
      <c r="H3389" s="171">
        <f>SUM(H3387:H3388)</f>
        <v>150000</v>
      </c>
      <c r="I3389" s="173">
        <f>SUM(I3387:I3388)</f>
        <v>0</v>
      </c>
      <c r="J3389" s="172">
        <f>SUM(J3387:J3388)</f>
        <v>150000</v>
      </c>
      <c r="K3389" s="901"/>
    </row>
    <row r="3390" spans="1:12" x14ac:dyDescent="0.25">
      <c r="A3390" s="176"/>
      <c r="B3390" s="177"/>
      <c r="C3390" s="181" t="s">
        <v>525</v>
      </c>
      <c r="D3390" s="177"/>
      <c r="E3390" s="177"/>
      <c r="F3390" s="177"/>
      <c r="G3390" s="177"/>
      <c r="H3390" s="182">
        <f>(H3371+H3383+H3389)</f>
        <v>2900000</v>
      </c>
      <c r="I3390" s="553">
        <f>(I3371+I3383+I3389)</f>
        <v>0</v>
      </c>
      <c r="J3390" s="182">
        <f>(J3371+J3383+J3389)</f>
        <v>2900000</v>
      </c>
      <c r="K3390" s="320"/>
    </row>
    <row r="3391" spans="1:12" ht="15.75" thickBot="1" x14ac:dyDescent="0.3">
      <c r="A3391" s="178"/>
      <c r="B3391" s="107"/>
      <c r="C3391" s="107"/>
      <c r="D3391" s="107"/>
      <c r="E3391" s="107"/>
      <c r="F3391" s="107"/>
      <c r="G3391" s="107"/>
      <c r="H3391" s="179"/>
      <c r="I3391" s="107"/>
      <c r="J3391" s="179"/>
    </row>
    <row r="3392" spans="1:12" ht="15.75" thickBot="1" x14ac:dyDescent="0.3">
      <c r="A3392" s="159" t="s">
        <v>917</v>
      </c>
      <c r="B3392" s="121"/>
      <c r="C3392" s="121"/>
      <c r="D3392" s="5"/>
      <c r="E3392" s="5"/>
      <c r="F3392" s="5"/>
    </row>
    <row r="3393" spans="1:10" ht="15.75" thickBot="1" x14ac:dyDescent="0.3">
      <c r="A3393" s="144" t="s">
        <v>455</v>
      </c>
      <c r="B3393" s="145" t="s">
        <v>456</v>
      </c>
      <c r="C3393" s="143" t="s">
        <v>349</v>
      </c>
      <c r="D3393" s="81"/>
      <c r="E3393" s="81"/>
      <c r="F3393" s="81"/>
      <c r="G3393" s="81"/>
      <c r="H3393" s="145" t="s">
        <v>1002</v>
      </c>
      <c r="I3393" s="143" t="s">
        <v>451</v>
      </c>
      <c r="J3393" s="145" t="s">
        <v>452</v>
      </c>
    </row>
    <row r="3394" spans="1:10" x14ac:dyDescent="0.25">
      <c r="A3394" s="440">
        <v>1.06</v>
      </c>
      <c r="B3394" s="431" t="s">
        <v>461</v>
      </c>
      <c r="C3394" s="166" t="s">
        <v>919</v>
      </c>
      <c r="D3394" s="166"/>
      <c r="E3394" s="166"/>
      <c r="F3394" s="166"/>
      <c r="G3394" s="166"/>
      <c r="H3394" s="416">
        <f>(H2283)</f>
        <v>0</v>
      </c>
      <c r="I3394" s="1201">
        <f>(I2283)</f>
        <v>40000</v>
      </c>
      <c r="J3394" s="416">
        <f>(J2283)</f>
        <v>40000</v>
      </c>
    </row>
    <row r="3395" spans="1:10" x14ac:dyDescent="0.25">
      <c r="A3395" s="465">
        <v>1.0609999999999999</v>
      </c>
      <c r="B3395" s="418" t="s">
        <v>461</v>
      </c>
      <c r="C3395" s="421" t="s">
        <v>920</v>
      </c>
      <c r="D3395" s="421"/>
      <c r="E3395" s="421"/>
      <c r="F3395" s="421"/>
      <c r="G3395" s="419"/>
      <c r="H3395" s="422">
        <f>(H2287)</f>
        <v>0</v>
      </c>
      <c r="I3395" s="861">
        <f>(I2287)</f>
        <v>18000</v>
      </c>
      <c r="J3395" s="422">
        <f>(J2287)</f>
        <v>18000</v>
      </c>
    </row>
    <row r="3396" spans="1:10" x14ac:dyDescent="0.25">
      <c r="A3396" s="432">
        <v>1.0620000000000001</v>
      </c>
      <c r="B3396" s="418" t="s">
        <v>461</v>
      </c>
      <c r="C3396" s="421" t="s">
        <v>921</v>
      </c>
      <c r="D3396" s="421"/>
      <c r="E3396" s="421"/>
      <c r="F3396" s="421"/>
      <c r="G3396" s="419"/>
      <c r="H3396" s="422">
        <f>(H2292)</f>
        <v>0</v>
      </c>
      <c r="I3396" s="861">
        <f>(I2292)</f>
        <v>12000</v>
      </c>
      <c r="J3396" s="422">
        <f>(J2292)</f>
        <v>12000</v>
      </c>
    </row>
    <row r="3397" spans="1:10" x14ac:dyDescent="0.25">
      <c r="A3397" s="436">
        <v>1.0629999999999999</v>
      </c>
      <c r="B3397" s="418" t="s">
        <v>461</v>
      </c>
      <c r="C3397" s="426" t="s">
        <v>528</v>
      </c>
      <c r="D3397" s="421"/>
      <c r="E3397" s="421"/>
      <c r="F3397" s="421"/>
      <c r="G3397" s="419"/>
      <c r="H3397" s="422">
        <f>(H2318)</f>
        <v>0</v>
      </c>
      <c r="I3397" s="611">
        <f>(I2318)</f>
        <v>650000</v>
      </c>
      <c r="J3397" s="422">
        <f>(J2318)</f>
        <v>650000</v>
      </c>
    </row>
    <row r="3398" spans="1:10" x14ac:dyDescent="0.25">
      <c r="A3398" s="432">
        <v>1.0640000000000001</v>
      </c>
      <c r="B3398" s="418" t="s">
        <v>461</v>
      </c>
      <c r="C3398" s="374" t="s">
        <v>2696</v>
      </c>
      <c r="D3398" s="239"/>
      <c r="E3398" s="239"/>
      <c r="F3398" s="239"/>
      <c r="G3398" s="239"/>
      <c r="H3398" s="422">
        <f>(H2352)</f>
        <v>120000</v>
      </c>
      <c r="I3398" s="861">
        <f>(I2352)</f>
        <v>25000</v>
      </c>
      <c r="J3398" s="422">
        <f>SUM(H3398:I3398)</f>
        <v>145000</v>
      </c>
    </row>
    <row r="3399" spans="1:10" x14ac:dyDescent="0.25">
      <c r="A3399" s="436">
        <v>1.0649999999999999</v>
      </c>
      <c r="B3399" s="420" t="s">
        <v>461</v>
      </c>
      <c r="C3399" s="429" t="s">
        <v>2219</v>
      </c>
      <c r="D3399" s="421"/>
      <c r="E3399" s="421"/>
      <c r="F3399" s="421"/>
      <c r="G3399" s="419"/>
      <c r="H3399" s="422">
        <f>(H2357)</f>
        <v>60000</v>
      </c>
      <c r="I3399" s="861">
        <f>(I2357)</f>
        <v>20000</v>
      </c>
      <c r="J3399" s="422">
        <f t="shared" ref="J3399:J3403" si="32">SUM(H3399:I3399)</f>
        <v>80000</v>
      </c>
    </row>
    <row r="3400" spans="1:10" x14ac:dyDescent="0.25">
      <c r="A3400" s="436">
        <v>1.0660000000000001</v>
      </c>
      <c r="B3400" s="420" t="s">
        <v>461</v>
      </c>
      <c r="C3400" s="448" t="s">
        <v>2220</v>
      </c>
      <c r="D3400" s="239"/>
      <c r="E3400" s="239"/>
      <c r="F3400" s="239"/>
      <c r="G3400" s="257"/>
      <c r="H3400" s="422">
        <f>(H2362)</f>
        <v>80000</v>
      </c>
      <c r="I3400" s="861">
        <f>(I2362)</f>
        <v>12000</v>
      </c>
      <c r="J3400" s="422">
        <f t="shared" si="32"/>
        <v>92000</v>
      </c>
    </row>
    <row r="3401" spans="1:10" x14ac:dyDescent="0.25">
      <c r="A3401" s="436">
        <v>1.0669999999999999</v>
      </c>
      <c r="B3401" s="420" t="s">
        <v>461</v>
      </c>
      <c r="C3401" s="448" t="s">
        <v>1365</v>
      </c>
      <c r="D3401" s="239"/>
      <c r="E3401" s="239"/>
      <c r="F3401" s="239"/>
      <c r="G3401" s="257"/>
      <c r="H3401" s="433">
        <f>(H2367)</f>
        <v>850</v>
      </c>
      <c r="I3401" s="1200">
        <f>(I2367)</f>
        <v>1000</v>
      </c>
      <c r="J3401" s="433">
        <f t="shared" si="32"/>
        <v>1850</v>
      </c>
    </row>
    <row r="3402" spans="1:10" x14ac:dyDescent="0.25">
      <c r="A3402" s="436">
        <v>1.103</v>
      </c>
      <c r="B3402" s="420" t="s">
        <v>2662</v>
      </c>
      <c r="C3402" s="448" t="s">
        <v>2663</v>
      </c>
      <c r="D3402" s="239"/>
      <c r="E3402" s="239"/>
      <c r="F3402" s="239"/>
      <c r="G3402" s="257"/>
      <c r="H3402" s="433">
        <f>(H2387)</f>
        <v>6000</v>
      </c>
      <c r="I3402" s="1200">
        <f>(I2387)</f>
        <v>3500</v>
      </c>
      <c r="J3402" s="433">
        <f>SUM(H3402:I3402)</f>
        <v>9500</v>
      </c>
    </row>
    <row r="3403" spans="1:10" ht="15.75" thickBot="1" x14ac:dyDescent="0.3">
      <c r="A3403" s="436" t="s">
        <v>2221</v>
      </c>
      <c r="B3403" s="420">
        <v>2.0819999999999999</v>
      </c>
      <c r="C3403" s="429" t="s">
        <v>2222</v>
      </c>
      <c r="D3403" s="421"/>
      <c r="E3403" s="421"/>
      <c r="F3403" s="421"/>
      <c r="G3403" s="419"/>
      <c r="H3403" s="433"/>
      <c r="I3403" s="1200">
        <f>(I2422)</f>
        <v>150000</v>
      </c>
      <c r="J3403" s="433">
        <f t="shared" si="32"/>
        <v>150000</v>
      </c>
    </row>
    <row r="3404" spans="1:10" ht="15.75" thickBot="1" x14ac:dyDescent="0.3">
      <c r="A3404" s="515"/>
      <c r="B3404" s="885"/>
      <c r="C3404" s="886" t="s">
        <v>527</v>
      </c>
      <c r="D3404" s="249"/>
      <c r="E3404" s="249"/>
      <c r="F3404" s="249"/>
      <c r="G3404" s="517"/>
      <c r="H3404" s="782"/>
      <c r="I3404" s="784"/>
      <c r="J3404" s="783"/>
    </row>
    <row r="3405" spans="1:10" x14ac:dyDescent="0.25">
      <c r="A3405" s="635"/>
      <c r="B3405" s="336"/>
      <c r="C3405" s="518"/>
      <c r="D3405" s="336"/>
      <c r="E3405" s="336"/>
      <c r="F3405" s="336"/>
      <c r="G3405" s="1005" t="s">
        <v>386</v>
      </c>
      <c r="H3405" s="887">
        <f>SUM(H3394:H3404)</f>
        <v>266850</v>
      </c>
      <c r="I3405" s="888"/>
      <c r="J3405" s="891">
        <f>SUM(H3405:I3405)</f>
        <v>266850</v>
      </c>
    </row>
    <row r="3406" spans="1:10" x14ac:dyDescent="0.25">
      <c r="A3406" s="132"/>
      <c r="B3406" s="29"/>
      <c r="C3406" s="29"/>
      <c r="D3406" s="29"/>
      <c r="E3406" s="29"/>
      <c r="F3406" s="29"/>
      <c r="G3406" s="889" t="s">
        <v>1767</v>
      </c>
      <c r="H3406" s="889" t="s">
        <v>1499</v>
      </c>
      <c r="I3406" s="890">
        <f>(I3394+I3395+I3396+I3398+I3399+I3400+I3401+I3402+I3403)</f>
        <v>281500</v>
      </c>
      <c r="J3406" s="883">
        <f>SUM(I3406)</f>
        <v>281500</v>
      </c>
    </row>
    <row r="3407" spans="1:10" ht="15.75" thickBot="1" x14ac:dyDescent="0.3">
      <c r="A3407" s="8"/>
      <c r="B3407" s="9"/>
      <c r="C3407" s="9"/>
      <c r="D3407" s="9"/>
      <c r="E3407" s="9"/>
      <c r="F3407" s="9"/>
      <c r="G3407" s="1006" t="s">
        <v>1498</v>
      </c>
      <c r="H3407" s="1006" t="s">
        <v>1498</v>
      </c>
      <c r="I3407" s="1007">
        <f>(I3397)</f>
        <v>650000</v>
      </c>
      <c r="J3407" s="1008">
        <f>SUM(H3407:I3407)</f>
        <v>650000</v>
      </c>
    </row>
    <row r="3408" spans="1:10" ht="15.75" thickBot="1" x14ac:dyDescent="0.3">
      <c r="G3408" s="144" t="s">
        <v>2223</v>
      </c>
      <c r="H3408" s="81"/>
      <c r="I3408" s="81"/>
      <c r="J3408" s="149">
        <f>SUM(J3405:J3407)</f>
        <v>1198350</v>
      </c>
    </row>
    <row r="3409" spans="1:10" ht="15.75" x14ac:dyDescent="0.25">
      <c r="A3409" s="159" t="s">
        <v>918</v>
      </c>
      <c r="B3409" s="121"/>
      <c r="C3409" s="121"/>
      <c r="D3409" s="5"/>
      <c r="E3409" s="5"/>
      <c r="F3409" s="32"/>
    </row>
    <row r="3410" spans="1:10" ht="15.75" x14ac:dyDescent="0.25">
      <c r="A3410" s="437">
        <v>1.0680000000000001</v>
      </c>
      <c r="B3410" s="443" t="s">
        <v>461</v>
      </c>
      <c r="C3410" s="420" t="s">
        <v>1366</v>
      </c>
      <c r="D3410" s="421"/>
      <c r="E3410" s="421"/>
      <c r="F3410" s="468"/>
      <c r="G3410" s="419"/>
      <c r="H3410" s="462">
        <f>(H2457)</f>
        <v>100000</v>
      </c>
      <c r="I3410" s="462"/>
      <c r="J3410" s="462">
        <f>SUM(H3410:I3410)</f>
        <v>100000</v>
      </c>
    </row>
    <row r="3411" spans="1:10" x14ac:dyDescent="0.25">
      <c r="A3411" s="436">
        <v>1.069</v>
      </c>
      <c r="B3411" s="418" t="s">
        <v>461</v>
      </c>
      <c r="C3411" s="426" t="s">
        <v>2224</v>
      </c>
      <c r="D3411" s="421"/>
      <c r="E3411" s="421"/>
      <c r="F3411" s="421"/>
      <c r="G3411" s="419"/>
      <c r="H3411" s="422">
        <f>(H2460)</f>
        <v>65000</v>
      </c>
      <c r="I3411" s="422"/>
      <c r="J3411" s="422">
        <f t="shared" ref="J3411:J3412" si="33">SUM(H3411:I3411)</f>
        <v>65000</v>
      </c>
    </row>
    <row r="3412" spans="1:10" x14ac:dyDescent="0.25">
      <c r="A3412" s="436">
        <v>1.07</v>
      </c>
      <c r="B3412" s="418" t="s">
        <v>461</v>
      </c>
      <c r="C3412" s="368" t="s">
        <v>1367</v>
      </c>
      <c r="D3412" s="166"/>
      <c r="E3412" s="166"/>
      <c r="F3412" s="166"/>
      <c r="G3412" s="228"/>
      <c r="H3412" s="422">
        <f>(H2466)</f>
        <v>25000</v>
      </c>
      <c r="I3412" s="422"/>
      <c r="J3412" s="422">
        <f t="shared" si="33"/>
        <v>25000</v>
      </c>
    </row>
    <row r="3413" spans="1:10" x14ac:dyDescent="0.25">
      <c r="A3413" s="441" t="s">
        <v>1362</v>
      </c>
      <c r="B3413" s="168">
        <v>2.0830000000000002</v>
      </c>
      <c r="C3413" s="429" t="s">
        <v>1368</v>
      </c>
      <c r="D3413" s="421"/>
      <c r="E3413" s="421"/>
      <c r="F3413" s="421"/>
      <c r="G3413" s="419"/>
      <c r="H3413" s="461">
        <f>(H2491)</f>
        <v>45000</v>
      </c>
      <c r="I3413" s="461"/>
      <c r="J3413" s="461">
        <f t="shared" ref="J3413:J3416" si="34">SUM(H3413:I3413)</f>
        <v>45000</v>
      </c>
    </row>
    <row r="3414" spans="1:10" x14ac:dyDescent="0.25">
      <c r="A3414" s="441">
        <v>1.071</v>
      </c>
      <c r="B3414" s="168" t="s">
        <v>461</v>
      </c>
      <c r="C3414" s="442" t="s">
        <v>2225</v>
      </c>
      <c r="D3414" s="264"/>
      <c r="E3414" s="264"/>
      <c r="F3414" s="264"/>
      <c r="G3414" s="262"/>
      <c r="H3414" s="461">
        <f>(H2497)</f>
        <v>8000</v>
      </c>
      <c r="I3414" s="461"/>
      <c r="J3414" s="461">
        <f t="shared" si="34"/>
        <v>8000</v>
      </c>
    </row>
    <row r="3415" spans="1:10" x14ac:dyDescent="0.25">
      <c r="A3415" s="436">
        <v>1.0720000000000001</v>
      </c>
      <c r="B3415" s="418" t="s">
        <v>461</v>
      </c>
      <c r="C3415" s="429" t="s">
        <v>1369</v>
      </c>
      <c r="D3415" s="421"/>
      <c r="E3415" s="421"/>
      <c r="F3415" s="421"/>
      <c r="G3415" s="419"/>
      <c r="H3415" s="462">
        <f>(H2502)</f>
        <v>30000</v>
      </c>
      <c r="I3415" s="462"/>
      <c r="J3415" s="462">
        <f t="shared" si="34"/>
        <v>30000</v>
      </c>
    </row>
    <row r="3416" spans="1:10" x14ac:dyDescent="0.25">
      <c r="A3416" s="469">
        <v>1.073</v>
      </c>
      <c r="B3416" s="263" t="s">
        <v>461</v>
      </c>
      <c r="C3416" s="442" t="s">
        <v>526</v>
      </c>
      <c r="D3416" s="264"/>
      <c r="E3416" s="264"/>
      <c r="F3416" s="264"/>
      <c r="G3416" s="264"/>
      <c r="H3416" s="462">
        <f>(H2505)</f>
        <v>50000</v>
      </c>
      <c r="I3416" s="462"/>
      <c r="J3416" s="462">
        <f t="shared" si="34"/>
        <v>50000</v>
      </c>
    </row>
    <row r="3417" spans="1:10" ht="15.75" thickBot="1" x14ac:dyDescent="0.3">
      <c r="A3417" s="467"/>
      <c r="B3417" s="236"/>
      <c r="C3417" s="448"/>
      <c r="D3417" s="239"/>
      <c r="E3417" s="239"/>
      <c r="F3417" s="239"/>
      <c r="G3417" s="239"/>
      <c r="H3417" s="269"/>
      <c r="I3417" s="843"/>
      <c r="J3417" s="461"/>
    </row>
    <row r="3418" spans="1:10" ht="15.75" thickBot="1" x14ac:dyDescent="0.3">
      <c r="A3418" s="153"/>
      <c r="B3418" s="154"/>
      <c r="C3418" s="155" t="s">
        <v>965</v>
      </c>
      <c r="D3418" s="156"/>
      <c r="E3418" s="156"/>
      <c r="F3418" s="156"/>
      <c r="G3418" s="167"/>
      <c r="H3418" s="171">
        <f>SUM(H3410:H3417)</f>
        <v>323000</v>
      </c>
      <c r="I3418" s="171">
        <f>SUM(I3410:I3417)</f>
        <v>0</v>
      </c>
      <c r="J3418" s="160">
        <f>SUM(J3410:J3417)</f>
        <v>323000</v>
      </c>
    </row>
    <row r="3419" spans="1:10" x14ac:dyDescent="0.25">
      <c r="B3419" t="s">
        <v>426</v>
      </c>
      <c r="E3419" t="s">
        <v>427</v>
      </c>
      <c r="H3419" t="s">
        <v>428</v>
      </c>
    </row>
    <row r="3420" spans="1:10" ht="15.75" x14ac:dyDescent="0.25">
      <c r="B3420" t="s">
        <v>1775</v>
      </c>
      <c r="E3420" s="32" t="s">
        <v>1803</v>
      </c>
      <c r="F3420" s="32"/>
      <c r="H3420" t="s">
        <v>429</v>
      </c>
    </row>
    <row r="3421" spans="1:10" ht="15.75" x14ac:dyDescent="0.25">
      <c r="B3421" t="s">
        <v>431</v>
      </c>
      <c r="E3421" s="32" t="s">
        <v>1591</v>
      </c>
      <c r="F3421" s="32"/>
      <c r="H3421" t="s">
        <v>430</v>
      </c>
    </row>
    <row r="3422" spans="1:10" ht="15.75" x14ac:dyDescent="0.25">
      <c r="E3422" s="32"/>
      <c r="F3422" s="32"/>
    </row>
    <row r="3423" spans="1:10" ht="15.75" x14ac:dyDescent="0.25">
      <c r="E3423" s="32"/>
      <c r="F3423" s="32"/>
    </row>
    <row r="3424" spans="1:10" ht="15.75" x14ac:dyDescent="0.25">
      <c r="E3424" s="32"/>
      <c r="F3424" s="32"/>
    </row>
    <row r="3425" spans="1:10" ht="15.75" x14ac:dyDescent="0.25">
      <c r="E3425" s="32"/>
      <c r="F3425" s="32"/>
    </row>
    <row r="3426" spans="1:10" ht="15.75" x14ac:dyDescent="0.25">
      <c r="E3426" s="32"/>
      <c r="F3426" s="32"/>
    </row>
    <row r="3427" spans="1:10" x14ac:dyDescent="0.25">
      <c r="A3427" s="218" t="s">
        <v>529</v>
      </c>
    </row>
    <row r="3428" spans="1:10" ht="15.75" thickBot="1" x14ac:dyDescent="0.3">
      <c r="A3428" s="159" t="s">
        <v>530</v>
      </c>
      <c r="B3428" s="121"/>
      <c r="C3428" s="121"/>
      <c r="D3428" s="5"/>
      <c r="E3428" s="5"/>
      <c r="F3428" s="5"/>
    </row>
    <row r="3429" spans="1:10" ht="15.75" thickBot="1" x14ac:dyDescent="0.3">
      <c r="A3429" s="144" t="s">
        <v>455</v>
      </c>
      <c r="B3429" s="145" t="s">
        <v>456</v>
      </c>
      <c r="C3429" s="143" t="s">
        <v>349</v>
      </c>
      <c r="D3429" s="81"/>
      <c r="E3429" s="81"/>
      <c r="F3429" s="81"/>
      <c r="G3429" s="81"/>
      <c r="H3429" s="145" t="s">
        <v>386</v>
      </c>
      <c r="I3429" s="143" t="s">
        <v>451</v>
      </c>
      <c r="J3429" s="145" t="s">
        <v>452</v>
      </c>
    </row>
    <row r="3430" spans="1:10" x14ac:dyDescent="0.25">
      <c r="A3430" s="440"/>
      <c r="B3430" s="431">
        <v>2.0840000000000001</v>
      </c>
      <c r="C3430" s="166" t="s">
        <v>531</v>
      </c>
      <c r="D3430" s="166"/>
      <c r="E3430" s="166"/>
      <c r="F3430" s="166"/>
      <c r="G3430" s="166"/>
      <c r="H3430" s="416">
        <f>(H2527)</f>
        <v>700000</v>
      </c>
      <c r="I3430" s="416">
        <f>(I2527)</f>
        <v>0</v>
      </c>
      <c r="J3430" s="416">
        <f t="shared" ref="J3430:J3438" si="35">SUM(H3430:I3430)</f>
        <v>700000</v>
      </c>
    </row>
    <row r="3431" spans="1:10" x14ac:dyDescent="0.25">
      <c r="A3431" s="465"/>
      <c r="B3431" s="418">
        <v>2.085</v>
      </c>
      <c r="C3431" s="421" t="s">
        <v>532</v>
      </c>
      <c r="D3431" s="421"/>
      <c r="E3431" s="421"/>
      <c r="F3431" s="421"/>
      <c r="G3431" s="419"/>
      <c r="H3431" s="422">
        <f>(H2533)</f>
        <v>95000</v>
      </c>
      <c r="I3431" s="422">
        <f>(I2533)</f>
        <v>0</v>
      </c>
      <c r="J3431" s="422">
        <f t="shared" si="35"/>
        <v>95000</v>
      </c>
    </row>
    <row r="3432" spans="1:10" x14ac:dyDescent="0.25">
      <c r="A3432" s="420"/>
      <c r="B3432" s="418">
        <v>2.0859999999999999</v>
      </c>
      <c r="C3432" s="426" t="s">
        <v>1370</v>
      </c>
      <c r="D3432" s="421"/>
      <c r="E3432" s="421"/>
      <c r="F3432" s="421"/>
      <c r="G3432" s="419"/>
      <c r="H3432" s="422">
        <f>(H2538)</f>
        <v>30000</v>
      </c>
      <c r="I3432" s="422">
        <f>(I2538)</f>
        <v>0</v>
      </c>
      <c r="J3432" s="422">
        <f t="shared" si="35"/>
        <v>30000</v>
      </c>
    </row>
    <row r="3433" spans="1:10" x14ac:dyDescent="0.25">
      <c r="A3433" s="436">
        <v>1.0740000000000001</v>
      </c>
      <c r="B3433" s="418" t="s">
        <v>461</v>
      </c>
      <c r="C3433" s="426" t="s">
        <v>2226</v>
      </c>
      <c r="D3433" s="421"/>
      <c r="E3433" s="421"/>
      <c r="F3433" s="421"/>
      <c r="G3433" s="419"/>
      <c r="H3433" s="422">
        <f>(H2542)</f>
        <v>6000</v>
      </c>
      <c r="I3433" s="422">
        <f>(I2542)</f>
        <v>0</v>
      </c>
      <c r="J3433" s="422">
        <f t="shared" si="35"/>
        <v>6000</v>
      </c>
    </row>
    <row r="3434" spans="1:10" x14ac:dyDescent="0.25">
      <c r="A3434" s="441" t="s">
        <v>1362</v>
      </c>
      <c r="B3434" s="441">
        <v>2.0870000000000002</v>
      </c>
      <c r="C3434" s="374" t="s">
        <v>1377</v>
      </c>
      <c r="D3434" s="239"/>
      <c r="E3434" s="239"/>
      <c r="F3434" s="239"/>
      <c r="G3434" s="257"/>
      <c r="H3434" s="269">
        <f>(H2562)</f>
        <v>2500</v>
      </c>
      <c r="I3434" s="269"/>
      <c r="J3434" s="269">
        <f>SUM(H3434:I3434)</f>
        <v>2500</v>
      </c>
    </row>
    <row r="3435" spans="1:10" x14ac:dyDescent="0.25">
      <c r="A3435" s="441" t="s">
        <v>1362</v>
      </c>
      <c r="B3435" s="168">
        <v>2.0880000000000001</v>
      </c>
      <c r="C3435" s="374" t="s">
        <v>1371</v>
      </c>
      <c r="D3435" s="239"/>
      <c r="E3435" s="239"/>
      <c r="F3435" s="239"/>
      <c r="G3435" s="257"/>
      <c r="H3435" s="269">
        <f>(H2566)</f>
        <v>6000</v>
      </c>
      <c r="I3435" s="269"/>
      <c r="J3435" s="269">
        <f>SUM(H3435:I3435)</f>
        <v>6000</v>
      </c>
    </row>
    <row r="3436" spans="1:10" x14ac:dyDescent="0.25">
      <c r="A3436" s="436"/>
      <c r="B3436" s="418">
        <v>2.089</v>
      </c>
      <c r="C3436" s="426" t="s">
        <v>1501</v>
      </c>
      <c r="D3436" s="421"/>
      <c r="E3436" s="421"/>
      <c r="F3436" s="421"/>
      <c r="G3436" s="419"/>
      <c r="H3436" s="422">
        <f>(H2572)</f>
        <v>24000</v>
      </c>
      <c r="I3436" s="422">
        <f>(I2572)</f>
        <v>0</v>
      </c>
      <c r="J3436" s="422">
        <f>SUM(H3436:I3436)</f>
        <v>24000</v>
      </c>
    </row>
    <row r="3437" spans="1:10" ht="15.75" thickBot="1" x14ac:dyDescent="0.3">
      <c r="A3437" s="467"/>
      <c r="B3437" s="473"/>
      <c r="C3437" s="464"/>
      <c r="D3437" s="166"/>
      <c r="E3437" s="166"/>
      <c r="F3437" s="166"/>
      <c r="G3437" s="166"/>
      <c r="H3437" s="474"/>
      <c r="I3437" s="1185"/>
      <c r="J3437" s="474"/>
    </row>
    <row r="3438" spans="1:10" ht="15.75" thickBot="1" x14ac:dyDescent="0.3">
      <c r="A3438" s="153"/>
      <c r="B3438" s="154"/>
      <c r="C3438" s="155" t="s">
        <v>533</v>
      </c>
      <c r="D3438" s="156"/>
      <c r="E3438" s="156"/>
      <c r="F3438" s="156"/>
      <c r="G3438" s="167"/>
      <c r="H3438" s="171">
        <f>SUM(H3430:H3437)</f>
        <v>863500</v>
      </c>
      <c r="I3438" s="173">
        <f>SUM(I3430:I3436)</f>
        <v>0</v>
      </c>
      <c r="J3438" s="172">
        <f t="shared" si="35"/>
        <v>863500</v>
      </c>
    </row>
    <row r="3439" spans="1:10" x14ac:dyDescent="0.25">
      <c r="A3439" s="159"/>
      <c r="B3439" s="159"/>
      <c r="C3439" s="162"/>
      <c r="D3439" s="159"/>
      <c r="E3439" s="159"/>
      <c r="F3439" s="159"/>
      <c r="G3439" s="159"/>
      <c r="H3439" s="202"/>
      <c r="I3439" s="1004"/>
      <c r="J3439" s="202"/>
    </row>
    <row r="3440" spans="1:10" ht="15.75" thickBot="1" x14ac:dyDescent="0.3">
      <c r="A3440" s="159" t="s">
        <v>534</v>
      </c>
      <c r="B3440" s="121"/>
      <c r="C3440" s="121"/>
      <c r="D3440" s="5"/>
      <c r="E3440" s="5"/>
      <c r="F3440" s="5"/>
    </row>
    <row r="3441" spans="1:11" ht="15.75" thickBot="1" x14ac:dyDescent="0.3">
      <c r="A3441" s="144" t="s">
        <v>455</v>
      </c>
      <c r="B3441" s="145" t="s">
        <v>456</v>
      </c>
      <c r="C3441" s="143" t="s">
        <v>349</v>
      </c>
      <c r="D3441" s="81"/>
      <c r="E3441" s="81"/>
      <c r="F3441" s="81"/>
      <c r="G3441" s="81"/>
      <c r="H3441" s="145" t="s">
        <v>386</v>
      </c>
      <c r="I3441" s="143" t="s">
        <v>451</v>
      </c>
      <c r="J3441" s="145" t="s">
        <v>452</v>
      </c>
    </row>
    <row r="3442" spans="1:11" x14ac:dyDescent="0.25">
      <c r="A3442" s="457">
        <v>1.077</v>
      </c>
      <c r="B3442" s="431" t="s">
        <v>461</v>
      </c>
      <c r="C3442" s="166" t="s">
        <v>1372</v>
      </c>
      <c r="D3442" s="166"/>
      <c r="E3442" s="166"/>
      <c r="F3442" s="166"/>
      <c r="G3442" s="166"/>
      <c r="H3442" s="237">
        <f>(H2596)</f>
        <v>5000</v>
      </c>
      <c r="I3442" s="388">
        <f>(I2596)</f>
        <v>30000</v>
      </c>
      <c r="J3442" s="237">
        <f>SUM(H3442:I3442)</f>
        <v>35000</v>
      </c>
    </row>
    <row r="3443" spans="1:11" ht="15.75" thickBot="1" x14ac:dyDescent="0.3">
      <c r="A3443" s="471">
        <v>1.0780000000000001</v>
      </c>
      <c r="B3443" s="441" t="s">
        <v>461</v>
      </c>
      <c r="C3443" s="239" t="s">
        <v>1373</v>
      </c>
      <c r="D3443" s="239"/>
      <c r="E3443" s="239"/>
      <c r="F3443" s="239"/>
      <c r="G3443" s="239"/>
      <c r="H3443" s="269">
        <f>(H2606)</f>
        <v>54000</v>
      </c>
      <c r="I3443" s="595">
        <f>(I2606)</f>
        <v>25000</v>
      </c>
      <c r="J3443" s="269">
        <f>(J2606)</f>
        <v>79000</v>
      </c>
    </row>
    <row r="3444" spans="1:11" ht="15.75" thickBot="1" x14ac:dyDescent="0.3">
      <c r="A3444" s="153"/>
      <c r="B3444" s="154"/>
      <c r="C3444" s="155" t="s">
        <v>575</v>
      </c>
      <c r="D3444" s="156"/>
      <c r="E3444" s="156"/>
      <c r="F3444" s="156"/>
      <c r="G3444" s="167"/>
      <c r="H3444" s="171">
        <f>SUM(H3442:H3443)</f>
        <v>59000</v>
      </c>
      <c r="I3444" s="525">
        <f>SUM(I3442:I3443)</f>
        <v>55000</v>
      </c>
      <c r="J3444" s="172">
        <f>SUM(J3442:J3443)</f>
        <v>114000</v>
      </c>
    </row>
    <row r="3446" spans="1:11" ht="15.75" thickBot="1" x14ac:dyDescent="0.3">
      <c r="A3446" s="159" t="s">
        <v>535</v>
      </c>
      <c r="B3446" s="121"/>
      <c r="C3446" s="121"/>
      <c r="D3446" s="5"/>
      <c r="E3446" s="5"/>
      <c r="F3446" s="5"/>
    </row>
    <row r="3447" spans="1:11" ht="15.75" thickBot="1" x14ac:dyDescent="0.3">
      <c r="A3447" s="144" t="s">
        <v>455</v>
      </c>
      <c r="B3447" s="145" t="s">
        <v>456</v>
      </c>
      <c r="C3447" s="143" t="s">
        <v>349</v>
      </c>
      <c r="D3447" s="81"/>
      <c r="E3447" s="81"/>
      <c r="F3447" s="81"/>
      <c r="G3447" s="81"/>
      <c r="H3447" s="145" t="s">
        <v>386</v>
      </c>
      <c r="I3447" s="143" t="s">
        <v>451</v>
      </c>
      <c r="J3447" s="145" t="s">
        <v>452</v>
      </c>
    </row>
    <row r="3448" spans="1:11" x14ac:dyDescent="0.25">
      <c r="A3448" s="681">
        <v>1.075</v>
      </c>
      <c r="B3448" s="681" t="s">
        <v>458</v>
      </c>
      <c r="C3448" s="541" t="s">
        <v>2228</v>
      </c>
      <c r="D3448" s="1135"/>
      <c r="E3448" s="1135"/>
      <c r="F3448" s="1135"/>
      <c r="G3448" s="1135"/>
      <c r="H3448" s="541"/>
      <c r="I3448" s="1203">
        <f>(I2633)</f>
        <v>15000</v>
      </c>
      <c r="J3448" s="544">
        <f>SUM(I3448)</f>
        <v>15000</v>
      </c>
      <c r="K3448" s="4"/>
    </row>
    <row r="3449" spans="1:11" x14ac:dyDescent="0.25">
      <c r="A3449" s="440">
        <v>1.079</v>
      </c>
      <c r="B3449" s="431" t="s">
        <v>458</v>
      </c>
      <c r="C3449" s="166" t="s">
        <v>925</v>
      </c>
      <c r="D3449" s="166"/>
      <c r="E3449" s="166"/>
      <c r="F3449" s="166"/>
      <c r="G3449" s="166"/>
      <c r="H3449" s="416">
        <f>(H2638)</f>
        <v>9500</v>
      </c>
      <c r="I3449" s="506">
        <f>(I2638)</f>
        <v>56000</v>
      </c>
      <c r="J3449" s="460">
        <f t="shared" ref="J3449:J3450" si="36">SUM(H3449:I3449)</f>
        <v>65500</v>
      </c>
      <c r="K3449" s="4"/>
    </row>
    <row r="3450" spans="1:11" x14ac:dyDescent="0.25">
      <c r="A3450" s="465">
        <v>1.08</v>
      </c>
      <c r="B3450" s="418" t="s">
        <v>458</v>
      </c>
      <c r="C3450" s="421" t="s">
        <v>1054</v>
      </c>
      <c r="D3450" s="421"/>
      <c r="E3450" s="421"/>
      <c r="F3450" s="421"/>
      <c r="G3450" s="419"/>
      <c r="H3450" s="422">
        <f>(H2644)</f>
        <v>16000</v>
      </c>
      <c r="I3450" s="854">
        <f>(I2644)</f>
        <v>49000</v>
      </c>
      <c r="J3450" s="462">
        <f t="shared" si="36"/>
        <v>65000</v>
      </c>
      <c r="K3450" s="4"/>
    </row>
    <row r="3451" spans="1:11" x14ac:dyDescent="0.25">
      <c r="A3451" s="436">
        <v>1.0820000000000001</v>
      </c>
      <c r="B3451" s="418" t="s">
        <v>458</v>
      </c>
      <c r="C3451" s="426" t="s">
        <v>1576</v>
      </c>
      <c r="D3451" s="421"/>
      <c r="E3451" s="421"/>
      <c r="F3451" s="421"/>
      <c r="G3451" s="419"/>
      <c r="H3451" s="462">
        <f>(H2673)</f>
        <v>0</v>
      </c>
      <c r="I3451" s="854">
        <f>(I2673)</f>
        <v>15000</v>
      </c>
      <c r="J3451" s="433">
        <f>SUM(H3451:I3451)</f>
        <v>15000</v>
      </c>
      <c r="K3451" s="4"/>
    </row>
    <row r="3452" spans="1:11" x14ac:dyDescent="0.25">
      <c r="A3452" s="469">
        <v>1.083</v>
      </c>
      <c r="B3452" s="260" t="s">
        <v>458</v>
      </c>
      <c r="C3452" s="481" t="s">
        <v>2229</v>
      </c>
      <c r="D3452" s="264"/>
      <c r="E3452" s="264"/>
      <c r="F3452" s="264"/>
      <c r="G3452" s="264"/>
      <c r="H3452" s="460">
        <f>(H2679)</f>
        <v>2500</v>
      </c>
      <c r="I3452" s="854">
        <f>(I2679)</f>
        <v>45000</v>
      </c>
      <c r="J3452" s="377">
        <f>SUM(H3452:I3452)</f>
        <v>47500</v>
      </c>
      <c r="K3452" s="4"/>
    </row>
    <row r="3453" spans="1:11" x14ac:dyDescent="0.25">
      <c r="A3453" s="469">
        <v>1.0840000000000001</v>
      </c>
      <c r="B3453" s="260" t="s">
        <v>458</v>
      </c>
      <c r="C3453" s="442" t="s">
        <v>2230</v>
      </c>
      <c r="D3453" s="264"/>
      <c r="E3453" s="264"/>
      <c r="F3453" s="264"/>
      <c r="G3453" s="264"/>
      <c r="H3453" s="460">
        <f>(H2702)</f>
        <v>1200</v>
      </c>
      <c r="I3453" s="1202">
        <f>(I2702)</f>
        <v>2100</v>
      </c>
      <c r="J3453" s="460">
        <f t="shared" ref="J3453" si="37">SUM(H3453:I3453)</f>
        <v>3300</v>
      </c>
      <c r="K3453" s="4"/>
    </row>
    <row r="3454" spans="1:11" ht="15.75" thickBot="1" x14ac:dyDescent="0.3">
      <c r="A3454" s="441"/>
      <c r="B3454" s="168"/>
      <c r="C3454" s="374"/>
      <c r="D3454" s="239"/>
      <c r="E3454" s="239"/>
      <c r="F3454" s="239"/>
      <c r="G3454" s="257"/>
      <c r="H3454" s="472"/>
      <c r="I3454" s="206"/>
      <c r="J3454" s="269"/>
      <c r="K3454" s="5"/>
    </row>
    <row r="3455" spans="1:11" ht="15.75" thickBot="1" x14ac:dyDescent="0.3">
      <c r="A3455" s="153"/>
      <c r="B3455" s="154"/>
      <c r="C3455" s="278" t="s">
        <v>576</v>
      </c>
      <c r="D3455" s="156"/>
      <c r="E3455" s="156"/>
      <c r="F3455" s="156"/>
      <c r="G3455" s="167"/>
      <c r="H3455" s="540">
        <f>SUM(H3448:H3454)</f>
        <v>29200</v>
      </c>
      <c r="I3455" s="173">
        <f>SUM(I3448:I3454)</f>
        <v>182100</v>
      </c>
      <c r="J3455" s="523">
        <f>SUM(H3455:I3455)</f>
        <v>211300</v>
      </c>
    </row>
    <row r="3456" spans="1:11" x14ac:dyDescent="0.25">
      <c r="B3456" t="s">
        <v>426</v>
      </c>
      <c r="E3456" t="s">
        <v>427</v>
      </c>
      <c r="H3456" t="s">
        <v>428</v>
      </c>
    </row>
    <row r="3457" spans="1:10" ht="15.75" x14ac:dyDescent="0.25">
      <c r="B3457" s="218" t="s">
        <v>1775</v>
      </c>
      <c r="E3457" s="32" t="s">
        <v>1803</v>
      </c>
      <c r="F3457" s="32"/>
      <c r="H3457" t="s">
        <v>429</v>
      </c>
    </row>
    <row r="3458" spans="1:10" ht="15.75" x14ac:dyDescent="0.25">
      <c r="B3458" t="s">
        <v>431</v>
      </c>
      <c r="E3458" s="32" t="s">
        <v>1591</v>
      </c>
      <c r="F3458" s="32"/>
      <c r="H3458" t="s">
        <v>430</v>
      </c>
    </row>
    <row r="3459" spans="1:10" ht="15.75" x14ac:dyDescent="0.25">
      <c r="E3459" s="32"/>
      <c r="F3459" s="32"/>
    </row>
    <row r="3460" spans="1:10" ht="15.75" x14ac:dyDescent="0.25">
      <c r="E3460" s="32"/>
      <c r="F3460" s="32"/>
    </row>
    <row r="3461" spans="1:10" ht="15.75" x14ac:dyDescent="0.25">
      <c r="E3461" s="32"/>
      <c r="F3461" s="32"/>
    </row>
    <row r="3462" spans="1:10" ht="15.75" thickBot="1" x14ac:dyDescent="0.3">
      <c r="A3462" s="159" t="s">
        <v>536</v>
      </c>
      <c r="B3462" s="121"/>
      <c r="C3462" s="121"/>
      <c r="D3462" s="5"/>
      <c r="E3462" s="5"/>
      <c r="F3462" s="5"/>
    </row>
    <row r="3463" spans="1:10" ht="15.75" thickBot="1" x14ac:dyDescent="0.3">
      <c r="A3463" s="144" t="s">
        <v>455</v>
      </c>
      <c r="B3463" s="145" t="s">
        <v>456</v>
      </c>
      <c r="C3463" s="143" t="s">
        <v>349</v>
      </c>
      <c r="D3463" s="81"/>
      <c r="E3463" s="81"/>
      <c r="F3463" s="81"/>
      <c r="G3463" s="81"/>
      <c r="H3463" s="145" t="s">
        <v>386</v>
      </c>
      <c r="I3463" s="143" t="s">
        <v>451</v>
      </c>
      <c r="J3463" s="145" t="s">
        <v>452</v>
      </c>
    </row>
    <row r="3464" spans="1:10" x14ac:dyDescent="0.25">
      <c r="A3464" s="465">
        <v>1.0860000000000001</v>
      </c>
      <c r="B3464" s="418" t="s">
        <v>458</v>
      </c>
      <c r="C3464" s="421" t="s">
        <v>2231</v>
      </c>
      <c r="D3464" s="421"/>
      <c r="E3464" s="421"/>
      <c r="F3464" s="421"/>
      <c r="G3464" s="421"/>
      <c r="H3464" s="1057">
        <f>(H2772)</f>
        <v>20000</v>
      </c>
      <c r="I3464" s="1056">
        <f>(I2772)</f>
        <v>0</v>
      </c>
      <c r="J3464" s="1057">
        <f>(J2772)</f>
        <v>20000</v>
      </c>
    </row>
    <row r="3465" spans="1:10" x14ac:dyDescent="0.25">
      <c r="A3465" s="1055">
        <v>1.087</v>
      </c>
      <c r="B3465" s="420" t="s">
        <v>458</v>
      </c>
      <c r="C3465" s="420" t="s">
        <v>1374</v>
      </c>
      <c r="D3465" s="421"/>
      <c r="E3465" s="421"/>
      <c r="F3465" s="421"/>
      <c r="G3465" s="421"/>
      <c r="H3465" s="1057">
        <f>(H2777)</f>
        <v>50000</v>
      </c>
      <c r="I3465" s="1056"/>
      <c r="J3465" s="1057">
        <f>SUM(H3465:I3465)</f>
        <v>50000</v>
      </c>
    </row>
    <row r="3466" spans="1:10" ht="15.75" thickBot="1" x14ac:dyDescent="0.3">
      <c r="A3466" s="475">
        <v>1.2999999999999999E-2</v>
      </c>
      <c r="B3466" s="463" t="s">
        <v>458</v>
      </c>
      <c r="C3466" s="463" t="s">
        <v>2445</v>
      </c>
      <c r="D3466" s="166"/>
      <c r="E3466" s="166"/>
      <c r="F3466" s="166"/>
      <c r="G3466" s="166"/>
      <c r="H3466" s="1058">
        <f>(H2782)</f>
        <v>12000</v>
      </c>
      <c r="I3466" s="1058">
        <f>(I2782)</f>
        <v>0</v>
      </c>
      <c r="J3466" s="1058">
        <f>(J2782)</f>
        <v>12000</v>
      </c>
    </row>
    <row r="3467" spans="1:10" ht="15.75" thickBot="1" x14ac:dyDescent="0.3">
      <c r="A3467" s="153"/>
      <c r="B3467" s="154"/>
      <c r="C3467" s="155" t="s">
        <v>537</v>
      </c>
      <c r="D3467" s="156"/>
      <c r="E3467" s="156"/>
      <c r="F3467" s="156"/>
      <c r="G3467" s="156"/>
      <c r="H3467" s="524">
        <f>SUM(H3464:H3466)</f>
        <v>82000</v>
      </c>
      <c r="I3467" s="1059">
        <f>SUM(I3464:I3464)</f>
        <v>0</v>
      </c>
      <c r="J3467" s="524">
        <f>SUM(J3464:J3466)</f>
        <v>82000</v>
      </c>
    </row>
    <row r="3468" spans="1:10" x14ac:dyDescent="0.25">
      <c r="A3468" s="159"/>
      <c r="B3468" s="159"/>
      <c r="C3468" s="162"/>
      <c r="D3468" s="159"/>
      <c r="E3468" s="159"/>
      <c r="F3468" s="159"/>
      <c r="G3468" s="159"/>
      <c r="H3468" s="404"/>
      <c r="I3468" s="844"/>
      <c r="J3468" s="845"/>
    </row>
    <row r="3469" spans="1:10" ht="15.75" thickBot="1" x14ac:dyDescent="0.3">
      <c r="A3469" s="159" t="s">
        <v>2232</v>
      </c>
      <c r="B3469" s="121"/>
      <c r="C3469" s="121"/>
      <c r="D3469" s="5"/>
      <c r="E3469" s="5"/>
      <c r="F3469" s="5"/>
    </row>
    <row r="3470" spans="1:10" ht="15.75" thickBot="1" x14ac:dyDescent="0.3">
      <c r="A3470" s="144" t="s">
        <v>455</v>
      </c>
      <c r="B3470" s="145" t="s">
        <v>456</v>
      </c>
      <c r="C3470" s="143" t="s">
        <v>349</v>
      </c>
      <c r="D3470" s="81"/>
      <c r="E3470" s="81"/>
      <c r="F3470" s="81"/>
      <c r="G3470" s="81"/>
      <c r="H3470" s="145" t="s">
        <v>386</v>
      </c>
      <c r="I3470" s="143" t="s">
        <v>451</v>
      </c>
      <c r="J3470" s="145" t="s">
        <v>452</v>
      </c>
    </row>
    <row r="3471" spans="1:10" ht="15.75" thickBot="1" x14ac:dyDescent="0.3">
      <c r="A3471" s="470">
        <v>1.085</v>
      </c>
      <c r="B3471" s="449" t="s">
        <v>461</v>
      </c>
      <c r="C3471" s="451" t="s">
        <v>2227</v>
      </c>
      <c r="D3471" s="451"/>
      <c r="E3471" s="451"/>
      <c r="F3471" s="451"/>
      <c r="G3471" s="451"/>
      <c r="H3471" s="430">
        <f>(H2807)</f>
        <v>30000</v>
      </c>
      <c r="I3471" s="1009">
        <f>(I2625)</f>
        <v>0</v>
      </c>
      <c r="J3471" s="430">
        <f>SUM(H3471:I3471)</f>
        <v>30000</v>
      </c>
    </row>
    <row r="3472" spans="1:10" ht="15.75" thickBot="1" x14ac:dyDescent="0.3">
      <c r="A3472" s="1010"/>
      <c r="B3472" s="1010"/>
      <c r="C3472" s="942"/>
      <c r="D3472" s="942"/>
      <c r="E3472" s="942"/>
      <c r="F3472" s="942"/>
      <c r="G3472" s="942"/>
      <c r="H3472" s="1011"/>
      <c r="I3472" s="554"/>
      <c r="J3472" s="1011"/>
    </row>
    <row r="3473" spans="1:10" x14ac:dyDescent="0.25">
      <c r="A3473" s="515"/>
      <c r="B3473" s="249"/>
      <c r="C3473" s="516"/>
      <c r="D3473" s="846" t="s">
        <v>1750</v>
      </c>
      <c r="E3473" s="249"/>
      <c r="F3473" s="249"/>
      <c r="G3473" s="249"/>
      <c r="H3473" s="847"/>
      <c r="I3473" s="1012"/>
      <c r="J3473" s="847"/>
    </row>
    <row r="3474" spans="1:10" x14ac:dyDescent="0.25">
      <c r="A3474" s="556"/>
      <c r="B3474" s="5"/>
      <c r="C3474" s="159" t="s">
        <v>530</v>
      </c>
      <c r="D3474" s="121"/>
      <c r="E3474" s="121"/>
      <c r="F3474" s="5"/>
      <c r="G3474" s="5"/>
      <c r="H3474" s="848">
        <f>(H3438)</f>
        <v>863500</v>
      </c>
      <c r="I3474" s="70">
        <f>(I3438)</f>
        <v>0</v>
      </c>
      <c r="J3474" s="1014">
        <f>SUM(H3474:I3474)</f>
        <v>863500</v>
      </c>
    </row>
    <row r="3475" spans="1:10" x14ac:dyDescent="0.25">
      <c r="A3475" s="556"/>
      <c r="B3475" s="5"/>
      <c r="C3475" s="159" t="s">
        <v>534</v>
      </c>
      <c r="D3475" s="121"/>
      <c r="E3475" s="121"/>
      <c r="F3475" s="5"/>
      <c r="G3475" s="5"/>
      <c r="H3475" s="848">
        <f>(H3444)</f>
        <v>59000</v>
      </c>
      <c r="I3475" s="402">
        <f>(I3444)</f>
        <v>55000</v>
      </c>
      <c r="J3475" s="848">
        <f>SUM(H3475:I3475)</f>
        <v>114000</v>
      </c>
    </row>
    <row r="3476" spans="1:10" x14ac:dyDescent="0.25">
      <c r="A3476" s="556"/>
      <c r="B3476" s="5"/>
      <c r="C3476" s="159" t="s">
        <v>535</v>
      </c>
      <c r="D3476" s="121"/>
      <c r="E3476" s="121"/>
      <c r="F3476" s="5"/>
      <c r="G3476" s="5"/>
      <c r="H3476" s="848">
        <f>(H3455)</f>
        <v>29200</v>
      </c>
      <c r="I3476" s="1013">
        <f>(I3455)</f>
        <v>182100</v>
      </c>
      <c r="J3476" s="848">
        <f>SUM(H3476:I3476)</f>
        <v>211300</v>
      </c>
    </row>
    <row r="3477" spans="1:10" ht="15.75" x14ac:dyDescent="0.25">
      <c r="A3477" s="5"/>
      <c r="B3477" s="5"/>
      <c r="C3477" s="159" t="s">
        <v>536</v>
      </c>
      <c r="D3477" s="5"/>
      <c r="E3477" s="109"/>
      <c r="F3477" s="109"/>
      <c r="G3477" s="5"/>
      <c r="H3477" s="848">
        <f>(H3467)</f>
        <v>82000</v>
      </c>
      <c r="I3477" s="70">
        <f>(I3467)</f>
        <v>0</v>
      </c>
      <c r="J3477" s="848">
        <f>SUM(H3477:I3477)</f>
        <v>82000</v>
      </c>
    </row>
    <row r="3478" spans="1:10" ht="16.5" thickBot="1" x14ac:dyDescent="0.3">
      <c r="A3478" s="178"/>
      <c r="B3478" s="107"/>
      <c r="C3478" s="532" t="s">
        <v>2233</v>
      </c>
      <c r="D3478" s="107"/>
      <c r="E3478" s="809"/>
      <c r="F3478" s="809"/>
      <c r="G3478" s="107"/>
      <c r="H3478" s="849">
        <f>(H3471)</f>
        <v>30000</v>
      </c>
      <c r="I3478" s="849">
        <f t="shared" ref="I3478:J3478" si="38">(I3471)</f>
        <v>0</v>
      </c>
      <c r="J3478" s="849">
        <f t="shared" si="38"/>
        <v>30000</v>
      </c>
    </row>
    <row r="3479" spans="1:10" ht="16.5" thickBot="1" x14ac:dyDescent="0.3">
      <c r="A3479" s="80"/>
      <c r="B3479" s="81"/>
      <c r="C3479" s="81"/>
      <c r="D3479" s="455" t="s">
        <v>1750</v>
      </c>
      <c r="E3479" s="810"/>
      <c r="F3479" s="810"/>
      <c r="G3479" s="81"/>
      <c r="H3479" s="149">
        <f>SUM(H3474:H3477)</f>
        <v>1033700</v>
      </c>
      <c r="I3479" s="149">
        <f>SUM(I3474:I3477)</f>
        <v>237100</v>
      </c>
      <c r="J3479" s="161">
        <f>SUM(J3474:J3477)</f>
        <v>1270800</v>
      </c>
    </row>
    <row r="3480" spans="1:10" ht="15.75" x14ac:dyDescent="0.25">
      <c r="A3480" s="5"/>
      <c r="D3480" s="165"/>
      <c r="E3480" s="32"/>
      <c r="F3480" s="32"/>
      <c r="H3480" s="130"/>
      <c r="I3480" s="130"/>
      <c r="J3480" s="130"/>
    </row>
    <row r="3481" spans="1:10" ht="15.75" x14ac:dyDescent="0.25">
      <c r="A3481" s="140" t="s">
        <v>990</v>
      </c>
      <c r="E3481" s="32"/>
      <c r="F3481" s="32"/>
    </row>
    <row r="3482" spans="1:10" ht="16.5" thickBot="1" x14ac:dyDescent="0.3">
      <c r="A3482" s="5" t="s">
        <v>991</v>
      </c>
      <c r="E3482" s="32"/>
      <c r="F3482" s="32"/>
    </row>
    <row r="3483" spans="1:10" ht="15.75" thickBot="1" x14ac:dyDescent="0.3">
      <c r="A3483" s="144" t="s">
        <v>455</v>
      </c>
      <c r="B3483" s="145" t="s">
        <v>456</v>
      </c>
      <c r="C3483" s="143" t="s">
        <v>349</v>
      </c>
      <c r="D3483" s="81"/>
      <c r="E3483" s="81"/>
      <c r="F3483" s="81"/>
      <c r="G3483" s="81"/>
      <c r="H3483" s="145" t="s">
        <v>386</v>
      </c>
      <c r="I3483" s="143" t="s">
        <v>451</v>
      </c>
      <c r="J3483" s="145" t="s">
        <v>452</v>
      </c>
    </row>
    <row r="3484" spans="1:10" x14ac:dyDescent="0.25">
      <c r="A3484" s="477" t="s">
        <v>992</v>
      </c>
      <c r="B3484" s="261">
        <v>2.093</v>
      </c>
      <c r="C3484" s="264" t="s">
        <v>993</v>
      </c>
      <c r="D3484" s="264"/>
      <c r="E3484" s="264"/>
      <c r="F3484" s="264"/>
      <c r="G3484" s="264"/>
      <c r="H3484" s="416">
        <f>(H2877)</f>
        <v>405000</v>
      </c>
      <c r="I3484" s="416">
        <f>(I2877)</f>
        <v>0</v>
      </c>
      <c r="J3484" s="416">
        <f t="shared" ref="J3484:J3489" si="39">SUM(H3484:I3484)</f>
        <v>405000</v>
      </c>
    </row>
    <row r="3485" spans="1:10" x14ac:dyDescent="0.25">
      <c r="A3485" s="165" t="s">
        <v>992</v>
      </c>
      <c r="B3485" s="227">
        <v>2.0939999999999999</v>
      </c>
      <c r="C3485" s="166" t="s">
        <v>994</v>
      </c>
      <c r="D3485" s="166"/>
      <c r="E3485" s="166"/>
      <c r="F3485" s="166"/>
      <c r="G3485" s="166"/>
      <c r="H3485" s="237">
        <f>(H2881)</f>
        <v>40000</v>
      </c>
      <c r="I3485" s="237">
        <f>(I2881)</f>
        <v>0</v>
      </c>
      <c r="J3485" s="237">
        <f t="shared" si="39"/>
        <v>40000</v>
      </c>
    </row>
    <row r="3486" spans="1:10" x14ac:dyDescent="0.25">
      <c r="A3486" s="478" t="s">
        <v>992</v>
      </c>
      <c r="B3486" s="418">
        <v>2.0950000000000002</v>
      </c>
      <c r="C3486" s="426" t="s">
        <v>1375</v>
      </c>
      <c r="D3486" s="421"/>
      <c r="E3486" s="421"/>
      <c r="F3486" s="421"/>
      <c r="G3486" s="421"/>
      <c r="H3486" s="422">
        <f>(H2885)</f>
        <v>50000</v>
      </c>
      <c r="I3486" s="422">
        <f>(I2885)</f>
        <v>0</v>
      </c>
      <c r="J3486" s="422">
        <f t="shared" si="39"/>
        <v>50000</v>
      </c>
    </row>
    <row r="3487" spans="1:10" x14ac:dyDescent="0.25">
      <c r="A3487" s="165" t="s">
        <v>992</v>
      </c>
      <c r="B3487" s="227">
        <v>2.0960000000000001</v>
      </c>
      <c r="C3487" s="368" t="s">
        <v>2234</v>
      </c>
      <c r="D3487" s="166"/>
      <c r="E3487" s="166"/>
      <c r="F3487" s="166"/>
      <c r="G3487" s="166"/>
      <c r="H3487" s="237">
        <f>(H2892)</f>
        <v>20000</v>
      </c>
      <c r="I3487" s="237">
        <f>(I2892)</f>
        <v>0</v>
      </c>
      <c r="J3487" s="237">
        <f>(J2892)</f>
        <v>20000</v>
      </c>
    </row>
    <row r="3488" spans="1:10" x14ac:dyDescent="0.25">
      <c r="A3488" s="166">
        <v>1.0880000000000001</v>
      </c>
      <c r="B3488" s="227" t="s">
        <v>992</v>
      </c>
      <c r="C3488" s="239" t="s">
        <v>995</v>
      </c>
      <c r="D3488" s="166"/>
      <c r="E3488" s="166"/>
      <c r="F3488" s="166"/>
      <c r="G3488" s="166"/>
      <c r="H3488" s="237">
        <f>(H2912)</f>
        <v>42000</v>
      </c>
      <c r="I3488" s="237">
        <f>(I2892)</f>
        <v>0</v>
      </c>
      <c r="J3488" s="237">
        <f t="shared" si="39"/>
        <v>42000</v>
      </c>
    </row>
    <row r="3489" spans="1:13" ht="15.75" thickBot="1" x14ac:dyDescent="0.3">
      <c r="A3489" s="479">
        <v>1.089</v>
      </c>
      <c r="B3489" s="168" t="s">
        <v>992</v>
      </c>
      <c r="C3489" s="239" t="s">
        <v>2235</v>
      </c>
      <c r="D3489" s="239"/>
      <c r="E3489" s="239"/>
      <c r="F3489" s="239"/>
      <c r="G3489" s="239"/>
      <c r="H3489" s="269">
        <f>(H2923)</f>
        <v>60000</v>
      </c>
      <c r="I3489" s="269">
        <f>(I2886)</f>
        <v>0</v>
      </c>
      <c r="J3489" s="269">
        <f t="shared" si="39"/>
        <v>60000</v>
      </c>
    </row>
    <row r="3490" spans="1:13" ht="15.75" thickBot="1" x14ac:dyDescent="0.3">
      <c r="A3490" s="153"/>
      <c r="B3490" s="154"/>
      <c r="C3490" s="155" t="s">
        <v>537</v>
      </c>
      <c r="D3490" s="156"/>
      <c r="E3490" s="156"/>
      <c r="F3490" s="156"/>
      <c r="G3490" s="167"/>
      <c r="H3490" s="171">
        <f>SUM(H3484:H3489)</f>
        <v>617000</v>
      </c>
      <c r="I3490" s="173">
        <f>SUM(I3484:I3489)</f>
        <v>0</v>
      </c>
      <c r="J3490" s="172">
        <f>SUM(J3484:J3489)</f>
        <v>617000</v>
      </c>
    </row>
    <row r="3491" spans="1:13" ht="15.75" thickBot="1" x14ac:dyDescent="0.3">
      <c r="A3491" s="266" t="s">
        <v>538</v>
      </c>
    </row>
    <row r="3492" spans="1:13" ht="15.75" thickBot="1" x14ac:dyDescent="0.3">
      <c r="A3492" s="144" t="s">
        <v>455</v>
      </c>
      <c r="B3492" s="145" t="s">
        <v>456</v>
      </c>
      <c r="C3492" s="143" t="s">
        <v>349</v>
      </c>
      <c r="D3492" s="81"/>
      <c r="E3492" s="81"/>
      <c r="F3492" s="81"/>
      <c r="G3492" s="81"/>
      <c r="H3492" s="145" t="s">
        <v>386</v>
      </c>
      <c r="I3492" s="143" t="s">
        <v>451</v>
      </c>
      <c r="J3492" s="145" t="s">
        <v>452</v>
      </c>
    </row>
    <row r="3493" spans="1:13" x14ac:dyDescent="0.25">
      <c r="A3493" s="862" t="s">
        <v>458</v>
      </c>
      <c r="B3493" s="863">
        <v>2.101</v>
      </c>
      <c r="C3493" s="177" t="s">
        <v>355</v>
      </c>
      <c r="D3493" s="177"/>
      <c r="E3493" s="177" t="s">
        <v>1754</v>
      </c>
      <c r="F3493" s="177"/>
      <c r="G3493" s="177"/>
      <c r="H3493" s="864">
        <f>(H2947)</f>
        <v>1803380</v>
      </c>
      <c r="I3493" s="864"/>
      <c r="J3493" s="865">
        <f>SUM(H3493:I3493)</f>
        <v>1803380</v>
      </c>
    </row>
    <row r="3494" spans="1:13" ht="15.75" thickBot="1" x14ac:dyDescent="0.3">
      <c r="A3494" s="866"/>
      <c r="B3494" s="867"/>
      <c r="C3494" s="3"/>
      <c r="D3494" s="3"/>
      <c r="E3494" s="3" t="s">
        <v>1755</v>
      </c>
      <c r="F3494" s="3"/>
      <c r="G3494" s="3"/>
      <c r="H3494" s="68"/>
      <c r="I3494" s="129">
        <f>(I2953)</f>
        <v>250000</v>
      </c>
      <c r="J3494" s="879">
        <f>SUM(H3494:I3494)</f>
        <v>250000</v>
      </c>
      <c r="M3494" s="130"/>
    </row>
    <row r="3495" spans="1:13" ht="15.75" thickBot="1" x14ac:dyDescent="0.3">
      <c r="A3495" s="193"/>
      <c r="B3495" s="868"/>
      <c r="C3495" s="81"/>
      <c r="D3495" s="81"/>
      <c r="E3495" s="81"/>
      <c r="F3495" s="81"/>
      <c r="G3495" s="81"/>
      <c r="H3495" s="830">
        <f>SUM(H3493:H3494)</f>
        <v>1803380</v>
      </c>
      <c r="I3495" s="869">
        <f>SUM(I3493:I3494)</f>
        <v>250000</v>
      </c>
      <c r="J3495" s="830">
        <f>SUM(J3493:J3494)</f>
        <v>2053380</v>
      </c>
      <c r="M3495" s="130"/>
    </row>
    <row r="3496" spans="1:13" x14ac:dyDescent="0.25">
      <c r="A3496" s="218" t="s">
        <v>996</v>
      </c>
      <c r="M3496" s="130"/>
    </row>
    <row r="3497" spans="1:13" ht="15.75" thickBot="1" x14ac:dyDescent="0.3">
      <c r="A3497" s="159" t="s">
        <v>997</v>
      </c>
      <c r="B3497" s="121"/>
      <c r="C3497" s="121"/>
      <c r="D3497" s="5"/>
      <c r="E3497" s="5"/>
      <c r="F3497" s="5"/>
      <c r="M3497" s="130"/>
    </row>
    <row r="3498" spans="1:13" ht="15.75" thickBot="1" x14ac:dyDescent="0.3">
      <c r="A3498" s="144"/>
      <c r="B3498" s="145" t="s">
        <v>456</v>
      </c>
      <c r="C3498" s="143" t="s">
        <v>349</v>
      </c>
      <c r="D3498" s="81"/>
      <c r="E3498" s="81"/>
      <c r="F3498" s="81"/>
      <c r="G3498" s="81"/>
      <c r="H3498" s="145" t="s">
        <v>386</v>
      </c>
      <c r="I3498" s="143" t="s">
        <v>451</v>
      </c>
      <c r="J3498" s="145" t="s">
        <v>452</v>
      </c>
      <c r="M3498" s="130"/>
    </row>
    <row r="3499" spans="1:13" x14ac:dyDescent="0.25">
      <c r="A3499" s="470" t="s">
        <v>989</v>
      </c>
      <c r="B3499" s="449">
        <v>2.097</v>
      </c>
      <c r="C3499" s="451" t="s">
        <v>2236</v>
      </c>
      <c r="D3499" s="451"/>
      <c r="E3499" s="451"/>
      <c r="F3499" s="451"/>
      <c r="G3499" s="452"/>
      <c r="H3499" s="416">
        <f>(H2983)</f>
        <v>0</v>
      </c>
      <c r="I3499" s="416">
        <f>(I2983)</f>
        <v>140000</v>
      </c>
      <c r="J3499" s="416">
        <f>SUM(H3499:I3499)</f>
        <v>140000</v>
      </c>
      <c r="M3499" s="130"/>
    </row>
    <row r="3500" spans="1:13" x14ac:dyDescent="0.25">
      <c r="A3500" s="440" t="s">
        <v>989</v>
      </c>
      <c r="B3500" s="431">
        <v>2.0979999999999999</v>
      </c>
      <c r="C3500" s="166" t="s">
        <v>2237</v>
      </c>
      <c r="D3500" s="166"/>
      <c r="E3500" s="166"/>
      <c r="F3500" s="166"/>
      <c r="G3500" s="166"/>
      <c r="H3500" s="416">
        <f>(H2989)</f>
        <v>0</v>
      </c>
      <c r="I3500" s="416">
        <f>(I2989)</f>
        <v>2000000</v>
      </c>
      <c r="J3500" s="416">
        <f>SUM(H3500:I3500)</f>
        <v>2000000</v>
      </c>
      <c r="M3500" s="130"/>
    </row>
    <row r="3501" spans="1:13" x14ac:dyDescent="0.25">
      <c r="A3501" s="465" t="s">
        <v>989</v>
      </c>
      <c r="B3501" s="436">
        <v>2.0990000000000002</v>
      </c>
      <c r="C3501" s="421" t="s">
        <v>1376</v>
      </c>
      <c r="D3501" s="421"/>
      <c r="E3501" s="421"/>
      <c r="F3501" s="421"/>
      <c r="G3501" s="419"/>
      <c r="H3501" s="422">
        <f>(H2994)</f>
        <v>0</v>
      </c>
      <c r="I3501" s="422">
        <f>(I2994)</f>
        <v>10000</v>
      </c>
      <c r="J3501" s="422">
        <f>SUM(H3501:I3501)</f>
        <v>10000</v>
      </c>
      <c r="M3501" s="130"/>
    </row>
    <row r="3502" spans="1:13" x14ac:dyDescent="0.25">
      <c r="A3502" s="465">
        <v>8.9999999999999993E-3</v>
      </c>
      <c r="B3502" s="436" t="s">
        <v>2238</v>
      </c>
      <c r="C3502" s="421" t="s">
        <v>2239</v>
      </c>
      <c r="D3502" s="421"/>
      <c r="E3502" s="421"/>
      <c r="F3502" s="421"/>
      <c r="G3502" s="419"/>
      <c r="H3502" s="422">
        <f>(H3018)</f>
        <v>0</v>
      </c>
      <c r="I3502" s="422">
        <f>(I3018)</f>
        <v>150000</v>
      </c>
      <c r="J3502" s="422">
        <f>SUM(H3502:I3502)</f>
        <v>150000</v>
      </c>
      <c r="M3502" s="130"/>
    </row>
    <row r="3503" spans="1:13" ht="15.75" thickBot="1" x14ac:dyDescent="0.3">
      <c r="A3503" s="420" t="s">
        <v>989</v>
      </c>
      <c r="B3503" s="436">
        <v>2.1</v>
      </c>
      <c r="C3503" s="426" t="s">
        <v>539</v>
      </c>
      <c r="D3503" s="421"/>
      <c r="E3503" s="421"/>
      <c r="F3503" s="421"/>
      <c r="G3503" s="419"/>
      <c r="H3503" s="422">
        <f>(H3023)</f>
        <v>0</v>
      </c>
      <c r="I3503" s="422">
        <f>(I3023)</f>
        <v>4610000</v>
      </c>
      <c r="J3503" s="480">
        <f>SUM(H3503:I3503)</f>
        <v>4610000</v>
      </c>
      <c r="M3503" s="130"/>
    </row>
    <row r="3504" spans="1:13" ht="15.75" thickBot="1" x14ac:dyDescent="0.3">
      <c r="A3504" s="153"/>
      <c r="B3504" s="154"/>
      <c r="C3504" s="155" t="s">
        <v>998</v>
      </c>
      <c r="D3504" s="156"/>
      <c r="E3504" s="156"/>
      <c r="F3504" s="156"/>
      <c r="G3504" s="156"/>
      <c r="H3504" s="160">
        <f>SUM(H3499:H3503)</f>
        <v>0</v>
      </c>
      <c r="I3504" s="626">
        <f>SUM(I3499:I3503)</f>
        <v>6910000</v>
      </c>
      <c r="J3504" s="627">
        <f>SUM(J3499:J3503)</f>
        <v>6910000</v>
      </c>
      <c r="M3504" s="130"/>
    </row>
    <row r="3505" spans="1:13" x14ac:dyDescent="0.25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M3505" s="130" t="s">
        <v>603</v>
      </c>
    </row>
    <row r="3506" spans="1:13" x14ac:dyDescent="0.25">
      <c r="B3506" t="s">
        <v>1577</v>
      </c>
      <c r="E3506" t="s">
        <v>427</v>
      </c>
      <c r="H3506" t="s">
        <v>428</v>
      </c>
      <c r="M3506" s="130"/>
    </row>
    <row r="3507" spans="1:13" ht="15.75" x14ac:dyDescent="0.25">
      <c r="B3507" t="s">
        <v>1775</v>
      </c>
      <c r="E3507" s="32" t="s">
        <v>1803</v>
      </c>
      <c r="F3507" s="32"/>
      <c r="H3507" t="s">
        <v>429</v>
      </c>
      <c r="M3507" s="130"/>
    </row>
    <row r="3508" spans="1:13" ht="15.75" x14ac:dyDescent="0.25">
      <c r="B3508" t="s">
        <v>431</v>
      </c>
      <c r="E3508" s="32" t="s">
        <v>1591</v>
      </c>
      <c r="F3508" s="32"/>
      <c r="H3508" t="s">
        <v>430</v>
      </c>
      <c r="M3508" s="130"/>
    </row>
    <row r="3509" spans="1:13" x14ac:dyDescent="0.25">
      <c r="M3509" s="130"/>
    </row>
    <row r="3510" spans="1:13" x14ac:dyDescent="0.25">
      <c r="M3510" s="130"/>
    </row>
    <row r="3511" spans="1:13" x14ac:dyDescent="0.25">
      <c r="M3511" s="130"/>
    </row>
    <row r="3512" spans="1:13" x14ac:dyDescent="0.25">
      <c r="M3512" s="130"/>
    </row>
    <row r="3513" spans="1:13" x14ac:dyDescent="0.25">
      <c r="M3513" s="130"/>
    </row>
    <row r="3514" spans="1:13" x14ac:dyDescent="0.25">
      <c r="M3514" s="130"/>
    </row>
    <row r="3515" spans="1:13" x14ac:dyDescent="0.25">
      <c r="M3515" s="130"/>
    </row>
    <row r="3516" spans="1:13" x14ac:dyDescent="0.25">
      <c r="M3516" s="130"/>
    </row>
    <row r="3517" spans="1:13" x14ac:dyDescent="0.25">
      <c r="M3517" s="130"/>
    </row>
    <row r="3518" spans="1:13" x14ac:dyDescent="0.25">
      <c r="M3518" s="130"/>
    </row>
    <row r="3519" spans="1:13" x14ac:dyDescent="0.25">
      <c r="M3519" s="130"/>
    </row>
    <row r="3520" spans="1:13" x14ac:dyDescent="0.25">
      <c r="M3520" s="130"/>
    </row>
    <row r="3521" spans="1:13" x14ac:dyDescent="0.25">
      <c r="M3521" s="130"/>
    </row>
    <row r="3522" spans="1:13" x14ac:dyDescent="0.25">
      <c r="M3522" s="130"/>
    </row>
    <row r="3523" spans="1:13" x14ac:dyDescent="0.25">
      <c r="M3523" s="130"/>
    </row>
    <row r="3524" spans="1:13" x14ac:dyDescent="0.25">
      <c r="M3524" s="130"/>
    </row>
    <row r="3525" spans="1:13" x14ac:dyDescent="0.25">
      <c r="M3525" s="130"/>
    </row>
    <row r="3526" spans="1:13" x14ac:dyDescent="0.25">
      <c r="M3526" s="130"/>
    </row>
    <row r="3527" spans="1:13" x14ac:dyDescent="0.25">
      <c r="M3527" s="130"/>
    </row>
    <row r="3528" spans="1:13" x14ac:dyDescent="0.25">
      <c r="M3528" s="130"/>
    </row>
    <row r="3529" spans="1:13" x14ac:dyDescent="0.25">
      <c r="M3529" s="130"/>
    </row>
    <row r="3530" spans="1:13" x14ac:dyDescent="0.25">
      <c r="M3530" s="130"/>
    </row>
    <row r="3531" spans="1:13" x14ac:dyDescent="0.25">
      <c r="B3531" t="s">
        <v>389</v>
      </c>
      <c r="G3531" s="27" t="s">
        <v>433</v>
      </c>
      <c r="M3531" s="130"/>
    </row>
    <row r="3532" spans="1:13" x14ac:dyDescent="0.25">
      <c r="B3532" t="s">
        <v>390</v>
      </c>
      <c r="G3532" s="27" t="s">
        <v>2523</v>
      </c>
      <c r="M3532" s="130"/>
    </row>
    <row r="3533" spans="1:13" x14ac:dyDescent="0.25">
      <c r="G3533" s="27" t="s">
        <v>434</v>
      </c>
      <c r="M3533" s="130"/>
    </row>
    <row r="3534" spans="1:13" x14ac:dyDescent="0.25">
      <c r="A3534" s="132" t="s">
        <v>348</v>
      </c>
      <c r="B3534" s="19" t="s">
        <v>541</v>
      </c>
      <c r="C3534" s="29" t="s">
        <v>349</v>
      </c>
      <c r="D3534" s="29"/>
      <c r="E3534" s="29"/>
      <c r="F3534" s="29"/>
      <c r="G3534" s="29"/>
      <c r="H3534" s="19"/>
      <c r="I3534" s="19"/>
      <c r="J3534" s="19"/>
      <c r="M3534" s="130"/>
    </row>
    <row r="3535" spans="1:13" x14ac:dyDescent="0.25">
      <c r="A3535" s="22">
        <v>1</v>
      </c>
      <c r="B3535" s="192">
        <v>101</v>
      </c>
      <c r="C3535" s="3" t="s">
        <v>540</v>
      </c>
      <c r="D3535" s="3"/>
      <c r="E3535" s="3"/>
      <c r="F3535" s="3"/>
      <c r="G3535" s="28"/>
      <c r="H3535" s="62">
        <f>(H3054)</f>
        <v>1208000</v>
      </c>
      <c r="I3535" s="62">
        <f>(I3054)</f>
        <v>0</v>
      </c>
      <c r="J3535" s="422">
        <f t="shared" ref="J3535:J3583" si="40">SUM(H3535:I3535)</f>
        <v>1208000</v>
      </c>
      <c r="M3535" s="130"/>
    </row>
    <row r="3536" spans="1:13" x14ac:dyDescent="0.25">
      <c r="A3536" s="132">
        <v>2</v>
      </c>
      <c r="B3536" s="19">
        <v>201</v>
      </c>
      <c r="C3536" s="29" t="s">
        <v>353</v>
      </c>
      <c r="D3536" s="29"/>
      <c r="E3536" s="29"/>
      <c r="F3536" s="29"/>
      <c r="G3536" s="133"/>
      <c r="H3536" s="62">
        <f>(H3065)</f>
        <v>1537000</v>
      </c>
      <c r="I3536" s="62">
        <f>(I3065)</f>
        <v>0</v>
      </c>
      <c r="J3536" s="422">
        <f t="shared" si="40"/>
        <v>1537000</v>
      </c>
      <c r="M3536" s="130"/>
    </row>
    <row r="3537" spans="1:13" x14ac:dyDescent="0.25">
      <c r="A3537" s="4"/>
      <c r="B3537" s="15">
        <v>202</v>
      </c>
      <c r="C3537" s="5" t="s">
        <v>542</v>
      </c>
      <c r="D3537" s="5"/>
      <c r="E3537" s="5"/>
      <c r="F3537" s="5"/>
      <c r="G3537" s="7"/>
      <c r="H3537" s="62">
        <f>(H3071)</f>
        <v>192500</v>
      </c>
      <c r="I3537" s="62">
        <f>(I3071)</f>
        <v>0</v>
      </c>
      <c r="J3537" s="422">
        <f t="shared" si="40"/>
        <v>192500</v>
      </c>
      <c r="M3537" s="130"/>
    </row>
    <row r="3538" spans="1:13" x14ac:dyDescent="0.25">
      <c r="A3538" s="132">
        <v>3</v>
      </c>
      <c r="B3538" s="19">
        <v>301</v>
      </c>
      <c r="C3538" s="29" t="s">
        <v>543</v>
      </c>
      <c r="D3538" s="29"/>
      <c r="E3538" s="29"/>
      <c r="F3538" s="29"/>
      <c r="G3538" s="133"/>
      <c r="H3538" s="62">
        <f>(H3088)</f>
        <v>2550000</v>
      </c>
      <c r="I3538" s="62">
        <f>(I3088)</f>
        <v>0</v>
      </c>
      <c r="J3538" s="422">
        <f t="shared" si="40"/>
        <v>2550000</v>
      </c>
      <c r="M3538" s="130"/>
    </row>
    <row r="3539" spans="1:13" x14ac:dyDescent="0.25">
      <c r="A3539" s="4">
        <v>4</v>
      </c>
      <c r="B3539" s="15">
        <v>401</v>
      </c>
      <c r="C3539" s="5" t="s">
        <v>544</v>
      </c>
      <c r="D3539" s="5"/>
      <c r="E3539" s="5"/>
      <c r="F3539" s="5"/>
      <c r="G3539" s="7"/>
      <c r="H3539" s="62">
        <f>(H3107)</f>
        <v>3385680</v>
      </c>
      <c r="I3539" s="62">
        <f>(I3107)</f>
        <v>0</v>
      </c>
      <c r="J3539" s="422">
        <f t="shared" si="40"/>
        <v>3385680</v>
      </c>
    </row>
    <row r="3540" spans="1:13" x14ac:dyDescent="0.25">
      <c r="A3540" s="132">
        <v>5</v>
      </c>
      <c r="B3540" s="19">
        <v>501</v>
      </c>
      <c r="C3540" s="29" t="s">
        <v>545</v>
      </c>
      <c r="D3540" s="29"/>
      <c r="E3540" s="29"/>
      <c r="F3540" s="29"/>
      <c r="G3540" s="133"/>
      <c r="H3540" s="62">
        <f>(H662)</f>
        <v>1404500</v>
      </c>
      <c r="I3540" s="191">
        <f>(I626)</f>
        <v>0</v>
      </c>
      <c r="J3540" s="422">
        <f t="shared" si="40"/>
        <v>1404500</v>
      </c>
    </row>
    <row r="3541" spans="1:13" x14ac:dyDescent="0.25">
      <c r="A3541" s="4"/>
      <c r="B3541" s="15">
        <v>502</v>
      </c>
      <c r="C3541" s="26" t="s">
        <v>561</v>
      </c>
      <c r="D3541" s="5"/>
      <c r="E3541" s="5"/>
      <c r="F3541" s="5"/>
      <c r="G3541" s="7"/>
      <c r="H3541" s="101">
        <f>(H694)</f>
        <v>5000</v>
      </c>
      <c r="I3541" s="101">
        <f>(I694)</f>
        <v>0</v>
      </c>
      <c r="J3541" s="422">
        <f t="shared" si="40"/>
        <v>5000</v>
      </c>
    </row>
    <row r="3542" spans="1:13" x14ac:dyDescent="0.25">
      <c r="A3542" s="132">
        <v>6</v>
      </c>
      <c r="B3542" s="19">
        <v>601</v>
      </c>
      <c r="C3542" s="29" t="s">
        <v>546</v>
      </c>
      <c r="D3542" s="29"/>
      <c r="E3542" s="29"/>
      <c r="F3542" s="29"/>
      <c r="G3542" s="133"/>
      <c r="H3542" s="186">
        <f>(H1047)</f>
        <v>5704500</v>
      </c>
      <c r="I3542" s="1060"/>
      <c r="J3542" s="480">
        <f t="shared" si="40"/>
        <v>5704500</v>
      </c>
    </row>
    <row r="3543" spans="1:13" x14ac:dyDescent="0.25">
      <c r="A3543" s="4"/>
      <c r="B3543" s="15"/>
      <c r="C3543" s="894" t="s">
        <v>1751</v>
      </c>
      <c r="D3543" s="623"/>
      <c r="E3543" s="623"/>
      <c r="F3543" s="623"/>
      <c r="G3543" s="624"/>
      <c r="H3543" s="1142"/>
      <c r="I3543" s="1142">
        <f>(I3153)</f>
        <v>24000</v>
      </c>
      <c r="J3543" s="1143">
        <f>SUM(I3543)</f>
        <v>24000</v>
      </c>
    </row>
    <row r="3544" spans="1:13" x14ac:dyDescent="0.25">
      <c r="A3544" s="4"/>
      <c r="B3544" s="15"/>
      <c r="C3544" s="894" t="s">
        <v>1752</v>
      </c>
      <c r="D3544" s="623"/>
      <c r="E3544" s="623"/>
      <c r="F3544" s="623"/>
      <c r="G3544" s="624"/>
      <c r="H3544" s="1142"/>
      <c r="I3544" s="1142">
        <f>(I3157)</f>
        <v>20000</v>
      </c>
      <c r="J3544" s="1143">
        <f>SUM(I3544)</f>
        <v>20000</v>
      </c>
    </row>
    <row r="3545" spans="1:13" x14ac:dyDescent="0.25">
      <c r="A3545" s="4"/>
      <c r="B3545" s="15"/>
      <c r="C3545" s="212" t="s">
        <v>2671</v>
      </c>
      <c r="D3545" s="5"/>
      <c r="E3545" s="5"/>
      <c r="F3545" s="5"/>
      <c r="G3545" s="7"/>
      <c r="H3545" s="186"/>
      <c r="I3545" s="326">
        <f>(I3163)</f>
        <v>600000</v>
      </c>
      <c r="J3545" s="1144">
        <f>SUM(I3545)</f>
        <v>600000</v>
      </c>
    </row>
    <row r="3546" spans="1:13" x14ac:dyDescent="0.25">
      <c r="A3546" s="4"/>
      <c r="B3546" s="15"/>
      <c r="C3546" s="212" t="s">
        <v>2672</v>
      </c>
      <c r="D3546" s="5"/>
      <c r="E3546" s="5"/>
      <c r="F3546" s="5"/>
      <c r="G3546" s="7"/>
      <c r="H3546" s="186"/>
      <c r="I3546" s="326">
        <f>(I3168)</f>
        <v>0</v>
      </c>
      <c r="J3546" s="1144">
        <f>SUM(I3546)</f>
        <v>0</v>
      </c>
    </row>
    <row r="3547" spans="1:13" x14ac:dyDescent="0.25">
      <c r="A3547" s="4"/>
      <c r="B3547" s="15"/>
      <c r="C3547" s="212" t="s">
        <v>2673</v>
      </c>
      <c r="D3547" s="5"/>
      <c r="E3547" s="5"/>
      <c r="F3547" s="5"/>
      <c r="G3547" s="7"/>
      <c r="H3547" s="186"/>
      <c r="I3547" s="326">
        <f>(I3170)</f>
        <v>487900</v>
      </c>
      <c r="J3547" s="1144">
        <f>SUM(I3547)</f>
        <v>487900</v>
      </c>
    </row>
    <row r="3548" spans="1:13" x14ac:dyDescent="0.25">
      <c r="A3548" s="132"/>
      <c r="B3548" s="19">
        <v>602</v>
      </c>
      <c r="C3548" s="29" t="s">
        <v>547</v>
      </c>
      <c r="D3548" s="29"/>
      <c r="E3548" s="29"/>
      <c r="F3548" s="29"/>
      <c r="G3548" s="133"/>
      <c r="H3548" s="62">
        <f>(H3178)</f>
        <v>15000</v>
      </c>
      <c r="I3548" s="62"/>
      <c r="J3548" s="422">
        <f t="shared" si="40"/>
        <v>15000</v>
      </c>
    </row>
    <row r="3549" spans="1:13" x14ac:dyDescent="0.25">
      <c r="A3549" s="132"/>
      <c r="B3549" s="19">
        <v>603</v>
      </c>
      <c r="C3549" s="3" t="s">
        <v>548</v>
      </c>
      <c r="D3549" s="3"/>
      <c r="E3549" s="3"/>
      <c r="F3549" s="29"/>
      <c r="G3549" s="133"/>
      <c r="H3549" s="62">
        <f>(H3186)</f>
        <v>86500</v>
      </c>
      <c r="I3549" s="62">
        <f>(I3184+I3185)</f>
        <v>0</v>
      </c>
      <c r="J3549" s="422">
        <f>(J3184+J3185)</f>
        <v>86500</v>
      </c>
    </row>
    <row r="3550" spans="1:13" x14ac:dyDescent="0.25">
      <c r="A3550" s="22">
        <v>7</v>
      </c>
      <c r="B3550" s="14">
        <v>701</v>
      </c>
      <c r="C3550" s="22" t="s">
        <v>1507</v>
      </c>
      <c r="D3550" s="3"/>
      <c r="E3550" s="28"/>
      <c r="F3550" s="251" t="s">
        <v>339</v>
      </c>
      <c r="G3550" s="28"/>
      <c r="H3550" s="277">
        <f>(H1373)</f>
        <v>3685200</v>
      </c>
      <c r="I3550" s="186"/>
      <c r="J3550" s="853">
        <f>SUM(H3550:I3550)</f>
        <v>3685200</v>
      </c>
    </row>
    <row r="3551" spans="1:13" x14ac:dyDescent="0.25">
      <c r="A3551" s="4"/>
      <c r="B3551" s="15"/>
      <c r="C3551" s="4"/>
      <c r="D3551" s="5"/>
      <c r="E3551" s="7"/>
      <c r="F3551" s="496" t="s">
        <v>1419</v>
      </c>
      <c r="G3551" s="133"/>
      <c r="H3551" s="186"/>
      <c r="I3551" s="1188">
        <f>(I1374)</f>
        <v>1156800</v>
      </c>
      <c r="J3551" s="326">
        <f>SUM(H3551:I3551)</f>
        <v>1156800</v>
      </c>
    </row>
    <row r="3552" spans="1:13" x14ac:dyDescent="0.25">
      <c r="A3552" s="8"/>
      <c r="B3552" s="16"/>
      <c r="C3552" s="8"/>
      <c r="D3552" s="9"/>
      <c r="E3552" s="10"/>
      <c r="F3552" s="514" t="s">
        <v>1505</v>
      </c>
      <c r="G3552" s="10"/>
      <c r="H3552" s="186"/>
      <c r="I3552" s="735">
        <f>(I1375)</f>
        <v>825660</v>
      </c>
      <c r="J3552" s="735">
        <f>SUM(H3552:I3552)</f>
        <v>825660</v>
      </c>
    </row>
    <row r="3553" spans="1:10" x14ac:dyDescent="0.25">
      <c r="A3553" s="8"/>
      <c r="B3553" s="16">
        <v>702</v>
      </c>
      <c r="C3553" s="9" t="s">
        <v>1508</v>
      </c>
      <c r="D3553" s="9"/>
      <c r="E3553" s="9"/>
      <c r="F3553" s="622" t="s">
        <v>339</v>
      </c>
      <c r="G3553" s="133"/>
      <c r="H3553" s="136">
        <f>(H3263)</f>
        <v>150000</v>
      </c>
      <c r="I3553" s="299"/>
      <c r="J3553" s="422">
        <f>SUM(H3553:I3553)</f>
        <v>150000</v>
      </c>
    </row>
    <row r="3554" spans="1:10" x14ac:dyDescent="0.25">
      <c r="A3554" s="4"/>
      <c r="B3554" s="15"/>
      <c r="C3554" s="5"/>
      <c r="D3554" s="5"/>
      <c r="E3554" s="5"/>
      <c r="F3554" s="851" t="s">
        <v>1505</v>
      </c>
      <c r="G3554" s="625"/>
      <c r="H3554" s="414"/>
      <c r="I3554" s="736">
        <f>(I3263)</f>
        <v>75000</v>
      </c>
      <c r="J3554" s="736">
        <f>SUM(I3554)</f>
        <v>75000</v>
      </c>
    </row>
    <row r="3555" spans="1:10" x14ac:dyDescent="0.25">
      <c r="A3555" s="4"/>
      <c r="B3555" s="15">
        <v>703</v>
      </c>
      <c r="C3555" s="5" t="s">
        <v>1509</v>
      </c>
      <c r="D3555" s="5"/>
      <c r="E3555" s="5"/>
      <c r="F3555" s="535" t="s">
        <v>339</v>
      </c>
      <c r="G3555" s="133"/>
      <c r="H3555" s="136">
        <f>(H3272)</f>
        <v>300000</v>
      </c>
      <c r="I3555" s="62"/>
      <c r="J3555" s="422">
        <f>SUM(H3555:I3555)</f>
        <v>300000</v>
      </c>
    </row>
    <row r="3556" spans="1:10" x14ac:dyDescent="0.25">
      <c r="A3556" s="4"/>
      <c r="B3556" s="15"/>
      <c r="C3556" s="5"/>
      <c r="D3556" s="5"/>
      <c r="E3556" s="5"/>
      <c r="F3556" s="613" t="s">
        <v>1504</v>
      </c>
      <c r="G3556" s="10"/>
      <c r="H3556" s="62"/>
      <c r="I3556" s="299">
        <f>(I3272)</f>
        <v>30000</v>
      </c>
      <c r="J3556" s="299">
        <f>SUM(H3556:I3556)</f>
        <v>30000</v>
      </c>
    </row>
    <row r="3557" spans="1:10" x14ac:dyDescent="0.25">
      <c r="A3557" s="132"/>
      <c r="B3557" s="19">
        <v>704</v>
      </c>
      <c r="C3557" s="29" t="s">
        <v>1510</v>
      </c>
      <c r="D3557" s="29"/>
      <c r="E3557" s="29"/>
      <c r="F3557" s="29"/>
      <c r="G3557" s="139" t="s">
        <v>339</v>
      </c>
      <c r="H3557" s="136">
        <f>(H3280)</f>
        <v>700000</v>
      </c>
      <c r="I3557" s="611">
        <f>(I3279)</f>
        <v>0</v>
      </c>
      <c r="J3557" s="774">
        <f t="shared" si="40"/>
        <v>700000</v>
      </c>
    </row>
    <row r="3558" spans="1:10" x14ac:dyDescent="0.25">
      <c r="A3558" s="22"/>
      <c r="B3558" s="22">
        <v>705</v>
      </c>
      <c r="C3558" s="24" t="s">
        <v>1511</v>
      </c>
      <c r="D3558" s="14"/>
      <c r="E3558" s="14"/>
      <c r="F3558" s="22"/>
      <c r="G3558" s="139" t="s">
        <v>339</v>
      </c>
      <c r="H3558" s="774">
        <f>(H3293)</f>
        <v>260000</v>
      </c>
      <c r="I3558" s="62"/>
      <c r="J3558" s="774">
        <f>SUM(H3558:I3558)</f>
        <v>260000</v>
      </c>
    </row>
    <row r="3559" spans="1:10" x14ac:dyDescent="0.25">
      <c r="A3559" s="4"/>
      <c r="B3559" s="4"/>
      <c r="C3559" s="48"/>
      <c r="D3559" s="5"/>
      <c r="E3559" s="5"/>
      <c r="F3559" s="5"/>
      <c r="G3559" s="609" t="s">
        <v>1419</v>
      </c>
      <c r="H3559" s="62"/>
      <c r="I3559" s="191">
        <f>(I1672)</f>
        <v>35500</v>
      </c>
      <c r="J3559" s="191">
        <f>SUM(H3559:I3559)</f>
        <v>35500</v>
      </c>
    </row>
    <row r="3560" spans="1:10" x14ac:dyDescent="0.25">
      <c r="A3560" s="8"/>
      <c r="B3560" s="8"/>
      <c r="C3560" s="50"/>
      <c r="D3560" s="9"/>
      <c r="E3560" s="9"/>
      <c r="F3560" s="9"/>
      <c r="G3560" s="610" t="s">
        <v>1418</v>
      </c>
      <c r="H3560" s="62"/>
      <c r="I3560" s="736">
        <f>(I1673)</f>
        <v>20800</v>
      </c>
      <c r="J3560" s="736">
        <f>SUM(H3560:I3560)</f>
        <v>20800</v>
      </c>
    </row>
    <row r="3561" spans="1:10" x14ac:dyDescent="0.25">
      <c r="A3561" s="22"/>
      <c r="B3561" s="22">
        <v>706</v>
      </c>
      <c r="C3561" s="24" t="s">
        <v>1512</v>
      </c>
      <c r="D3561" s="14"/>
      <c r="E3561" s="14"/>
      <c r="F3561" s="22"/>
      <c r="G3561" s="612" t="s">
        <v>339</v>
      </c>
      <c r="H3561" s="136">
        <f>(H3306)</f>
        <v>58000</v>
      </c>
      <c r="I3561" s="611"/>
      <c r="J3561" s="774">
        <f>SUM(H3561:I3561)</f>
        <v>58000</v>
      </c>
    </row>
    <row r="3562" spans="1:10" x14ac:dyDescent="0.25">
      <c r="A3562" s="4"/>
      <c r="B3562" s="4"/>
      <c r="C3562" s="48"/>
      <c r="D3562" s="5"/>
      <c r="E3562" s="5"/>
      <c r="F3562" s="5"/>
      <c r="G3562" s="609" t="s">
        <v>1504</v>
      </c>
      <c r="H3562" s="62"/>
      <c r="I3562" s="299">
        <f>(I3306)</f>
        <v>67600</v>
      </c>
      <c r="J3562" s="191">
        <f>SUM(I3562)</f>
        <v>67600</v>
      </c>
    </row>
    <row r="3563" spans="1:10" x14ac:dyDescent="0.25">
      <c r="A3563" s="8"/>
      <c r="B3563" s="8"/>
      <c r="C3563" s="50"/>
      <c r="D3563" s="9"/>
      <c r="E3563" s="9"/>
      <c r="F3563" s="9"/>
      <c r="G3563" s="610" t="s">
        <v>1505</v>
      </c>
      <c r="H3563" s="62"/>
      <c r="I3563" s="736">
        <f>(I3307)</f>
        <v>53000</v>
      </c>
      <c r="J3563" s="736">
        <f>SUM(I3563)</f>
        <v>53000</v>
      </c>
    </row>
    <row r="3564" spans="1:10" x14ac:dyDescent="0.25">
      <c r="A3564" s="315">
        <v>8</v>
      </c>
      <c r="B3564" s="312">
        <v>801</v>
      </c>
      <c r="C3564" s="314" t="s">
        <v>549</v>
      </c>
      <c r="D3564" s="314"/>
      <c r="E3564" s="314"/>
      <c r="F3564" s="314"/>
      <c r="G3564" s="323"/>
      <c r="H3564" s="854">
        <f>(H3335)</f>
        <v>1424000</v>
      </c>
      <c r="I3564" s="854">
        <f>(I3335)</f>
        <v>0</v>
      </c>
      <c r="J3564" s="854">
        <f t="shared" si="40"/>
        <v>1424000</v>
      </c>
    </row>
    <row r="3565" spans="1:10" x14ac:dyDescent="0.25">
      <c r="A3565" s="855"/>
      <c r="B3565" s="856">
        <v>802</v>
      </c>
      <c r="C3565" s="857" t="s">
        <v>550</v>
      </c>
      <c r="D3565" s="857"/>
      <c r="E3565" s="857"/>
      <c r="F3565" s="857"/>
      <c r="G3565" s="858"/>
      <c r="H3565" s="854">
        <f>(H3353)</f>
        <v>1261000</v>
      </c>
      <c r="I3565" s="854">
        <f>(I3353)</f>
        <v>0</v>
      </c>
      <c r="J3565" s="854">
        <f t="shared" si="40"/>
        <v>1261000</v>
      </c>
    </row>
    <row r="3566" spans="1:10" x14ac:dyDescent="0.25">
      <c r="A3566" s="315"/>
      <c r="B3566" s="312">
        <v>803</v>
      </c>
      <c r="C3566" s="314" t="s">
        <v>551</v>
      </c>
      <c r="D3566" s="314"/>
      <c r="E3566" s="314"/>
      <c r="F3566" s="314"/>
      <c r="G3566" s="323"/>
      <c r="H3566" s="854">
        <f>(H3361)</f>
        <v>56000</v>
      </c>
      <c r="I3566" s="854">
        <f>(I3361)</f>
        <v>0</v>
      </c>
      <c r="J3566" s="854">
        <f t="shared" si="40"/>
        <v>56000</v>
      </c>
    </row>
    <row r="3567" spans="1:10" x14ac:dyDescent="0.25">
      <c r="A3567" s="132"/>
      <c r="B3567" s="617">
        <v>804</v>
      </c>
      <c r="C3567" s="618" t="s">
        <v>552</v>
      </c>
      <c r="D3567" s="618"/>
      <c r="E3567" s="618"/>
      <c r="F3567" s="618"/>
      <c r="G3567" s="137"/>
      <c r="H3567" s="619">
        <f>(H3371)</f>
        <v>1670000</v>
      </c>
      <c r="I3567" s="859">
        <f>(I3371)</f>
        <v>0</v>
      </c>
      <c r="J3567" s="619">
        <f t="shared" si="40"/>
        <v>1670000</v>
      </c>
    </row>
    <row r="3568" spans="1:10" x14ac:dyDescent="0.25">
      <c r="A3568" s="4"/>
      <c r="B3568" s="620">
        <v>805</v>
      </c>
      <c r="C3568" s="621" t="s">
        <v>553</v>
      </c>
      <c r="D3568" s="621"/>
      <c r="E3568" s="621"/>
      <c r="F3568" s="621"/>
      <c r="G3568" s="305"/>
      <c r="H3568" s="619">
        <f>(H3383)</f>
        <v>1080000</v>
      </c>
      <c r="I3568" s="859">
        <f>(I3383)</f>
        <v>0</v>
      </c>
      <c r="J3568" s="619">
        <f t="shared" si="40"/>
        <v>1080000</v>
      </c>
    </row>
    <row r="3569" spans="1:10" x14ac:dyDescent="0.25">
      <c r="A3569" s="132"/>
      <c r="B3569" s="617">
        <v>806</v>
      </c>
      <c r="C3569" s="618" t="s">
        <v>554</v>
      </c>
      <c r="D3569" s="618"/>
      <c r="E3569" s="618"/>
      <c r="F3569" s="618"/>
      <c r="G3569" s="137"/>
      <c r="H3569" s="619">
        <f>(H3389)</f>
        <v>150000</v>
      </c>
      <c r="I3569" s="859">
        <f>(I3389)</f>
        <v>0</v>
      </c>
      <c r="J3569" s="619">
        <f t="shared" si="40"/>
        <v>150000</v>
      </c>
    </row>
    <row r="3570" spans="1:10" x14ac:dyDescent="0.25">
      <c r="A3570" s="4"/>
      <c r="B3570" s="16"/>
      <c r="C3570" s="3"/>
      <c r="D3570" s="3"/>
      <c r="E3570" s="3"/>
      <c r="F3570" s="3"/>
      <c r="G3570" s="28"/>
      <c r="H3570" s="68"/>
      <c r="I3570" s="68"/>
      <c r="J3570" s="206"/>
    </row>
    <row r="3571" spans="1:10" x14ac:dyDescent="0.25">
      <c r="A3571" s="22"/>
      <c r="B3571" s="22">
        <v>807</v>
      </c>
      <c r="C3571" s="22" t="s">
        <v>555</v>
      </c>
      <c r="D3571" s="3"/>
      <c r="E3571" s="3"/>
      <c r="F3571" s="28"/>
      <c r="G3571" s="329" t="s">
        <v>1002</v>
      </c>
      <c r="H3571" s="62">
        <f>(H3405)</f>
        <v>266850</v>
      </c>
      <c r="I3571" s="299"/>
      <c r="J3571" s="422">
        <f>SUM(H3571:I3571)</f>
        <v>266850</v>
      </c>
    </row>
    <row r="3572" spans="1:10" x14ac:dyDescent="0.25">
      <c r="A3572" s="4"/>
      <c r="B3572" s="4"/>
      <c r="C3572" s="4"/>
      <c r="D3572" s="5"/>
      <c r="E3572" s="5"/>
      <c r="F3572" s="7"/>
      <c r="G3572" s="164" t="s">
        <v>1499</v>
      </c>
      <c r="H3572" s="62"/>
      <c r="I3572" s="191">
        <f>(I3406)</f>
        <v>281500</v>
      </c>
      <c r="J3572" s="299">
        <f>SUM(H3572:I3572)</f>
        <v>281500</v>
      </c>
    </row>
    <row r="3573" spans="1:10" x14ac:dyDescent="0.25">
      <c r="A3573" s="8"/>
      <c r="B3573" s="8"/>
      <c r="C3573" s="8"/>
      <c r="D3573" s="9"/>
      <c r="E3573" s="9"/>
      <c r="F3573" s="10"/>
      <c r="G3573" s="614" t="s">
        <v>1498</v>
      </c>
      <c r="H3573" s="62"/>
      <c r="I3573" s="736">
        <f>(I3407)</f>
        <v>650000</v>
      </c>
      <c r="J3573" s="736">
        <f>SUM(H3573:I3573)</f>
        <v>650000</v>
      </c>
    </row>
    <row r="3574" spans="1:10" x14ac:dyDescent="0.25">
      <c r="A3574" s="132"/>
      <c r="B3574" s="19">
        <v>808</v>
      </c>
      <c r="C3574" s="29" t="s">
        <v>926</v>
      </c>
      <c r="D3574" s="29"/>
      <c r="E3574" s="29"/>
      <c r="F3574" s="29"/>
      <c r="G3574" s="133"/>
      <c r="H3574" s="62">
        <f>(H3418)</f>
        <v>323000</v>
      </c>
      <c r="I3574" s="299">
        <f>(I3418)</f>
        <v>0</v>
      </c>
      <c r="J3574" s="422">
        <f>(J3418)</f>
        <v>323000</v>
      </c>
    </row>
    <row r="3575" spans="1:10" x14ac:dyDescent="0.25">
      <c r="A3575" s="4">
        <v>9</v>
      </c>
      <c r="B3575" s="15">
        <v>901</v>
      </c>
      <c r="C3575" s="5" t="s">
        <v>556</v>
      </c>
      <c r="D3575" s="5"/>
      <c r="E3575" s="5"/>
      <c r="F3575" s="5"/>
      <c r="G3575" s="7"/>
      <c r="H3575" s="62">
        <f>(H3438)</f>
        <v>863500</v>
      </c>
      <c r="I3575" s="62">
        <f>(I3438)</f>
        <v>0</v>
      </c>
      <c r="J3575" s="299">
        <f t="shared" si="40"/>
        <v>863500</v>
      </c>
    </row>
    <row r="3576" spans="1:10" x14ac:dyDescent="0.25">
      <c r="A3576" s="22"/>
      <c r="B3576" s="14">
        <v>902</v>
      </c>
      <c r="C3576" s="3" t="s">
        <v>557</v>
      </c>
      <c r="D3576" s="3"/>
      <c r="E3576" s="3"/>
      <c r="F3576" s="28"/>
      <c r="G3576" s="133" t="s">
        <v>386</v>
      </c>
      <c r="H3576" s="62">
        <f>(H3444)</f>
        <v>59000</v>
      </c>
      <c r="I3576" s="62"/>
      <c r="J3576" s="299">
        <f t="shared" si="40"/>
        <v>59000</v>
      </c>
    </row>
    <row r="3577" spans="1:10" x14ac:dyDescent="0.25">
      <c r="A3577" s="8"/>
      <c r="B3577" s="16"/>
      <c r="C3577" s="9"/>
      <c r="D3577" s="9"/>
      <c r="E3577" s="9"/>
      <c r="F3577" s="10"/>
      <c r="G3577" s="615" t="s">
        <v>1506</v>
      </c>
      <c r="H3577" s="62"/>
      <c r="I3577" s="736">
        <f>(I3444)</f>
        <v>55000</v>
      </c>
      <c r="J3577" s="736">
        <f>SUM(H3577:I3577)</f>
        <v>55000</v>
      </c>
    </row>
    <row r="3578" spans="1:10" x14ac:dyDescent="0.25">
      <c r="A3578" s="4"/>
      <c r="B3578" s="15">
        <v>903</v>
      </c>
      <c r="C3578" s="5" t="s">
        <v>558</v>
      </c>
      <c r="D3578" s="5"/>
      <c r="E3578" s="5"/>
      <c r="F3578" s="5"/>
      <c r="G3578" s="14">
        <v>175000</v>
      </c>
      <c r="H3578" s="62">
        <f>(H3455)</f>
        <v>29200</v>
      </c>
      <c r="I3578" s="62"/>
      <c r="J3578" s="422">
        <f t="shared" si="40"/>
        <v>29200</v>
      </c>
    </row>
    <row r="3579" spans="1:10" x14ac:dyDescent="0.25">
      <c r="A3579" s="4"/>
      <c r="B3579" s="15"/>
      <c r="C3579" s="5"/>
      <c r="D3579" s="5"/>
      <c r="E3579" s="5"/>
      <c r="F3579" s="5"/>
      <c r="G3579" s="616" t="s">
        <v>1513</v>
      </c>
      <c r="H3579" s="62"/>
      <c r="I3579" s="191">
        <f>(I3455)</f>
        <v>182100</v>
      </c>
      <c r="J3579" s="299">
        <f>SUM(H3579:I3579)</f>
        <v>182100</v>
      </c>
    </row>
    <row r="3580" spans="1:10" x14ac:dyDescent="0.25">
      <c r="A3580" s="132"/>
      <c r="B3580" s="19">
        <v>904</v>
      </c>
      <c r="C3580" s="29" t="s">
        <v>559</v>
      </c>
      <c r="D3580" s="29"/>
      <c r="E3580" s="29"/>
      <c r="F3580" s="29"/>
      <c r="G3580" s="133"/>
      <c r="H3580" s="62">
        <f>(H3467)</f>
        <v>82000</v>
      </c>
      <c r="I3580" s="62">
        <f>(I3467)</f>
        <v>0</v>
      </c>
      <c r="J3580" s="422">
        <f t="shared" si="40"/>
        <v>82000</v>
      </c>
    </row>
    <row r="3581" spans="1:10" x14ac:dyDescent="0.25">
      <c r="A3581" s="132"/>
      <c r="B3581" s="19">
        <v>905</v>
      </c>
      <c r="C3581" s="29" t="s">
        <v>2248</v>
      </c>
      <c r="D3581" s="29"/>
      <c r="E3581" s="29"/>
      <c r="F3581" s="29"/>
      <c r="G3581" s="133"/>
      <c r="H3581" s="62">
        <f>(H3471)</f>
        <v>30000</v>
      </c>
      <c r="I3581" s="62"/>
      <c r="J3581" s="422">
        <f>SUM(H3581:I3581)</f>
        <v>30000</v>
      </c>
    </row>
    <row r="3582" spans="1:10" x14ac:dyDescent="0.25">
      <c r="A3582" s="132">
        <v>10</v>
      </c>
      <c r="B3582" s="19">
        <v>1001</v>
      </c>
      <c r="C3582" s="33" t="s">
        <v>1003</v>
      </c>
      <c r="D3582" s="29"/>
      <c r="E3582" s="29"/>
      <c r="F3582" s="29"/>
      <c r="G3582" s="133"/>
      <c r="H3582" s="62">
        <f>(H3490)</f>
        <v>617000</v>
      </c>
      <c r="I3582" s="62">
        <f t="shared" ref="I3582:J3582" si="41">(I3490)</f>
        <v>0</v>
      </c>
      <c r="J3582" s="422">
        <f t="shared" si="41"/>
        <v>617000</v>
      </c>
    </row>
    <row r="3583" spans="1:10" x14ac:dyDescent="0.25">
      <c r="A3583" s="4">
        <v>99</v>
      </c>
      <c r="B3583" s="15">
        <v>9901</v>
      </c>
      <c r="C3583" s="5" t="s">
        <v>355</v>
      </c>
      <c r="D3583" s="5"/>
      <c r="E3583" s="5"/>
      <c r="F3583" s="5"/>
      <c r="G3583" s="7"/>
      <c r="H3583" s="62">
        <f>(H3493)</f>
        <v>1803380</v>
      </c>
      <c r="I3583" s="611">
        <f>(I3494)</f>
        <v>250000</v>
      </c>
      <c r="J3583" s="422">
        <f t="shared" si="40"/>
        <v>2053380</v>
      </c>
    </row>
    <row r="3584" spans="1:10" x14ac:dyDescent="0.25">
      <c r="A3584" s="855">
        <v>11</v>
      </c>
      <c r="B3584" s="856">
        <v>1101</v>
      </c>
      <c r="C3584" s="857" t="s">
        <v>560</v>
      </c>
      <c r="D3584" s="857"/>
      <c r="E3584" s="857"/>
      <c r="F3584" s="857"/>
      <c r="G3584" s="858"/>
      <c r="H3584" s="854">
        <f>(H3504)</f>
        <v>0</v>
      </c>
      <c r="I3584" s="861">
        <f>(I3504)</f>
        <v>6910000</v>
      </c>
      <c r="J3584" s="860">
        <f>SUM(H3584:I3584)</f>
        <v>6910000</v>
      </c>
    </row>
    <row r="3585" spans="1:10" x14ac:dyDescent="0.25">
      <c r="A3585" s="8"/>
      <c r="B3585" s="16"/>
      <c r="C3585" s="9" t="s">
        <v>346</v>
      </c>
      <c r="D3585" s="9"/>
      <c r="E3585" s="9"/>
      <c r="F3585" s="9"/>
      <c r="G3585" s="10"/>
      <c r="H3585" s="276">
        <f>SUM(H3535:H3584)</f>
        <v>30956810</v>
      </c>
      <c r="I3585" s="276">
        <f>SUM(I3535:I3584)</f>
        <v>11724860</v>
      </c>
      <c r="J3585" s="277">
        <f>SUM(J3535:J3584)</f>
        <v>42681670</v>
      </c>
    </row>
    <row r="3586" spans="1:10" ht="15.75" x14ac:dyDescent="0.25">
      <c r="F3586" s="32"/>
      <c r="G3586" s="32"/>
      <c r="H3586" s="130"/>
      <c r="J3586" s="130"/>
    </row>
    <row r="3587" spans="1:10" ht="15.75" x14ac:dyDescent="0.25">
      <c r="F3587" s="32"/>
      <c r="G3587" s="32"/>
      <c r="H3587" s="130"/>
      <c r="I3587" s="218"/>
      <c r="J3587" s="320"/>
    </row>
    <row r="3590" spans="1:10" x14ac:dyDescent="0.25">
      <c r="B3590" t="s">
        <v>426</v>
      </c>
      <c r="E3590" t="s">
        <v>427</v>
      </c>
      <c r="H3590" t="s">
        <v>428</v>
      </c>
    </row>
    <row r="3591" spans="1:10" ht="15.75" x14ac:dyDescent="0.25">
      <c r="B3591" t="s">
        <v>1775</v>
      </c>
      <c r="E3591" s="32" t="s">
        <v>1803</v>
      </c>
      <c r="F3591" s="32"/>
      <c r="H3591" t="s">
        <v>429</v>
      </c>
    </row>
    <row r="3592" spans="1:10" ht="15.75" x14ac:dyDescent="0.25">
      <c r="B3592" t="s">
        <v>431</v>
      </c>
      <c r="E3592" s="32" t="s">
        <v>1591</v>
      </c>
      <c r="F3592" s="32"/>
      <c r="H3592" t="s">
        <v>430</v>
      </c>
    </row>
  </sheetData>
  <phoneticPr fontId="9" type="noConversion"/>
  <pageMargins left="0.11811023622047245" right="0" top="0.59055118110236227" bottom="0.39370078740157483" header="0.31496062992125984" footer="0.31496062992125984"/>
  <pageSetup paperSize="9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workbookViewId="0">
      <selection activeCell="L5" sqref="L5"/>
    </sheetView>
  </sheetViews>
  <sheetFormatPr defaultRowHeight="15" x14ac:dyDescent="0.25"/>
  <cols>
    <col min="2" max="2" width="10.42578125" customWidth="1"/>
    <col min="3" max="3" width="24.28515625" customWidth="1"/>
    <col min="4" max="4" width="9.85546875" customWidth="1"/>
    <col min="5" max="5" width="11" customWidth="1"/>
    <col min="6" max="6" width="5.42578125" customWidth="1"/>
    <col min="7" max="7" width="31.42578125" customWidth="1"/>
    <col min="8" max="8" width="11.140625" customWidth="1"/>
    <col min="9" max="9" width="11" customWidth="1"/>
    <col min="10" max="10" width="11.28515625" customWidth="1"/>
  </cols>
  <sheetData>
    <row r="1" spans="1:10" x14ac:dyDescent="0.25">
      <c r="C1" s="27" t="s">
        <v>433</v>
      </c>
    </row>
    <row r="2" spans="1:10" x14ac:dyDescent="0.25">
      <c r="C2" s="27" t="s">
        <v>1778</v>
      </c>
      <c r="G2" t="s">
        <v>2695</v>
      </c>
    </row>
    <row r="3" spans="1:10" x14ac:dyDescent="0.25">
      <c r="C3" s="27" t="s">
        <v>434</v>
      </c>
    </row>
    <row r="4" spans="1:10" x14ac:dyDescent="0.25">
      <c r="C4" s="747" t="s">
        <v>2249</v>
      </c>
    </row>
    <row r="5" spans="1:10" x14ac:dyDescent="0.25">
      <c r="A5" s="266" t="s">
        <v>1584</v>
      </c>
      <c r="C5" s="27"/>
    </row>
    <row r="6" spans="1:10" x14ac:dyDescent="0.25">
      <c r="A6" s="340" t="s">
        <v>112</v>
      </c>
      <c r="B6" s="152" t="s">
        <v>615</v>
      </c>
      <c r="C6" s="152" t="s">
        <v>1610</v>
      </c>
      <c r="D6" s="334" t="s">
        <v>412</v>
      </c>
      <c r="E6" s="329"/>
      <c r="F6" s="329"/>
      <c r="G6" s="24" t="s">
        <v>865</v>
      </c>
      <c r="H6" s="359">
        <v>7000</v>
      </c>
      <c r="I6" s="343"/>
      <c r="J6" s="359">
        <f>SUM(H6:I6)</f>
        <v>7000</v>
      </c>
    </row>
    <row r="7" spans="1:10" x14ac:dyDescent="0.25">
      <c r="A7" s="66" t="s">
        <v>113</v>
      </c>
      <c r="B7" s="47" t="s">
        <v>117</v>
      </c>
      <c r="C7" s="47" t="s">
        <v>1611</v>
      </c>
      <c r="D7" s="140"/>
      <c r="E7" s="146"/>
      <c r="F7" s="146"/>
      <c r="G7" s="21" t="s">
        <v>866</v>
      </c>
      <c r="H7" s="217"/>
      <c r="I7" s="140"/>
      <c r="J7" s="217"/>
    </row>
    <row r="8" spans="1:10" x14ac:dyDescent="0.25">
      <c r="A8" s="66" t="s">
        <v>114</v>
      </c>
      <c r="B8" s="47"/>
      <c r="C8" s="47"/>
      <c r="D8" s="140"/>
      <c r="E8" s="146"/>
      <c r="F8" s="146"/>
      <c r="G8" s="21" t="s">
        <v>867</v>
      </c>
      <c r="H8" s="146"/>
      <c r="I8" s="140"/>
      <c r="J8" s="146"/>
    </row>
    <row r="9" spans="1:10" x14ac:dyDescent="0.25">
      <c r="A9" s="22" t="s">
        <v>112</v>
      </c>
      <c r="B9" s="14" t="s">
        <v>615</v>
      </c>
      <c r="C9" s="152" t="s">
        <v>1757</v>
      </c>
      <c r="D9" s="343" t="s">
        <v>412</v>
      </c>
      <c r="E9" s="152" t="s">
        <v>1756</v>
      </c>
      <c r="F9" s="152"/>
      <c r="G9" s="871" t="s">
        <v>1760</v>
      </c>
      <c r="H9" s="293"/>
      <c r="I9" s="251"/>
      <c r="J9" s="293"/>
    </row>
    <row r="10" spans="1:10" x14ac:dyDescent="0.25">
      <c r="A10" s="4" t="s">
        <v>113</v>
      </c>
      <c r="B10" s="15" t="s">
        <v>117</v>
      </c>
      <c r="C10" s="47" t="s">
        <v>1759</v>
      </c>
      <c r="D10" s="110"/>
      <c r="E10" s="47"/>
      <c r="F10" s="47" t="s">
        <v>104</v>
      </c>
      <c r="G10" s="346" t="s">
        <v>1761</v>
      </c>
      <c r="H10" s="302">
        <v>160000</v>
      </c>
      <c r="I10" s="110"/>
      <c r="J10" s="302">
        <f>SUM(H10:I10)</f>
        <v>160000</v>
      </c>
    </row>
    <row r="11" spans="1:10" x14ac:dyDescent="0.25">
      <c r="A11" s="4" t="s">
        <v>114</v>
      </c>
      <c r="B11" s="15"/>
      <c r="C11" s="47" t="s">
        <v>1758</v>
      </c>
      <c r="D11" s="110"/>
      <c r="E11" s="47"/>
      <c r="F11" s="47" t="s">
        <v>105</v>
      </c>
      <c r="G11" s="346" t="s">
        <v>1763</v>
      </c>
      <c r="H11" s="47"/>
      <c r="I11" s="110"/>
      <c r="J11" s="47"/>
    </row>
    <row r="12" spans="1:10" x14ac:dyDescent="0.25">
      <c r="A12" s="16"/>
      <c r="B12" s="16"/>
      <c r="C12" s="16"/>
      <c r="D12" s="9"/>
      <c r="E12" s="16"/>
      <c r="F12" s="16"/>
      <c r="G12" s="25" t="s">
        <v>1762</v>
      </c>
      <c r="H12" s="16"/>
      <c r="I12" s="9"/>
      <c r="J12" s="16"/>
    </row>
    <row r="13" spans="1:10" x14ac:dyDescent="0.25">
      <c r="A13" s="162" t="s">
        <v>1585</v>
      </c>
    </row>
    <row r="14" spans="1:10" x14ac:dyDescent="0.25">
      <c r="A14" s="14" t="s">
        <v>112</v>
      </c>
      <c r="B14" s="14" t="s">
        <v>115</v>
      </c>
      <c r="C14" s="22" t="s">
        <v>1807</v>
      </c>
      <c r="D14" s="14" t="s">
        <v>412</v>
      </c>
      <c r="E14" s="28" t="s">
        <v>418</v>
      </c>
      <c r="F14" s="14"/>
      <c r="G14" s="24" t="s">
        <v>865</v>
      </c>
      <c r="H14" s="168"/>
      <c r="I14" s="3"/>
      <c r="J14" s="14"/>
    </row>
    <row r="15" spans="1:10" x14ac:dyDescent="0.25">
      <c r="A15" s="15" t="s">
        <v>118</v>
      </c>
      <c r="B15" s="15" t="s">
        <v>113</v>
      </c>
      <c r="C15" s="4" t="s">
        <v>1943</v>
      </c>
      <c r="D15" s="15"/>
      <c r="E15" s="7" t="s">
        <v>1104</v>
      </c>
      <c r="F15" s="15"/>
      <c r="G15" s="21" t="s">
        <v>866</v>
      </c>
      <c r="H15" s="237">
        <v>12000</v>
      </c>
      <c r="I15" s="5"/>
      <c r="J15" s="61">
        <f>SUM(H15:I15)</f>
        <v>12000</v>
      </c>
    </row>
    <row r="16" spans="1:10" x14ac:dyDescent="0.25">
      <c r="A16" s="15" t="s">
        <v>114</v>
      </c>
      <c r="B16" s="15" t="s">
        <v>114</v>
      </c>
      <c r="C16" s="4" t="s">
        <v>15</v>
      </c>
      <c r="D16" s="15"/>
      <c r="E16" s="7" t="s">
        <v>1105</v>
      </c>
      <c r="F16" s="15"/>
      <c r="G16" s="21" t="s">
        <v>867</v>
      </c>
      <c r="H16" s="15"/>
      <c r="I16" s="5"/>
      <c r="J16" s="15"/>
    </row>
    <row r="17" spans="1:10" x14ac:dyDescent="0.25">
      <c r="A17" s="15"/>
      <c r="B17" s="15" t="s">
        <v>117</v>
      </c>
      <c r="C17" s="4"/>
      <c r="D17" s="15"/>
      <c r="E17" s="7" t="s">
        <v>366</v>
      </c>
      <c r="F17" s="15"/>
      <c r="G17" s="21"/>
      <c r="H17" s="15"/>
      <c r="I17" s="5"/>
      <c r="J17" s="15"/>
    </row>
    <row r="18" spans="1:10" x14ac:dyDescent="0.25">
      <c r="A18" s="256" t="s">
        <v>112</v>
      </c>
      <c r="B18" s="168" t="s">
        <v>115</v>
      </c>
      <c r="C18" s="239" t="s">
        <v>1382</v>
      </c>
      <c r="D18" s="373" t="s">
        <v>412</v>
      </c>
      <c r="E18" s="239" t="s">
        <v>1106</v>
      </c>
      <c r="F18" s="168"/>
      <c r="G18" s="374" t="s">
        <v>1109</v>
      </c>
      <c r="H18" s="68">
        <v>30000</v>
      </c>
      <c r="I18" s="3"/>
      <c r="J18" s="68">
        <f>SUM(H18:I18)</f>
        <v>30000</v>
      </c>
    </row>
    <row r="19" spans="1:10" x14ac:dyDescent="0.25">
      <c r="A19" s="226" t="s">
        <v>118</v>
      </c>
      <c r="B19" s="227" t="s">
        <v>113</v>
      </c>
      <c r="C19" s="166" t="s">
        <v>2250</v>
      </c>
      <c r="D19" s="236" t="s">
        <v>62</v>
      </c>
      <c r="E19" s="166" t="s">
        <v>1107</v>
      </c>
      <c r="F19" s="227"/>
      <c r="G19" s="368" t="s">
        <v>1111</v>
      </c>
      <c r="H19" s="15"/>
      <c r="I19" s="5"/>
      <c r="J19" s="15"/>
    </row>
    <row r="20" spans="1:10" x14ac:dyDescent="0.25">
      <c r="A20" s="226" t="s">
        <v>114</v>
      </c>
      <c r="B20" s="227" t="s">
        <v>1004</v>
      </c>
      <c r="C20" s="166"/>
      <c r="D20" s="227" t="s">
        <v>361</v>
      </c>
      <c r="E20" s="166" t="s">
        <v>1108</v>
      </c>
      <c r="F20" s="227"/>
      <c r="G20" s="368" t="s">
        <v>1110</v>
      </c>
      <c r="H20" s="15"/>
      <c r="I20" s="5"/>
      <c r="J20" s="15"/>
    </row>
    <row r="21" spans="1:10" x14ac:dyDescent="0.25">
      <c r="A21" s="260"/>
      <c r="B21" s="261" t="s">
        <v>117</v>
      </c>
      <c r="C21" s="264"/>
      <c r="D21" s="261" t="s">
        <v>437</v>
      </c>
      <c r="E21" s="264"/>
      <c r="F21" s="261"/>
      <c r="G21" s="481"/>
      <c r="H21" s="16"/>
      <c r="I21" s="9"/>
      <c r="J21" s="16"/>
    </row>
    <row r="23" spans="1:10" x14ac:dyDescent="0.25">
      <c r="A23" s="185" t="s">
        <v>1586</v>
      </c>
      <c r="B23" s="185"/>
      <c r="C23" s="185"/>
    </row>
    <row r="24" spans="1:10" x14ac:dyDescent="0.25">
      <c r="A24" s="14" t="s">
        <v>112</v>
      </c>
      <c r="B24" s="14" t="s">
        <v>115</v>
      </c>
      <c r="C24" s="22" t="s">
        <v>1831</v>
      </c>
      <c r="D24" s="14" t="s">
        <v>412</v>
      </c>
      <c r="E24" s="28" t="s">
        <v>418</v>
      </c>
      <c r="F24" s="14"/>
      <c r="G24" s="24" t="s">
        <v>865</v>
      </c>
      <c r="H24" s="168"/>
      <c r="I24" s="3"/>
      <c r="J24" s="14"/>
    </row>
    <row r="25" spans="1:10" x14ac:dyDescent="0.25">
      <c r="A25" s="15" t="s">
        <v>118</v>
      </c>
      <c r="B25" s="15" t="s">
        <v>113</v>
      </c>
      <c r="C25" s="4" t="s">
        <v>2251</v>
      </c>
      <c r="D25" s="15"/>
      <c r="E25" s="7" t="s">
        <v>1104</v>
      </c>
      <c r="F25" s="15"/>
      <c r="G25" s="21" t="s">
        <v>866</v>
      </c>
      <c r="H25" s="237">
        <v>12000</v>
      </c>
      <c r="I25" s="5"/>
      <c r="J25" s="61">
        <f>SUM(H25:I25)</f>
        <v>12000</v>
      </c>
    </row>
    <row r="26" spans="1:10" x14ac:dyDescent="0.25">
      <c r="A26" s="15" t="s">
        <v>114</v>
      </c>
      <c r="B26" s="15" t="s">
        <v>114</v>
      </c>
      <c r="C26" s="4" t="s">
        <v>2145</v>
      </c>
      <c r="D26" s="15"/>
      <c r="E26" s="7" t="s">
        <v>1105</v>
      </c>
      <c r="F26" s="15"/>
      <c r="G26" s="21" t="s">
        <v>867</v>
      </c>
      <c r="H26" s="15"/>
      <c r="I26" s="5"/>
      <c r="J26" s="15"/>
    </row>
    <row r="27" spans="1:10" x14ac:dyDescent="0.25">
      <c r="A27" s="15"/>
      <c r="B27" s="15" t="s">
        <v>117</v>
      </c>
      <c r="C27" s="4"/>
      <c r="D27" s="15"/>
      <c r="E27" s="7" t="s">
        <v>366</v>
      </c>
      <c r="F27" s="15"/>
      <c r="G27" s="21"/>
      <c r="H27" s="15"/>
      <c r="I27" s="5"/>
      <c r="J27" s="15"/>
    </row>
    <row r="28" spans="1:10" x14ac:dyDescent="0.25">
      <c r="A28" s="16"/>
      <c r="B28" s="16"/>
      <c r="C28" s="8"/>
      <c r="D28" s="16"/>
      <c r="E28" s="10"/>
      <c r="F28" s="16"/>
      <c r="G28" s="25"/>
      <c r="H28" s="16"/>
      <c r="I28" s="9"/>
      <c r="J28" s="16"/>
    </row>
    <row r="29" spans="1:10" x14ac:dyDescent="0.25">
      <c r="A29" s="14" t="s">
        <v>147</v>
      </c>
      <c r="B29" s="14" t="s">
        <v>153</v>
      </c>
      <c r="C29" s="168" t="s">
        <v>569</v>
      </c>
      <c r="D29" s="3"/>
      <c r="E29" s="14" t="s">
        <v>35</v>
      </c>
      <c r="F29" s="14"/>
      <c r="G29" s="235" t="s">
        <v>639</v>
      </c>
      <c r="H29" s="168"/>
      <c r="I29" s="3"/>
      <c r="J29" s="14"/>
    </row>
    <row r="30" spans="1:10" x14ac:dyDescent="0.25">
      <c r="A30" s="15" t="s">
        <v>396</v>
      </c>
      <c r="B30" s="15" t="s">
        <v>637</v>
      </c>
      <c r="C30" s="227" t="s">
        <v>43</v>
      </c>
      <c r="D30" s="5"/>
      <c r="E30" s="15"/>
      <c r="F30" s="15"/>
      <c r="G30" s="236" t="s">
        <v>640</v>
      </c>
      <c r="H30" s="237">
        <v>150000</v>
      </c>
      <c r="I30" s="5"/>
      <c r="J30" s="61">
        <f>SUM(H30:I30)</f>
        <v>150000</v>
      </c>
    </row>
    <row r="31" spans="1:10" x14ac:dyDescent="0.25">
      <c r="A31" s="15" t="s">
        <v>149</v>
      </c>
      <c r="B31" s="15" t="s">
        <v>638</v>
      </c>
      <c r="C31" s="227" t="s">
        <v>44</v>
      </c>
      <c r="D31" s="5"/>
      <c r="E31" s="15"/>
      <c r="F31" s="15"/>
      <c r="G31" s="236" t="s">
        <v>641</v>
      </c>
      <c r="H31" s="227"/>
      <c r="I31" s="5"/>
      <c r="J31" s="15"/>
    </row>
    <row r="32" spans="1:10" x14ac:dyDescent="0.25">
      <c r="A32" s="15"/>
      <c r="B32" s="15" t="s">
        <v>154</v>
      </c>
      <c r="C32" s="15"/>
      <c r="D32" s="5"/>
      <c r="E32" s="15"/>
      <c r="F32" s="15"/>
      <c r="G32" s="236" t="s">
        <v>642</v>
      </c>
      <c r="H32" s="15"/>
      <c r="I32" s="5"/>
      <c r="J32" s="15"/>
    </row>
    <row r="33" spans="1:10" x14ac:dyDescent="0.25">
      <c r="A33" s="16"/>
      <c r="B33" s="16"/>
      <c r="C33" s="16"/>
      <c r="D33" s="9"/>
      <c r="E33" s="16"/>
      <c r="F33" s="16"/>
      <c r="G33" s="263" t="s">
        <v>643</v>
      </c>
      <c r="H33" s="16"/>
      <c r="I33" s="9"/>
      <c r="J33" s="16"/>
    </row>
    <row r="34" spans="1:10" x14ac:dyDescent="0.25">
      <c r="A34" s="14" t="s">
        <v>112</v>
      </c>
      <c r="B34" s="14">
        <v>127</v>
      </c>
      <c r="C34" s="22" t="s">
        <v>1921</v>
      </c>
      <c r="D34" s="14" t="s">
        <v>412</v>
      </c>
      <c r="E34" s="28" t="s">
        <v>1627</v>
      </c>
      <c r="F34" s="56"/>
      <c r="G34" s="24" t="s">
        <v>1629</v>
      </c>
      <c r="H34" s="129">
        <v>120000</v>
      </c>
      <c r="I34" s="14"/>
      <c r="J34" s="68">
        <f>SUM(H34:I34)</f>
        <v>120000</v>
      </c>
    </row>
    <row r="35" spans="1:10" x14ac:dyDescent="0.25">
      <c r="A35" s="15" t="s">
        <v>627</v>
      </c>
      <c r="B35" s="15"/>
      <c r="C35" s="4" t="s">
        <v>1625</v>
      </c>
      <c r="D35" s="15"/>
      <c r="E35" s="7" t="s">
        <v>1628</v>
      </c>
      <c r="F35" s="55"/>
      <c r="G35" s="21" t="s">
        <v>1630</v>
      </c>
      <c r="H35" s="126"/>
      <c r="I35" s="15"/>
      <c r="J35" s="61"/>
    </row>
    <row r="36" spans="1:10" x14ac:dyDescent="0.25">
      <c r="A36" s="16"/>
      <c r="B36" s="16"/>
      <c r="C36" s="8" t="s">
        <v>1626</v>
      </c>
      <c r="D36" s="16"/>
      <c r="E36" s="10" t="s">
        <v>44</v>
      </c>
      <c r="F36" s="8"/>
      <c r="G36" s="25" t="s">
        <v>681</v>
      </c>
      <c r="H36" s="9"/>
      <c r="I36" s="16"/>
      <c r="J36" s="16"/>
    </row>
    <row r="37" spans="1:10" x14ac:dyDescent="0.25">
      <c r="A37" s="5"/>
      <c r="B37" s="5"/>
      <c r="C37" s="5"/>
      <c r="D37" s="5"/>
      <c r="E37" s="5"/>
      <c r="F37" s="5"/>
      <c r="G37" s="368"/>
      <c r="H37" s="5"/>
      <c r="I37" s="5"/>
      <c r="J37" s="5"/>
    </row>
    <row r="38" spans="1:10" x14ac:dyDescent="0.25">
      <c r="A38" s="5"/>
      <c r="B38" s="5"/>
      <c r="C38" s="5"/>
      <c r="D38" s="5"/>
      <c r="E38" s="5"/>
      <c r="F38" s="5"/>
      <c r="G38" s="368"/>
      <c r="H38" s="5"/>
      <c r="I38" s="5"/>
      <c r="J38" s="5"/>
    </row>
    <row r="39" spans="1:10" x14ac:dyDescent="0.25">
      <c r="A39" s="14" t="s">
        <v>112</v>
      </c>
      <c r="B39" s="14" t="s">
        <v>115</v>
      </c>
      <c r="C39" s="22" t="s">
        <v>2252</v>
      </c>
      <c r="D39" s="14" t="s">
        <v>412</v>
      </c>
      <c r="E39" s="28" t="s">
        <v>418</v>
      </c>
      <c r="F39" s="14"/>
      <c r="G39" s="24" t="s">
        <v>865</v>
      </c>
      <c r="H39" s="168"/>
      <c r="I39" s="3"/>
      <c r="J39" s="14"/>
    </row>
    <row r="40" spans="1:10" x14ac:dyDescent="0.25">
      <c r="A40" s="15" t="s">
        <v>118</v>
      </c>
      <c r="B40" s="15" t="s">
        <v>113</v>
      </c>
      <c r="C40" s="4" t="s">
        <v>2026</v>
      </c>
      <c r="D40" s="15"/>
      <c r="E40" s="7" t="s">
        <v>1104</v>
      </c>
      <c r="F40" s="15"/>
      <c r="G40" s="21" t="s">
        <v>866</v>
      </c>
      <c r="H40" s="237">
        <v>8000</v>
      </c>
      <c r="I40" s="5"/>
      <c r="J40" s="61">
        <f>SUM(H40:I40)</f>
        <v>8000</v>
      </c>
    </row>
    <row r="41" spans="1:10" x14ac:dyDescent="0.25">
      <c r="A41" s="15" t="s">
        <v>114</v>
      </c>
      <c r="B41" s="15" t="s">
        <v>114</v>
      </c>
      <c r="C41" s="4" t="s">
        <v>1837</v>
      </c>
      <c r="D41" s="15"/>
      <c r="E41" s="7" t="s">
        <v>1105</v>
      </c>
      <c r="F41" s="15"/>
      <c r="G41" s="21" t="s">
        <v>867</v>
      </c>
      <c r="H41" s="15"/>
      <c r="I41" s="5"/>
      <c r="J41" s="15"/>
    </row>
    <row r="42" spans="1:10" x14ac:dyDescent="0.25">
      <c r="A42" s="15"/>
      <c r="B42" s="15" t="s">
        <v>117</v>
      </c>
      <c r="C42" s="4"/>
      <c r="D42" s="15"/>
      <c r="E42" s="7" t="s">
        <v>366</v>
      </c>
      <c r="F42" s="15"/>
      <c r="G42" s="21"/>
      <c r="H42" s="15"/>
      <c r="I42" s="5"/>
      <c r="J42" s="15"/>
    </row>
    <row r="43" spans="1:10" x14ac:dyDescent="0.25">
      <c r="A43" s="16"/>
      <c r="B43" s="16"/>
      <c r="C43" s="8"/>
      <c r="D43" s="16"/>
      <c r="E43" s="10"/>
      <c r="F43" s="16"/>
      <c r="G43" s="25"/>
      <c r="H43" s="16"/>
      <c r="I43" s="9"/>
      <c r="J43" s="16"/>
    </row>
    <row r="44" spans="1:10" x14ac:dyDescent="0.25">
      <c r="A44" s="22" t="s">
        <v>159</v>
      </c>
      <c r="B44" s="14" t="s">
        <v>162</v>
      </c>
      <c r="C44" s="22" t="s">
        <v>1856</v>
      </c>
      <c r="D44" s="14" t="s">
        <v>58</v>
      </c>
      <c r="E44" s="28"/>
      <c r="F44" s="23"/>
      <c r="G44" s="24" t="s">
        <v>890</v>
      </c>
      <c r="H44" s="14"/>
      <c r="I44" s="3"/>
      <c r="J44" s="14"/>
    </row>
    <row r="45" spans="1:10" x14ac:dyDescent="0.25">
      <c r="A45" s="4" t="s">
        <v>160</v>
      </c>
      <c r="B45" s="15" t="s">
        <v>163</v>
      </c>
      <c r="C45" s="4"/>
      <c r="D45" s="15"/>
      <c r="E45" s="7" t="s">
        <v>61</v>
      </c>
      <c r="F45" s="20"/>
      <c r="G45" s="21" t="s">
        <v>895</v>
      </c>
      <c r="H45" s="237">
        <v>50000</v>
      </c>
      <c r="I45" s="77"/>
      <c r="J45" s="61">
        <f>SUM(H45:I45)</f>
        <v>50000</v>
      </c>
    </row>
    <row r="46" spans="1:10" x14ac:dyDescent="0.25">
      <c r="A46" s="4" t="s">
        <v>161</v>
      </c>
      <c r="B46" s="15" t="s">
        <v>164</v>
      </c>
      <c r="C46" s="4"/>
      <c r="D46" s="15"/>
      <c r="E46" s="7" t="s">
        <v>62</v>
      </c>
      <c r="F46" s="20"/>
      <c r="G46" s="21" t="s">
        <v>891</v>
      </c>
      <c r="H46" s="15"/>
      <c r="I46" s="5"/>
      <c r="J46" s="15"/>
    </row>
    <row r="47" spans="1:10" x14ac:dyDescent="0.25">
      <c r="A47" s="15"/>
      <c r="B47" s="15"/>
      <c r="C47" s="4"/>
      <c r="D47" s="15"/>
      <c r="E47" s="7" t="s">
        <v>63</v>
      </c>
      <c r="F47" s="20"/>
      <c r="G47" s="231" t="s">
        <v>892</v>
      </c>
      <c r="H47" s="15"/>
      <c r="I47" s="5"/>
      <c r="J47" s="15"/>
    </row>
    <row r="48" spans="1:10" x14ac:dyDescent="0.25">
      <c r="A48" s="15"/>
      <c r="B48" s="15"/>
      <c r="C48" s="4"/>
      <c r="D48" s="15"/>
      <c r="E48" s="7"/>
      <c r="F48" s="15"/>
      <c r="G48" s="231" t="s">
        <v>893</v>
      </c>
      <c r="H48" s="15"/>
      <c r="I48" s="5"/>
      <c r="J48" s="15"/>
    </row>
    <row r="49" spans="1:10" x14ac:dyDescent="0.25">
      <c r="A49" s="15"/>
      <c r="B49" s="15"/>
      <c r="C49" s="4"/>
      <c r="D49" s="15"/>
      <c r="E49" s="7"/>
      <c r="F49" s="15"/>
      <c r="G49" s="21" t="s">
        <v>894</v>
      </c>
      <c r="H49" s="15"/>
      <c r="I49" s="5"/>
      <c r="J49" s="15"/>
    </row>
    <row r="50" spans="1:10" x14ac:dyDescent="0.25">
      <c r="A50" s="16"/>
      <c r="B50" s="16"/>
      <c r="C50" s="8"/>
      <c r="D50" s="16"/>
      <c r="E50" s="10"/>
      <c r="F50" s="16"/>
      <c r="G50" s="25" t="s">
        <v>986</v>
      </c>
      <c r="H50" s="16"/>
      <c r="I50" s="9"/>
      <c r="J50" s="16"/>
    </row>
    <row r="51" spans="1:10" x14ac:dyDescent="0.25">
      <c r="A51" s="159"/>
      <c r="B51" s="159"/>
      <c r="C51" s="159"/>
      <c r="D51" s="159"/>
      <c r="E51" s="159"/>
      <c r="F51" s="384"/>
      <c r="G51" s="638"/>
      <c r="H51" s="202"/>
      <c r="I51" s="159"/>
      <c r="J51" s="202"/>
    </row>
    <row r="52" spans="1:10" x14ac:dyDescent="0.25">
      <c r="A52" s="266" t="s">
        <v>1587</v>
      </c>
    </row>
    <row r="53" spans="1:10" x14ac:dyDescent="0.25">
      <c r="A53" s="14" t="s">
        <v>112</v>
      </c>
      <c r="B53" s="14" t="s">
        <v>115</v>
      </c>
      <c r="C53" s="22" t="s">
        <v>2253</v>
      </c>
      <c r="D53" s="14" t="s">
        <v>412</v>
      </c>
      <c r="E53" s="28" t="s">
        <v>418</v>
      </c>
      <c r="F53" s="14"/>
      <c r="G53" s="24" t="s">
        <v>865</v>
      </c>
      <c r="H53" s="168"/>
      <c r="I53" s="3"/>
      <c r="J53" s="14"/>
    </row>
    <row r="54" spans="1:10" x14ac:dyDescent="0.25">
      <c r="A54" s="15" t="s">
        <v>118</v>
      </c>
      <c r="B54" s="15" t="s">
        <v>113</v>
      </c>
      <c r="C54" s="4" t="s">
        <v>2254</v>
      </c>
      <c r="D54" s="15"/>
      <c r="E54" s="7" t="s">
        <v>1104</v>
      </c>
      <c r="F54" s="15"/>
      <c r="G54" s="21" t="s">
        <v>866</v>
      </c>
      <c r="H54" s="237">
        <v>7000</v>
      </c>
      <c r="I54" s="5"/>
      <c r="J54" s="61">
        <f>SUM(H54:I54)</f>
        <v>7000</v>
      </c>
    </row>
    <row r="55" spans="1:10" x14ac:dyDescent="0.25">
      <c r="A55" s="15" t="s">
        <v>114</v>
      </c>
      <c r="B55" s="15" t="s">
        <v>114</v>
      </c>
      <c r="C55" s="4" t="s">
        <v>1842</v>
      </c>
      <c r="D55" s="15"/>
      <c r="E55" s="7" t="s">
        <v>1105</v>
      </c>
      <c r="F55" s="15"/>
      <c r="G55" s="21" t="s">
        <v>867</v>
      </c>
      <c r="H55" s="15"/>
      <c r="I55" s="5"/>
      <c r="J55" s="15"/>
    </row>
    <row r="56" spans="1:10" x14ac:dyDescent="0.25">
      <c r="A56" s="15"/>
      <c r="B56" s="15" t="s">
        <v>117</v>
      </c>
      <c r="C56" s="4"/>
      <c r="D56" s="15"/>
      <c r="E56" s="7" t="s">
        <v>366</v>
      </c>
      <c r="F56" s="15"/>
      <c r="G56" s="21"/>
      <c r="H56" s="15"/>
      <c r="I56" s="5"/>
      <c r="J56" s="15"/>
    </row>
    <row r="57" spans="1:10" x14ac:dyDescent="0.25">
      <c r="A57" s="16"/>
      <c r="B57" s="16"/>
      <c r="C57" s="8"/>
      <c r="D57" s="16"/>
      <c r="E57" s="10"/>
      <c r="F57" s="16"/>
      <c r="G57" s="25"/>
      <c r="H57" s="16"/>
      <c r="I57" s="9"/>
      <c r="J57" s="16"/>
    </row>
    <row r="58" spans="1:10" x14ac:dyDescent="0.25">
      <c r="A58" s="15"/>
      <c r="B58" s="15"/>
      <c r="C58" s="4" t="s">
        <v>2146</v>
      </c>
      <c r="D58" s="15"/>
      <c r="E58" s="7"/>
      <c r="F58" s="15"/>
      <c r="G58" s="53"/>
      <c r="H58" s="7"/>
      <c r="I58" s="5"/>
      <c r="J58" s="15"/>
    </row>
    <row r="59" spans="1:10" x14ac:dyDescent="0.25">
      <c r="A59" s="15"/>
      <c r="B59" s="15"/>
      <c r="C59" s="4" t="s">
        <v>1799</v>
      </c>
      <c r="D59" s="15"/>
      <c r="E59" s="7"/>
      <c r="F59" s="15"/>
      <c r="G59" s="53"/>
      <c r="H59" s="78">
        <v>7000</v>
      </c>
      <c r="I59" s="5"/>
      <c r="J59" s="61">
        <f>SUM(H59:I59)</f>
        <v>7000</v>
      </c>
    </row>
    <row r="60" spans="1:10" x14ac:dyDescent="0.25">
      <c r="A60" s="15"/>
      <c r="B60" s="15"/>
      <c r="C60" s="4" t="s">
        <v>2147</v>
      </c>
      <c r="D60" s="15"/>
      <c r="E60" s="7"/>
      <c r="F60" s="15"/>
      <c r="G60" s="53"/>
      <c r="H60" s="7"/>
      <c r="I60" s="5"/>
      <c r="J60" s="15"/>
    </row>
    <row r="61" spans="1:10" x14ac:dyDescent="0.25">
      <c r="A61" s="15"/>
      <c r="B61" s="15"/>
      <c r="C61" s="4" t="s">
        <v>1116</v>
      </c>
      <c r="D61" s="15"/>
      <c r="E61" s="7"/>
      <c r="F61" s="15"/>
      <c r="G61" s="53"/>
      <c r="H61" s="7"/>
      <c r="I61" s="5"/>
      <c r="J61" s="15"/>
    </row>
    <row r="62" spans="1:10" x14ac:dyDescent="0.25">
      <c r="A62" s="15"/>
      <c r="B62" s="15"/>
      <c r="C62" s="4"/>
      <c r="D62" s="15"/>
      <c r="E62" s="7"/>
      <c r="F62" s="15"/>
      <c r="G62" s="53"/>
      <c r="H62" s="7"/>
      <c r="I62" s="5"/>
      <c r="J62" s="15"/>
    </row>
    <row r="63" spans="1:10" x14ac:dyDescent="0.25">
      <c r="A63" s="14" t="s">
        <v>179</v>
      </c>
      <c r="B63" s="14" t="s">
        <v>182</v>
      </c>
      <c r="C63" s="256" t="s">
        <v>1390</v>
      </c>
      <c r="D63" s="14"/>
      <c r="E63" s="28" t="s">
        <v>61</v>
      </c>
      <c r="F63" s="23"/>
      <c r="G63" s="232" t="s">
        <v>682</v>
      </c>
      <c r="H63" s="28"/>
      <c r="I63" s="3"/>
      <c r="J63" s="14"/>
    </row>
    <row r="64" spans="1:10" x14ac:dyDescent="0.25">
      <c r="A64" s="211" t="s">
        <v>674</v>
      </c>
      <c r="B64" s="15" t="s">
        <v>687</v>
      </c>
      <c r="C64" s="226" t="s">
        <v>1388</v>
      </c>
      <c r="D64" s="15" t="s">
        <v>412</v>
      </c>
      <c r="E64" s="7" t="s">
        <v>367</v>
      </c>
      <c r="F64" s="20"/>
      <c r="G64" s="53" t="s">
        <v>683</v>
      </c>
      <c r="H64" s="7"/>
      <c r="I64" s="5"/>
      <c r="J64" s="15"/>
    </row>
    <row r="65" spans="1:10" x14ac:dyDescent="0.25">
      <c r="A65" s="15"/>
      <c r="B65" s="15" t="s">
        <v>675</v>
      </c>
      <c r="C65" s="226" t="s">
        <v>1389</v>
      </c>
      <c r="D65" s="15"/>
      <c r="E65" s="7" t="s">
        <v>368</v>
      </c>
      <c r="F65" s="15"/>
      <c r="G65" s="53" t="s">
        <v>684</v>
      </c>
      <c r="H65" s="308">
        <v>120000</v>
      </c>
      <c r="I65" s="309"/>
      <c r="J65" s="61">
        <f>SUM(H65:I65)</f>
        <v>120000</v>
      </c>
    </row>
    <row r="66" spans="1:10" x14ac:dyDescent="0.25">
      <c r="A66" s="15"/>
      <c r="B66" s="15"/>
      <c r="C66" s="226"/>
      <c r="D66" s="15"/>
      <c r="E66" s="7" t="s">
        <v>366</v>
      </c>
      <c r="F66" s="15"/>
      <c r="G66" s="53" t="s">
        <v>686</v>
      </c>
      <c r="H66" s="7"/>
      <c r="I66" s="298"/>
      <c r="J66" s="300"/>
    </row>
    <row r="67" spans="1:10" x14ac:dyDescent="0.25">
      <c r="A67" s="15"/>
      <c r="B67" s="15"/>
      <c r="C67" s="226"/>
      <c r="D67" s="15"/>
      <c r="E67" s="7"/>
      <c r="F67" s="15"/>
      <c r="G67" s="53" t="s">
        <v>685</v>
      </c>
      <c r="H67" s="7"/>
      <c r="I67" s="5"/>
      <c r="J67" s="15"/>
    </row>
    <row r="68" spans="1:10" x14ac:dyDescent="0.25">
      <c r="A68" s="15"/>
      <c r="B68" s="15"/>
      <c r="C68" s="226"/>
      <c r="D68" s="15"/>
      <c r="E68" s="7"/>
      <c r="F68" s="15"/>
      <c r="G68" s="53" t="s">
        <v>88</v>
      </c>
      <c r="H68" s="7"/>
      <c r="I68" s="5"/>
      <c r="J68" s="15"/>
    </row>
    <row r="69" spans="1:10" x14ac:dyDescent="0.25">
      <c r="A69" s="16"/>
      <c r="B69" s="16"/>
      <c r="C69" s="260"/>
      <c r="D69" s="16"/>
      <c r="E69" s="10"/>
      <c r="F69" s="16"/>
      <c r="G69" s="749" t="s">
        <v>89</v>
      </c>
      <c r="H69" s="10"/>
      <c r="I69" s="9"/>
      <c r="J69" s="16"/>
    </row>
    <row r="70" spans="1:10" x14ac:dyDescent="0.25">
      <c r="A70" s="4"/>
      <c r="B70" s="15"/>
      <c r="C70" s="166" t="s">
        <v>2255</v>
      </c>
      <c r="D70" s="15"/>
      <c r="E70" s="5"/>
      <c r="F70" s="15"/>
      <c r="G70" s="26"/>
      <c r="H70" s="14"/>
      <c r="I70" s="5"/>
      <c r="J70" s="15"/>
    </row>
    <row r="71" spans="1:10" x14ac:dyDescent="0.25">
      <c r="A71" s="4"/>
      <c r="B71" s="15"/>
      <c r="C71" s="166" t="s">
        <v>2256</v>
      </c>
      <c r="D71" s="15"/>
      <c r="E71" s="5"/>
      <c r="F71" s="15"/>
      <c r="G71" s="26"/>
      <c r="H71" s="61">
        <v>40000</v>
      </c>
      <c r="I71" s="5"/>
      <c r="J71" s="61">
        <f>SUM(H71:I71)</f>
        <v>40000</v>
      </c>
    </row>
    <row r="72" spans="1:10" x14ac:dyDescent="0.25">
      <c r="A72" s="4"/>
      <c r="B72" s="15"/>
      <c r="C72" s="166" t="s">
        <v>2257</v>
      </c>
      <c r="D72" s="15"/>
      <c r="E72" s="5"/>
      <c r="F72" s="15"/>
      <c r="G72" s="26"/>
      <c r="H72" s="16"/>
      <c r="I72" s="5"/>
      <c r="J72" s="15"/>
    </row>
    <row r="73" spans="1:10" x14ac:dyDescent="0.25">
      <c r="A73" s="22" t="s">
        <v>191</v>
      </c>
      <c r="B73" s="14" t="s">
        <v>688</v>
      </c>
      <c r="C73" s="239" t="s">
        <v>2258</v>
      </c>
      <c r="D73" s="14"/>
      <c r="E73" s="3"/>
      <c r="F73" s="23"/>
      <c r="G73" s="374"/>
      <c r="H73" s="14"/>
      <c r="I73" s="3"/>
      <c r="J73" s="14"/>
    </row>
    <row r="74" spans="1:10" x14ac:dyDescent="0.25">
      <c r="A74" s="785" t="s">
        <v>676</v>
      </c>
      <c r="B74" s="15" t="s">
        <v>689</v>
      </c>
      <c r="C74" s="166" t="s">
        <v>2259</v>
      </c>
      <c r="D74" s="15"/>
      <c r="E74" s="5"/>
      <c r="F74" s="20"/>
      <c r="G74" s="368"/>
      <c r="H74" s="237">
        <v>30000</v>
      </c>
      <c r="I74" s="5"/>
      <c r="J74" s="61">
        <f>SUM(H74:I74)</f>
        <v>30000</v>
      </c>
    </row>
    <row r="75" spans="1:10" x14ac:dyDescent="0.25">
      <c r="A75" s="4"/>
      <c r="B75" s="15" t="s">
        <v>690</v>
      </c>
      <c r="C75" s="166" t="s">
        <v>2260</v>
      </c>
      <c r="D75" s="15"/>
      <c r="E75" s="5"/>
      <c r="F75" s="20"/>
      <c r="G75" s="368"/>
      <c r="H75" s="61"/>
      <c r="I75" s="5"/>
      <c r="J75" s="61"/>
    </row>
    <row r="76" spans="1:10" x14ac:dyDescent="0.25">
      <c r="A76" s="5"/>
      <c r="B76" s="5"/>
      <c r="C76" s="166"/>
      <c r="D76" s="5"/>
      <c r="E76" s="5"/>
      <c r="F76" s="42"/>
      <c r="G76" s="58"/>
      <c r="H76" s="70"/>
      <c r="I76" s="5"/>
      <c r="J76" s="70"/>
    </row>
    <row r="77" spans="1:10" x14ac:dyDescent="0.25">
      <c r="A77" s="168" t="s">
        <v>191</v>
      </c>
      <c r="B77" s="168" t="s">
        <v>192</v>
      </c>
      <c r="C77" s="256" t="s">
        <v>1874</v>
      </c>
      <c r="D77" s="168"/>
      <c r="E77" s="257" t="s">
        <v>83</v>
      </c>
      <c r="F77" s="258"/>
      <c r="G77" s="235" t="s">
        <v>1006</v>
      </c>
      <c r="H77" s="168"/>
      <c r="I77" s="239"/>
      <c r="J77" s="168"/>
    </row>
    <row r="78" spans="1:10" ht="15.75" x14ac:dyDescent="0.25">
      <c r="A78" s="227" t="s">
        <v>193</v>
      </c>
      <c r="B78" s="227" t="s">
        <v>195</v>
      </c>
      <c r="C78" s="226" t="s">
        <v>1139</v>
      </c>
      <c r="D78" s="227"/>
      <c r="E78" s="228" t="s">
        <v>365</v>
      </c>
      <c r="F78" s="229"/>
      <c r="G78" s="236" t="s">
        <v>1007</v>
      </c>
      <c r="H78" s="381">
        <v>30000</v>
      </c>
      <c r="I78" s="382">
        <v>600000</v>
      </c>
      <c r="J78" s="381">
        <f>SUM(H78:I78)</f>
        <v>630000</v>
      </c>
    </row>
    <row r="79" spans="1:10" x14ac:dyDescent="0.25">
      <c r="A79" s="227" t="s">
        <v>194</v>
      </c>
      <c r="B79" s="227" t="s">
        <v>196</v>
      </c>
      <c r="C79" s="226" t="s">
        <v>24</v>
      </c>
      <c r="D79" s="227"/>
      <c r="E79" s="228"/>
      <c r="F79" s="229"/>
      <c r="G79" s="236" t="s">
        <v>1008</v>
      </c>
      <c r="H79" s="227"/>
      <c r="I79" s="404"/>
      <c r="J79" s="365"/>
    </row>
    <row r="80" spans="1:10" ht="15.75" x14ac:dyDescent="0.25">
      <c r="A80" s="227"/>
      <c r="B80" s="227" t="s">
        <v>197</v>
      </c>
      <c r="C80" s="226"/>
      <c r="D80" s="227"/>
      <c r="E80" s="228"/>
      <c r="F80" s="227"/>
      <c r="G80" s="236" t="s">
        <v>1010</v>
      </c>
      <c r="H80" s="227"/>
      <c r="I80" s="640"/>
      <c r="J80" s="365"/>
    </row>
    <row r="81" spans="1:10" x14ac:dyDescent="0.25">
      <c r="A81" s="227"/>
      <c r="B81" s="227"/>
      <c r="C81" s="226"/>
      <c r="D81" s="227"/>
      <c r="E81" s="228"/>
      <c r="F81" s="227"/>
      <c r="G81" s="119" t="s">
        <v>1518</v>
      </c>
      <c r="H81" s="227"/>
      <c r="I81" s="166"/>
      <c r="J81" s="227"/>
    </row>
    <row r="82" spans="1:10" x14ac:dyDescent="0.25">
      <c r="A82" s="152" t="s">
        <v>191</v>
      </c>
      <c r="B82" s="152" t="s">
        <v>192</v>
      </c>
      <c r="C82" s="256" t="s">
        <v>1875</v>
      </c>
      <c r="D82" s="152" t="s">
        <v>412</v>
      </c>
      <c r="E82" s="341"/>
      <c r="F82" s="342"/>
      <c r="G82" s="24" t="s">
        <v>1140</v>
      </c>
      <c r="H82" s="152"/>
      <c r="I82" s="343"/>
      <c r="J82" s="152"/>
    </row>
    <row r="83" spans="1:10" x14ac:dyDescent="0.25">
      <c r="A83" s="47" t="s">
        <v>1059</v>
      </c>
      <c r="B83" s="47" t="s">
        <v>1060</v>
      </c>
      <c r="C83" s="226" t="s">
        <v>1396</v>
      </c>
      <c r="D83" s="47"/>
      <c r="E83" s="344"/>
      <c r="F83" s="20" t="s">
        <v>104</v>
      </c>
      <c r="G83" s="21" t="s">
        <v>1398</v>
      </c>
      <c r="H83" s="237">
        <v>16000</v>
      </c>
      <c r="I83" s="347"/>
      <c r="J83" s="302">
        <f>SUM(H83:I83)</f>
        <v>16000</v>
      </c>
    </row>
    <row r="84" spans="1:10" x14ac:dyDescent="0.25">
      <c r="A84" s="47" t="s">
        <v>194</v>
      </c>
      <c r="B84" s="47" t="s">
        <v>196</v>
      </c>
      <c r="C84" s="226" t="s">
        <v>1397</v>
      </c>
      <c r="D84" s="47"/>
      <c r="E84" s="344"/>
      <c r="F84" s="20" t="s">
        <v>105</v>
      </c>
      <c r="G84" s="21" t="s">
        <v>1399</v>
      </c>
      <c r="H84" s="47"/>
      <c r="I84" s="110"/>
      <c r="J84" s="47"/>
    </row>
    <row r="85" spans="1:10" ht="15.75" x14ac:dyDescent="0.25">
      <c r="A85" s="151"/>
      <c r="B85" s="151" t="s">
        <v>197</v>
      </c>
      <c r="C85" s="644"/>
      <c r="D85" s="151"/>
      <c r="E85" s="645"/>
      <c r="F85" s="151"/>
      <c r="G85" s="25" t="s">
        <v>1400</v>
      </c>
      <c r="H85" s="151"/>
      <c r="I85" s="750"/>
      <c r="J85" s="151"/>
    </row>
    <row r="86" spans="1:10" x14ac:dyDescent="0.25">
      <c r="A86" s="14" t="s">
        <v>198</v>
      </c>
      <c r="B86" s="168" t="s">
        <v>174</v>
      </c>
      <c r="C86" s="256" t="s">
        <v>1877</v>
      </c>
      <c r="D86" s="168" t="s">
        <v>412</v>
      </c>
      <c r="E86" s="257"/>
      <c r="F86" s="258"/>
      <c r="G86" s="235" t="s">
        <v>1662</v>
      </c>
      <c r="H86" s="168"/>
      <c r="I86" s="239"/>
      <c r="J86" s="168"/>
    </row>
    <row r="87" spans="1:10" x14ac:dyDescent="0.25">
      <c r="A87" s="4" t="s">
        <v>175</v>
      </c>
      <c r="B87" s="227" t="s">
        <v>175</v>
      </c>
      <c r="C87" s="226" t="s">
        <v>84</v>
      </c>
      <c r="D87" s="227"/>
      <c r="E87" s="228"/>
      <c r="F87" s="229"/>
      <c r="G87" s="236" t="s">
        <v>1663</v>
      </c>
      <c r="H87" s="237">
        <v>90000</v>
      </c>
      <c r="I87" s="166"/>
      <c r="J87" s="237">
        <f>SUM(H87:I87)</f>
        <v>90000</v>
      </c>
    </row>
    <row r="88" spans="1:10" x14ac:dyDescent="0.25">
      <c r="A88" s="4" t="s">
        <v>176</v>
      </c>
      <c r="B88" s="227" t="s">
        <v>199</v>
      </c>
      <c r="C88" s="226"/>
      <c r="D88" s="227"/>
      <c r="E88" s="228"/>
      <c r="F88" s="227"/>
      <c r="G88" s="236" t="s">
        <v>1664</v>
      </c>
      <c r="H88" s="227"/>
      <c r="I88" s="166"/>
      <c r="J88" s="227"/>
    </row>
    <row r="89" spans="1:10" x14ac:dyDescent="0.25">
      <c r="A89" s="4"/>
      <c r="B89" s="227" t="s">
        <v>177</v>
      </c>
      <c r="C89" s="226"/>
      <c r="D89" s="227"/>
      <c r="E89" s="228"/>
      <c r="F89" s="227"/>
      <c r="G89" s="236"/>
      <c r="H89" s="227"/>
      <c r="I89" s="166"/>
      <c r="J89" s="227"/>
    </row>
    <row r="90" spans="1:10" x14ac:dyDescent="0.25">
      <c r="A90" s="8"/>
      <c r="B90" s="261" t="s">
        <v>178</v>
      </c>
      <c r="C90" s="260"/>
      <c r="D90" s="261"/>
      <c r="E90" s="262"/>
      <c r="F90" s="261"/>
      <c r="G90" s="263"/>
      <c r="H90" s="261"/>
      <c r="I90" s="264"/>
      <c r="J90" s="261"/>
    </row>
    <row r="91" spans="1:10" x14ac:dyDescent="0.25">
      <c r="A91" s="22"/>
      <c r="B91" s="168"/>
      <c r="C91" s="239" t="s">
        <v>1885</v>
      </c>
      <c r="D91" s="168"/>
      <c r="E91" s="257"/>
      <c r="F91" s="168"/>
      <c r="G91" s="235"/>
      <c r="H91" s="168"/>
      <c r="I91" s="239"/>
      <c r="J91" s="168"/>
    </row>
    <row r="92" spans="1:10" x14ac:dyDescent="0.25">
      <c r="A92" s="4"/>
      <c r="B92" s="227"/>
      <c r="C92" s="166" t="s">
        <v>1886</v>
      </c>
      <c r="D92" s="227"/>
      <c r="E92" s="228"/>
      <c r="F92" s="227"/>
      <c r="G92" s="236"/>
      <c r="H92" s="237">
        <v>50000</v>
      </c>
      <c r="I92" s="166"/>
      <c r="J92" s="237">
        <f>SUM(H92:I92)</f>
        <v>50000</v>
      </c>
    </row>
    <row r="93" spans="1:10" x14ac:dyDescent="0.25">
      <c r="A93" s="8"/>
      <c r="B93" s="261"/>
      <c r="C93" s="264" t="s">
        <v>1884</v>
      </c>
      <c r="D93" s="261"/>
      <c r="E93" s="262"/>
      <c r="F93" s="261"/>
      <c r="G93" s="263"/>
      <c r="H93" s="261"/>
      <c r="I93" s="264"/>
      <c r="J93" s="261"/>
    </row>
    <row r="94" spans="1:10" x14ac:dyDescent="0.25">
      <c r="A94" s="4"/>
      <c r="B94" s="227"/>
      <c r="C94" s="166" t="s">
        <v>1892</v>
      </c>
      <c r="D94" s="227"/>
      <c r="E94" s="228"/>
      <c r="F94" s="227"/>
      <c r="G94" s="236"/>
      <c r="H94" s="227"/>
      <c r="I94" s="166"/>
      <c r="J94" s="227"/>
    </row>
    <row r="95" spans="1:10" x14ac:dyDescent="0.25">
      <c r="A95" s="4"/>
      <c r="B95" s="227"/>
      <c r="C95" s="166" t="s">
        <v>1893</v>
      </c>
      <c r="D95" s="227"/>
      <c r="E95" s="228"/>
      <c r="F95" s="227"/>
      <c r="G95" s="236"/>
      <c r="H95" s="237">
        <v>100000</v>
      </c>
      <c r="I95" s="166"/>
      <c r="J95" s="237">
        <f>SUM(H95:I95)</f>
        <v>100000</v>
      </c>
    </row>
    <row r="96" spans="1:10" x14ac:dyDescent="0.25">
      <c r="A96" s="4"/>
      <c r="B96" s="227"/>
      <c r="C96" s="166" t="s">
        <v>1894</v>
      </c>
      <c r="D96" s="227"/>
      <c r="E96" s="228"/>
      <c r="F96" s="227"/>
      <c r="G96" s="236"/>
      <c r="H96" s="227"/>
      <c r="I96" s="166"/>
      <c r="J96" s="227"/>
    </row>
    <row r="97" spans="1:10" x14ac:dyDescent="0.25">
      <c r="A97" s="22"/>
      <c r="B97" s="168"/>
      <c r="C97" s="239" t="s">
        <v>1896</v>
      </c>
      <c r="D97" s="168"/>
      <c r="E97" s="257"/>
      <c r="F97" s="168"/>
      <c r="G97" s="235"/>
      <c r="H97" s="168"/>
      <c r="I97" s="239"/>
      <c r="J97" s="168"/>
    </row>
    <row r="98" spans="1:10" x14ac:dyDescent="0.25">
      <c r="A98" s="4"/>
      <c r="B98" s="227"/>
      <c r="C98" s="166" t="s">
        <v>1894</v>
      </c>
      <c r="D98" s="227"/>
      <c r="E98" s="228"/>
      <c r="F98" s="227"/>
      <c r="G98" s="236"/>
      <c r="H98" s="237">
        <v>200000</v>
      </c>
      <c r="I98" s="166"/>
      <c r="J98" s="237">
        <f>SUM(H98:I98)</f>
        <v>200000</v>
      </c>
    </row>
    <row r="99" spans="1:10" x14ac:dyDescent="0.25">
      <c r="A99" s="8"/>
      <c r="B99" s="261"/>
      <c r="C99" s="264"/>
      <c r="D99" s="261"/>
      <c r="E99" s="262"/>
      <c r="F99" s="261"/>
      <c r="G99" s="263"/>
      <c r="H99" s="261"/>
      <c r="I99" s="264"/>
      <c r="J99" s="261"/>
    </row>
    <row r="100" spans="1:10" x14ac:dyDescent="0.25">
      <c r="A100" s="4"/>
      <c r="B100" s="227"/>
      <c r="C100" s="166" t="s">
        <v>1900</v>
      </c>
      <c r="D100" s="227"/>
      <c r="E100" s="228"/>
      <c r="F100" s="227"/>
      <c r="G100" s="236"/>
      <c r="H100" s="227"/>
      <c r="I100" s="166"/>
      <c r="J100" s="227"/>
    </row>
    <row r="101" spans="1:10" x14ac:dyDescent="0.25">
      <c r="A101" s="4"/>
      <c r="B101" s="227"/>
      <c r="C101" s="166" t="s">
        <v>81</v>
      </c>
      <c r="D101" s="227"/>
      <c r="E101" s="228"/>
      <c r="F101" s="227"/>
      <c r="G101" s="236"/>
      <c r="H101" s="237">
        <v>200000</v>
      </c>
      <c r="I101" s="166"/>
      <c r="J101" s="237">
        <f>SUM(H101:I101)</f>
        <v>200000</v>
      </c>
    </row>
    <row r="102" spans="1:10" x14ac:dyDescent="0.25">
      <c r="A102" s="4"/>
      <c r="B102" s="227"/>
      <c r="C102" s="166"/>
      <c r="D102" s="227"/>
      <c r="E102" s="228"/>
      <c r="F102" s="227"/>
      <c r="G102" s="236"/>
      <c r="H102" s="227"/>
      <c r="I102" s="166"/>
      <c r="J102" s="227"/>
    </row>
    <row r="103" spans="1:10" x14ac:dyDescent="0.25">
      <c r="A103" s="14" t="s">
        <v>198</v>
      </c>
      <c r="B103" s="14" t="s">
        <v>174</v>
      </c>
      <c r="C103" s="239" t="s">
        <v>1907</v>
      </c>
      <c r="D103" s="14" t="s">
        <v>412</v>
      </c>
      <c r="E103" s="28"/>
      <c r="F103" s="23"/>
      <c r="G103" s="24" t="s">
        <v>679</v>
      </c>
      <c r="H103" s="269">
        <v>20000</v>
      </c>
      <c r="I103" s="3"/>
      <c r="J103" s="68">
        <f>SUM(H103:I103)</f>
        <v>20000</v>
      </c>
    </row>
    <row r="104" spans="1:10" x14ac:dyDescent="0.25">
      <c r="A104" s="15" t="s">
        <v>175</v>
      </c>
      <c r="B104" s="15" t="s">
        <v>175</v>
      </c>
      <c r="C104" s="368" t="s">
        <v>678</v>
      </c>
      <c r="D104" s="15"/>
      <c r="E104" s="7"/>
      <c r="F104" s="20"/>
      <c r="G104" s="21" t="s">
        <v>680</v>
      </c>
      <c r="H104" s="61"/>
      <c r="I104" s="5"/>
      <c r="J104" s="61"/>
    </row>
    <row r="105" spans="1:10" x14ac:dyDescent="0.25">
      <c r="A105" s="16" t="s">
        <v>176</v>
      </c>
      <c r="B105" s="16" t="s">
        <v>199</v>
      </c>
      <c r="C105" s="9"/>
      <c r="D105" s="16"/>
      <c r="E105" s="10"/>
      <c r="F105" s="59"/>
      <c r="G105" s="25" t="s">
        <v>681</v>
      </c>
      <c r="H105" s="16"/>
      <c r="I105" s="9"/>
      <c r="J105" s="16"/>
    </row>
    <row r="106" spans="1:10" x14ac:dyDescent="0.25">
      <c r="A106" s="22"/>
      <c r="B106" s="14"/>
      <c r="C106" s="235" t="s">
        <v>1908</v>
      </c>
      <c r="D106" s="3"/>
      <c r="E106" s="3"/>
      <c r="F106" s="41"/>
      <c r="G106" s="52"/>
      <c r="H106" s="14"/>
      <c r="I106" s="3"/>
      <c r="J106" s="14"/>
    </row>
    <row r="107" spans="1:10" x14ac:dyDescent="0.25">
      <c r="A107" s="4"/>
      <c r="B107" s="15"/>
      <c r="C107" s="236" t="s">
        <v>2261</v>
      </c>
      <c r="D107" s="5"/>
      <c r="E107" s="5"/>
      <c r="F107" s="42"/>
      <c r="G107" s="26"/>
      <c r="H107" s="61">
        <v>60000</v>
      </c>
      <c r="I107" s="5"/>
      <c r="J107" s="61">
        <f>SUM(H107:I107)</f>
        <v>60000</v>
      </c>
    </row>
    <row r="108" spans="1:10" x14ac:dyDescent="0.25">
      <c r="A108" s="4"/>
      <c r="B108" s="15"/>
      <c r="C108" s="236" t="s">
        <v>670</v>
      </c>
      <c r="D108" s="5"/>
      <c r="E108" s="5"/>
      <c r="F108" s="42"/>
      <c r="G108" s="26"/>
      <c r="H108" s="15"/>
      <c r="I108" s="5"/>
      <c r="J108" s="15"/>
    </row>
    <row r="109" spans="1:10" x14ac:dyDescent="0.25">
      <c r="A109" s="22"/>
      <c r="B109" s="14"/>
      <c r="C109" s="235" t="s">
        <v>1911</v>
      </c>
      <c r="D109" s="3"/>
      <c r="E109" s="3"/>
      <c r="F109" s="41"/>
      <c r="G109" s="52"/>
      <c r="H109" s="68">
        <v>60000</v>
      </c>
      <c r="I109" s="3"/>
      <c r="J109" s="68">
        <f>SUM(H109:I109)</f>
        <v>60000</v>
      </c>
    </row>
    <row r="110" spans="1:10" x14ac:dyDescent="0.25">
      <c r="A110" s="4"/>
      <c r="B110" s="15"/>
      <c r="C110" s="236" t="s">
        <v>2262</v>
      </c>
      <c r="D110" s="5"/>
      <c r="E110" s="5"/>
      <c r="F110" s="42"/>
      <c r="G110" s="26"/>
      <c r="H110" s="15"/>
      <c r="I110" s="5"/>
      <c r="J110" s="15"/>
    </row>
    <row r="111" spans="1:10" x14ac:dyDescent="0.25">
      <c r="A111" s="8"/>
      <c r="B111" s="16"/>
      <c r="C111" s="263" t="s">
        <v>2263</v>
      </c>
      <c r="D111" s="9"/>
      <c r="E111" s="9"/>
      <c r="F111" s="386"/>
      <c r="G111" s="51"/>
      <c r="H111" s="16"/>
      <c r="I111" s="9"/>
      <c r="J111" s="16"/>
    </row>
    <row r="112" spans="1:10" x14ac:dyDescent="0.25">
      <c r="A112" s="5"/>
      <c r="B112" s="5"/>
      <c r="C112" s="368"/>
      <c r="D112" s="5"/>
      <c r="E112" s="5"/>
      <c r="F112" s="42"/>
      <c r="G112" s="26"/>
      <c r="H112" s="5"/>
      <c r="I112" s="5"/>
      <c r="J112" s="5"/>
    </row>
    <row r="113" spans="1:10" x14ac:dyDescent="0.25">
      <c r="B113" t="s">
        <v>389</v>
      </c>
      <c r="G113" s="27" t="s">
        <v>433</v>
      </c>
    </row>
    <row r="114" spans="1:10" x14ac:dyDescent="0.25">
      <c r="B114" t="s">
        <v>390</v>
      </c>
      <c r="G114" s="27" t="s">
        <v>1592</v>
      </c>
    </row>
    <row r="115" spans="1:10" x14ac:dyDescent="0.25">
      <c r="B115" t="s">
        <v>107</v>
      </c>
      <c r="G115" s="27" t="s">
        <v>434</v>
      </c>
    </row>
    <row r="116" spans="1:10" x14ac:dyDescent="0.25">
      <c r="B116" t="s">
        <v>1420</v>
      </c>
    </row>
    <row r="117" spans="1:10" x14ac:dyDescent="0.25">
      <c r="B117" s="486" t="s">
        <v>1412</v>
      </c>
      <c r="C117" s="390"/>
      <c r="D117" s="390"/>
      <c r="E117" s="390"/>
      <c r="F117" s="390"/>
    </row>
    <row r="118" spans="1:10" x14ac:dyDescent="0.25">
      <c r="B118" s="185" t="s">
        <v>1413</v>
      </c>
      <c r="E118" s="185" t="s">
        <v>1417</v>
      </c>
    </row>
    <row r="120" spans="1:10" x14ac:dyDescent="0.25">
      <c r="A120" s="14"/>
      <c r="B120" s="2"/>
      <c r="C120" s="14" t="s">
        <v>376</v>
      </c>
      <c r="D120" s="3" t="s">
        <v>377</v>
      </c>
      <c r="E120" s="14" t="s">
        <v>379</v>
      </c>
      <c r="F120" s="14" t="s">
        <v>381</v>
      </c>
      <c r="G120" s="3" t="s">
        <v>384</v>
      </c>
      <c r="H120" s="11" t="s">
        <v>385</v>
      </c>
      <c r="I120" s="12"/>
      <c r="J120" s="13"/>
    </row>
    <row r="121" spans="1:10" x14ac:dyDescent="0.25">
      <c r="A121" s="43" t="s">
        <v>108</v>
      </c>
      <c r="B121" s="4" t="s">
        <v>109</v>
      </c>
      <c r="C121" s="15"/>
      <c r="D121" s="5" t="s">
        <v>378</v>
      </c>
      <c r="E121" s="15" t="s">
        <v>380</v>
      </c>
      <c r="F121" s="17" t="s">
        <v>382</v>
      </c>
      <c r="G121" s="5"/>
      <c r="H121" s="14" t="s">
        <v>339</v>
      </c>
      <c r="I121" s="6" t="s">
        <v>387</v>
      </c>
      <c r="J121" s="14" t="s">
        <v>388</v>
      </c>
    </row>
    <row r="122" spans="1:10" x14ac:dyDescent="0.25">
      <c r="A122" s="16"/>
      <c r="B122" s="8" t="s">
        <v>110</v>
      </c>
      <c r="C122" s="16"/>
      <c r="D122" s="9"/>
      <c r="E122" s="16"/>
      <c r="F122" s="18" t="s">
        <v>383</v>
      </c>
      <c r="G122" s="9"/>
      <c r="H122" s="16"/>
      <c r="I122" s="9"/>
      <c r="J122" s="16"/>
    </row>
    <row r="123" spans="1:10" x14ac:dyDescent="0.25">
      <c r="A123" s="14" t="s">
        <v>119</v>
      </c>
      <c r="B123" s="168" t="s">
        <v>121</v>
      </c>
      <c r="C123" s="168" t="s">
        <v>2264</v>
      </c>
      <c r="D123" s="3"/>
      <c r="E123" s="14" t="s">
        <v>79</v>
      </c>
      <c r="F123" s="3"/>
      <c r="G123" s="24" t="s">
        <v>736</v>
      </c>
      <c r="H123" s="311">
        <v>10000</v>
      </c>
      <c r="I123" s="14"/>
      <c r="J123" s="68">
        <f>SUM(H123:I123)</f>
        <v>10000</v>
      </c>
    </row>
    <row r="124" spans="1:10" x14ac:dyDescent="0.25">
      <c r="A124" s="15" t="s">
        <v>120</v>
      </c>
      <c r="B124" s="227" t="s">
        <v>122</v>
      </c>
      <c r="C124" s="227" t="s">
        <v>1103</v>
      </c>
      <c r="D124" s="5"/>
      <c r="E124" s="15" t="s">
        <v>1153</v>
      </c>
      <c r="F124" s="42"/>
      <c r="G124" s="21" t="s">
        <v>737</v>
      </c>
      <c r="H124" s="307"/>
      <c r="I124" s="15"/>
      <c r="J124" s="61"/>
    </row>
    <row r="125" spans="1:10" x14ac:dyDescent="0.25">
      <c r="A125" s="15"/>
      <c r="B125" s="227" t="s">
        <v>123</v>
      </c>
      <c r="C125" s="227" t="s">
        <v>126</v>
      </c>
      <c r="D125" s="5"/>
      <c r="E125" s="15"/>
      <c r="F125" s="42"/>
      <c r="G125" s="21" t="s">
        <v>738</v>
      </c>
      <c r="H125" s="307"/>
      <c r="I125" s="15"/>
      <c r="J125" s="61"/>
    </row>
    <row r="126" spans="1:10" x14ac:dyDescent="0.25">
      <c r="A126" s="15"/>
      <c r="B126" s="4"/>
      <c r="C126" s="227"/>
      <c r="D126" s="5"/>
      <c r="E126" s="15"/>
      <c r="F126" s="42"/>
      <c r="G126" s="21" t="s">
        <v>341</v>
      </c>
      <c r="H126" s="166"/>
      <c r="I126" s="15"/>
      <c r="J126" s="15"/>
    </row>
    <row r="127" spans="1:10" x14ac:dyDescent="0.25">
      <c r="A127" s="168" t="s">
        <v>119</v>
      </c>
      <c r="B127" s="168" t="s">
        <v>121</v>
      </c>
      <c r="C127" s="348" t="s">
        <v>1944</v>
      </c>
      <c r="D127" s="239" t="s">
        <v>412</v>
      </c>
      <c r="E127" s="168" t="s">
        <v>739</v>
      </c>
      <c r="F127" s="316"/>
      <c r="G127" s="235" t="s">
        <v>740</v>
      </c>
      <c r="H127" s="311">
        <v>120000</v>
      </c>
      <c r="I127" s="269"/>
      <c r="J127" s="269">
        <f>SUM(H127:I127)</f>
        <v>120000</v>
      </c>
    </row>
    <row r="128" spans="1:10" x14ac:dyDescent="0.25">
      <c r="A128" s="227" t="s">
        <v>120</v>
      </c>
      <c r="B128" s="227" t="s">
        <v>122</v>
      </c>
      <c r="C128" s="227" t="s">
        <v>1179</v>
      </c>
      <c r="D128" s="166"/>
      <c r="E128" s="227"/>
      <c r="F128" s="317" t="s">
        <v>104</v>
      </c>
      <c r="G128" s="236" t="s">
        <v>741</v>
      </c>
      <c r="H128" s="307"/>
      <c r="I128" s="227"/>
      <c r="J128" s="237"/>
    </row>
    <row r="129" spans="1:10" x14ac:dyDescent="0.25">
      <c r="A129" s="227"/>
      <c r="B129" s="227" t="s">
        <v>123</v>
      </c>
      <c r="C129" s="227" t="s">
        <v>225</v>
      </c>
      <c r="D129" s="166"/>
      <c r="E129" s="227"/>
      <c r="F129" s="166" t="s">
        <v>105</v>
      </c>
      <c r="G129" s="236" t="s">
        <v>742</v>
      </c>
      <c r="H129" s="166"/>
      <c r="I129" s="128"/>
      <c r="J129" s="237"/>
    </row>
    <row r="130" spans="1:10" x14ac:dyDescent="0.25">
      <c r="A130" s="227"/>
      <c r="B130" s="226"/>
      <c r="C130" s="261"/>
      <c r="D130" s="166"/>
      <c r="E130" s="227"/>
      <c r="F130" s="166"/>
      <c r="G130" s="236" t="s">
        <v>229</v>
      </c>
      <c r="H130" s="166"/>
      <c r="I130" s="227"/>
      <c r="J130" s="227"/>
    </row>
    <row r="131" spans="1:10" x14ac:dyDescent="0.25">
      <c r="A131" s="168" t="s">
        <v>119</v>
      </c>
      <c r="B131" s="168" t="s">
        <v>743</v>
      </c>
      <c r="C131" s="348" t="s">
        <v>1946</v>
      </c>
      <c r="D131" s="367" t="s">
        <v>1096</v>
      </c>
      <c r="E131" s="168" t="s">
        <v>781</v>
      </c>
      <c r="F131" s="240"/>
      <c r="G131" s="235" t="s">
        <v>1092</v>
      </c>
      <c r="H131" s="311">
        <v>20000</v>
      </c>
      <c r="I131" s="168"/>
      <c r="J131" s="269">
        <f>SUM(H131:I131)</f>
        <v>20000</v>
      </c>
    </row>
    <row r="132" spans="1:10" x14ac:dyDescent="0.25">
      <c r="A132" s="227" t="s">
        <v>708</v>
      </c>
      <c r="B132" s="370" t="s">
        <v>226</v>
      </c>
      <c r="C132" s="370" t="s">
        <v>1154</v>
      </c>
      <c r="D132" s="371" t="s">
        <v>1097</v>
      </c>
      <c r="E132" s="227" t="s">
        <v>1094</v>
      </c>
      <c r="F132" s="241"/>
      <c r="G132" s="236" t="s">
        <v>1093</v>
      </c>
      <c r="H132" s="126"/>
      <c r="I132" s="124"/>
      <c r="J132" s="128"/>
    </row>
    <row r="133" spans="1:10" x14ac:dyDescent="0.25">
      <c r="A133" s="227"/>
      <c r="B133" s="227" t="s">
        <v>225</v>
      </c>
      <c r="C133" s="124"/>
      <c r="D133" s="371" t="s">
        <v>412</v>
      </c>
      <c r="E133" s="227" t="s">
        <v>126</v>
      </c>
      <c r="F133" s="121"/>
      <c r="G133" s="236" t="s">
        <v>1098</v>
      </c>
      <c r="H133" s="121"/>
      <c r="I133" s="124"/>
      <c r="J133" s="124"/>
    </row>
    <row r="134" spans="1:10" x14ac:dyDescent="0.25">
      <c r="A134" s="124"/>
      <c r="B134" s="227"/>
      <c r="C134" s="124"/>
      <c r="D134" s="166"/>
      <c r="E134" s="370" t="s">
        <v>1095</v>
      </c>
      <c r="F134" s="121"/>
      <c r="G134" s="236" t="s">
        <v>1099</v>
      </c>
      <c r="H134" s="121"/>
      <c r="I134" s="124"/>
      <c r="J134" s="124"/>
    </row>
    <row r="135" spans="1:10" ht="15.75" thickBot="1" x14ac:dyDescent="0.3">
      <c r="A135" s="16"/>
      <c r="B135" s="16"/>
      <c r="C135" s="16"/>
      <c r="D135" s="368"/>
      <c r="E135" s="15"/>
      <c r="F135" s="5"/>
      <c r="G135" s="21" t="s">
        <v>1100</v>
      </c>
      <c r="H135" s="5"/>
      <c r="I135" s="15"/>
      <c r="J135" s="15"/>
    </row>
    <row r="136" spans="1:10" ht="15.75" thickBot="1" x14ac:dyDescent="0.3">
      <c r="A136" s="655"/>
      <c r="B136" s="282"/>
      <c r="C136" s="543"/>
      <c r="D136" s="591" t="s">
        <v>19</v>
      </c>
      <c r="E136" s="177"/>
      <c r="F136" s="183"/>
      <c r="G136" s="601" t="s">
        <v>352</v>
      </c>
      <c r="H136" s="92">
        <f>SUM(H123:H135)</f>
        <v>150000</v>
      </c>
      <c r="I136" s="687"/>
      <c r="J136" s="83">
        <f>SUM(H136:I136)</f>
        <v>150000</v>
      </c>
    </row>
    <row r="137" spans="1:10" ht="15.75" thickBot="1" x14ac:dyDescent="0.3">
      <c r="A137" s="556"/>
      <c r="B137" s="5"/>
      <c r="C137" s="5"/>
      <c r="D137" s="654"/>
      <c r="E137" s="5"/>
      <c r="F137" s="557"/>
      <c r="G137" s="684" t="s">
        <v>1419</v>
      </c>
      <c r="H137" s="92"/>
      <c r="I137" s="685">
        <f>SUM(I136:I136)</f>
        <v>0</v>
      </c>
      <c r="J137" s="696">
        <f>SUM(I137)</f>
        <v>0</v>
      </c>
    </row>
    <row r="138" spans="1:10" ht="15.75" thickBot="1" x14ac:dyDescent="0.3">
      <c r="A138" s="178"/>
      <c r="B138" s="107"/>
      <c r="C138" s="107"/>
      <c r="D138" s="593"/>
      <c r="E138" s="107"/>
      <c r="F138" s="184"/>
      <c r="G138" s="686" t="s">
        <v>1418</v>
      </c>
      <c r="H138" s="92"/>
      <c r="I138" s="688">
        <v>0</v>
      </c>
      <c r="J138" s="83"/>
    </row>
    <row r="140" spans="1:10" x14ac:dyDescent="0.25">
      <c r="A140" s="22"/>
      <c r="B140" s="14"/>
      <c r="C140" s="3" t="s">
        <v>2265</v>
      </c>
      <c r="D140" s="14"/>
      <c r="E140" s="3"/>
      <c r="F140" s="14"/>
      <c r="G140" s="3"/>
      <c r="H140" s="14"/>
      <c r="I140" s="3"/>
      <c r="J140" s="14"/>
    </row>
    <row r="141" spans="1:10" x14ac:dyDescent="0.25">
      <c r="A141" s="4"/>
      <c r="B141" s="15"/>
      <c r="C141" s="5" t="s">
        <v>1996</v>
      </c>
      <c r="D141" s="15"/>
      <c r="E141" s="5"/>
      <c r="F141" s="15"/>
      <c r="G141" s="5"/>
      <c r="H141" s="61">
        <v>150000</v>
      </c>
      <c r="I141" s="5"/>
      <c r="J141" s="15"/>
    </row>
    <row r="142" spans="1:10" x14ac:dyDescent="0.25">
      <c r="A142" s="4"/>
      <c r="B142" s="15"/>
      <c r="C142" s="5"/>
      <c r="D142" s="15"/>
      <c r="E142" s="5"/>
      <c r="F142" s="15"/>
      <c r="G142" s="5"/>
      <c r="H142" s="15"/>
      <c r="I142" s="5"/>
      <c r="J142" s="15"/>
    </row>
    <row r="143" spans="1:10" x14ac:dyDescent="0.25">
      <c r="A143" s="4"/>
      <c r="B143" s="15"/>
      <c r="C143" s="5"/>
      <c r="D143" s="15"/>
      <c r="E143" s="5"/>
      <c r="F143" s="15"/>
      <c r="G143" s="5"/>
      <c r="H143" s="15"/>
      <c r="I143" s="5"/>
      <c r="J143" s="15"/>
    </row>
    <row r="144" spans="1:10" x14ac:dyDescent="0.25">
      <c r="A144" s="8"/>
      <c r="B144" s="16"/>
      <c r="C144" s="9"/>
      <c r="D144" s="16"/>
      <c r="E144" s="9"/>
      <c r="F144" s="16"/>
      <c r="G144" s="9"/>
      <c r="H144" s="16"/>
      <c r="I144" s="9"/>
      <c r="J144" s="16"/>
    </row>
    <row r="145" spans="1:10" x14ac:dyDescent="0.25">
      <c r="A145" s="22" t="s">
        <v>186</v>
      </c>
      <c r="B145" s="14" t="s">
        <v>246</v>
      </c>
      <c r="C145" s="239" t="s">
        <v>1998</v>
      </c>
      <c r="D145" s="14"/>
      <c r="E145" s="3" t="s">
        <v>418</v>
      </c>
      <c r="F145" s="23"/>
      <c r="G145" s="52" t="s">
        <v>755</v>
      </c>
      <c r="H145" s="168"/>
      <c r="I145" s="22"/>
      <c r="J145" s="14"/>
    </row>
    <row r="146" spans="1:10" x14ac:dyDescent="0.25">
      <c r="A146" s="4" t="s">
        <v>247</v>
      </c>
      <c r="B146" s="15" t="s">
        <v>245</v>
      </c>
      <c r="C146" s="166" t="s">
        <v>1808</v>
      </c>
      <c r="D146" s="15"/>
      <c r="E146" s="21" t="s">
        <v>366</v>
      </c>
      <c r="F146" s="20"/>
      <c r="G146" s="26" t="s">
        <v>756</v>
      </c>
      <c r="H146" s="237">
        <v>13600</v>
      </c>
      <c r="I146" s="4"/>
      <c r="J146" s="61">
        <f t="shared" ref="J146" si="0">SUM(H146:I146)</f>
        <v>13600</v>
      </c>
    </row>
    <row r="147" spans="1:10" x14ac:dyDescent="0.25">
      <c r="A147" s="4"/>
      <c r="B147" s="15" t="s">
        <v>754</v>
      </c>
      <c r="C147" s="368" t="s">
        <v>2266</v>
      </c>
      <c r="D147" s="15"/>
      <c r="E147" s="5"/>
      <c r="F147" s="15"/>
      <c r="G147" s="26" t="s">
        <v>1220</v>
      </c>
      <c r="H147" s="15"/>
      <c r="I147" s="4"/>
      <c r="J147" s="15"/>
    </row>
    <row r="148" spans="1:10" x14ac:dyDescent="0.25">
      <c r="A148" s="4"/>
      <c r="B148" s="15" t="s">
        <v>255</v>
      </c>
      <c r="C148" s="368"/>
      <c r="D148" s="15"/>
      <c r="E148" s="5"/>
      <c r="F148" s="15"/>
      <c r="G148" s="26" t="s">
        <v>1221</v>
      </c>
      <c r="H148" s="15"/>
      <c r="I148" s="4"/>
      <c r="J148" s="15"/>
    </row>
    <row r="149" spans="1:10" x14ac:dyDescent="0.25">
      <c r="A149" s="8"/>
      <c r="B149" s="16"/>
      <c r="C149" s="9"/>
      <c r="D149" s="16"/>
      <c r="E149" s="9"/>
      <c r="F149" s="16"/>
      <c r="G149" s="51" t="s">
        <v>1222</v>
      </c>
      <c r="H149" s="16"/>
      <c r="I149" s="8"/>
      <c r="J149" s="16"/>
    </row>
    <row r="150" spans="1:10" x14ac:dyDescent="0.25">
      <c r="A150" s="22" t="s">
        <v>186</v>
      </c>
      <c r="B150" s="14" t="s">
        <v>246</v>
      </c>
      <c r="C150" s="239" t="s">
        <v>1999</v>
      </c>
      <c r="D150" s="14"/>
      <c r="E150" s="14" t="s">
        <v>23</v>
      </c>
      <c r="F150" s="23"/>
      <c r="G150" s="52" t="s">
        <v>792</v>
      </c>
      <c r="H150" s="14"/>
      <c r="I150" s="14"/>
      <c r="J150" s="14"/>
    </row>
    <row r="151" spans="1:10" x14ac:dyDescent="0.25">
      <c r="A151" s="4" t="s">
        <v>247</v>
      </c>
      <c r="B151" s="15" t="s">
        <v>245</v>
      </c>
      <c r="C151" s="166" t="s">
        <v>253</v>
      </c>
      <c r="D151" s="21"/>
      <c r="E151" s="15" t="s">
        <v>374</v>
      </c>
      <c r="F151" s="20"/>
      <c r="G151" s="26" t="s">
        <v>794</v>
      </c>
      <c r="H151" s="237">
        <v>25000</v>
      </c>
      <c r="I151" s="15"/>
      <c r="J151" s="61">
        <f>SUM(H151:I151)</f>
        <v>25000</v>
      </c>
    </row>
    <row r="152" spans="1:10" x14ac:dyDescent="0.25">
      <c r="A152" s="4"/>
      <c r="B152" s="15" t="s">
        <v>372</v>
      </c>
      <c r="C152" s="368" t="s">
        <v>795</v>
      </c>
      <c r="D152" s="15"/>
      <c r="E152" s="15"/>
      <c r="F152" s="15"/>
      <c r="G152" s="26" t="s">
        <v>793</v>
      </c>
      <c r="H152" s="227"/>
      <c r="I152" s="15"/>
      <c r="J152" s="15"/>
    </row>
    <row r="153" spans="1:10" x14ac:dyDescent="0.25">
      <c r="A153" s="8"/>
      <c r="B153" s="16" t="s">
        <v>373</v>
      </c>
      <c r="C153" s="264"/>
      <c r="D153" s="16"/>
      <c r="E153" s="16"/>
      <c r="F153" s="16"/>
      <c r="G153" s="51"/>
      <c r="H153" s="261"/>
      <c r="I153" s="16"/>
      <c r="J153" s="16"/>
    </row>
    <row r="154" spans="1:10" x14ac:dyDescent="0.25">
      <c r="A154" s="121" t="s">
        <v>186</v>
      </c>
      <c r="B154" s="124" t="s">
        <v>248</v>
      </c>
      <c r="C154" s="121" t="s">
        <v>2267</v>
      </c>
      <c r="D154" s="124"/>
      <c r="E154" s="124" t="s">
        <v>23</v>
      </c>
      <c r="F154" s="123"/>
      <c r="G154" s="212" t="s">
        <v>792</v>
      </c>
      <c r="H154" s="124"/>
      <c r="I154" s="124"/>
      <c r="J154" s="124"/>
    </row>
    <row r="155" spans="1:10" x14ac:dyDescent="0.25">
      <c r="A155" s="121" t="s">
        <v>247</v>
      </c>
      <c r="B155" s="124" t="s">
        <v>1223</v>
      </c>
      <c r="C155" s="121" t="s">
        <v>2268</v>
      </c>
      <c r="D155" s="119"/>
      <c r="E155" s="124" t="s">
        <v>374</v>
      </c>
      <c r="F155" s="123"/>
      <c r="G155" s="212" t="s">
        <v>794</v>
      </c>
      <c r="H155" s="128">
        <v>10000</v>
      </c>
      <c r="I155" s="124"/>
      <c r="J155" s="128">
        <f>SUM(H155:I155)</f>
        <v>10000</v>
      </c>
    </row>
    <row r="156" spans="1:10" x14ac:dyDescent="0.25">
      <c r="A156" s="121"/>
      <c r="B156" s="124" t="s">
        <v>249</v>
      </c>
      <c r="C156" s="212" t="s">
        <v>1548</v>
      </c>
      <c r="D156" s="124"/>
      <c r="E156" s="124"/>
      <c r="F156" s="124"/>
      <c r="G156" s="212" t="s">
        <v>1225</v>
      </c>
      <c r="H156" s="124"/>
      <c r="I156" s="124"/>
      <c r="J156" s="124"/>
    </row>
    <row r="157" spans="1:10" x14ac:dyDescent="0.25">
      <c r="A157" s="175"/>
      <c r="B157" s="124"/>
      <c r="C157" s="121"/>
      <c r="D157" s="124"/>
      <c r="E157" s="124"/>
      <c r="F157" s="124"/>
      <c r="G157" s="212" t="s">
        <v>1226</v>
      </c>
      <c r="H157" s="124"/>
      <c r="I157" s="124"/>
      <c r="J157" s="124"/>
    </row>
    <row r="158" spans="1:10" x14ac:dyDescent="0.25">
      <c r="A158" s="174" t="s">
        <v>186</v>
      </c>
      <c r="B158" s="120" t="s">
        <v>248</v>
      </c>
      <c r="C158" s="207" t="s">
        <v>2269</v>
      </c>
      <c r="D158" s="120"/>
      <c r="E158" s="207" t="s">
        <v>418</v>
      </c>
      <c r="F158" s="493"/>
      <c r="G158" s="751" t="s">
        <v>755</v>
      </c>
      <c r="H158" s="120"/>
      <c r="I158" s="174"/>
      <c r="J158" s="120"/>
    </row>
    <row r="159" spans="1:10" x14ac:dyDescent="0.25">
      <c r="A159" s="175" t="s">
        <v>247</v>
      </c>
      <c r="B159" s="124" t="s">
        <v>247</v>
      </c>
      <c r="C159" s="121" t="s">
        <v>2270</v>
      </c>
      <c r="D159" s="124"/>
      <c r="E159" s="119" t="s">
        <v>366</v>
      </c>
      <c r="F159" s="123"/>
      <c r="G159" s="212" t="s">
        <v>756</v>
      </c>
      <c r="H159" s="128">
        <v>20000</v>
      </c>
      <c r="I159" s="175"/>
      <c r="J159" s="128">
        <f t="shared" ref="J159" si="1">SUM(H159:I159)</f>
        <v>20000</v>
      </c>
    </row>
    <row r="160" spans="1:10" x14ac:dyDescent="0.25">
      <c r="A160" s="175"/>
      <c r="B160" s="124" t="s">
        <v>1224</v>
      </c>
      <c r="C160" s="212" t="s">
        <v>959</v>
      </c>
      <c r="D160" s="124"/>
      <c r="E160" s="121"/>
      <c r="F160" s="124"/>
      <c r="G160" s="212" t="s">
        <v>1220</v>
      </c>
      <c r="H160" s="124"/>
      <c r="I160" s="175"/>
      <c r="J160" s="124"/>
    </row>
    <row r="161" spans="1:10" x14ac:dyDescent="0.25">
      <c r="A161" s="175"/>
      <c r="B161" s="124" t="s">
        <v>241</v>
      </c>
      <c r="C161" s="212"/>
      <c r="D161" s="124"/>
      <c r="E161" s="121"/>
      <c r="F161" s="124"/>
      <c r="G161" s="212" t="s">
        <v>1227</v>
      </c>
      <c r="H161" s="124"/>
      <c r="I161" s="175"/>
      <c r="J161" s="124"/>
    </row>
    <row r="162" spans="1:10" x14ac:dyDescent="0.25">
      <c r="A162" s="385"/>
      <c r="B162" s="127"/>
      <c r="C162" s="210"/>
      <c r="D162" s="127"/>
      <c r="E162" s="210"/>
      <c r="F162" s="127"/>
      <c r="G162" s="723" t="s">
        <v>1222</v>
      </c>
      <c r="H162" s="127"/>
      <c r="I162" s="385"/>
      <c r="J162" s="127"/>
    </row>
    <row r="163" spans="1:10" x14ac:dyDescent="0.25">
      <c r="A163" s="174" t="s">
        <v>186</v>
      </c>
      <c r="B163" s="120" t="s">
        <v>248</v>
      </c>
      <c r="C163" s="207"/>
      <c r="D163" s="120"/>
      <c r="E163" s="207"/>
      <c r="F163" s="120"/>
      <c r="G163" s="751"/>
      <c r="H163" s="120"/>
      <c r="I163" s="207"/>
      <c r="J163" s="120"/>
    </row>
    <row r="164" spans="1:10" x14ac:dyDescent="0.25">
      <c r="A164" s="175" t="s">
        <v>247</v>
      </c>
      <c r="B164" s="124" t="s">
        <v>247</v>
      </c>
      <c r="C164" s="121" t="s">
        <v>2271</v>
      </c>
      <c r="D164" s="124"/>
      <c r="E164" s="121"/>
      <c r="F164" s="124"/>
      <c r="G164" s="212"/>
      <c r="H164" s="128">
        <v>10000</v>
      </c>
      <c r="I164" s="121"/>
      <c r="J164" s="128">
        <f>SUM(H164:I164)</f>
        <v>10000</v>
      </c>
    </row>
    <row r="165" spans="1:10" x14ac:dyDescent="0.25">
      <c r="A165" s="175"/>
      <c r="B165" s="124" t="s">
        <v>1224</v>
      </c>
      <c r="C165" s="121" t="s">
        <v>2268</v>
      </c>
      <c r="D165" s="124"/>
      <c r="E165" s="121"/>
      <c r="F165" s="124"/>
      <c r="G165" s="212"/>
      <c r="H165" s="124"/>
      <c r="I165" s="121"/>
      <c r="J165" s="124"/>
    </row>
    <row r="166" spans="1:10" x14ac:dyDescent="0.25">
      <c r="A166" s="175"/>
      <c r="B166" s="124" t="s">
        <v>241</v>
      </c>
      <c r="C166" s="210" t="s">
        <v>2021</v>
      </c>
      <c r="D166" s="127"/>
      <c r="E166" s="210"/>
      <c r="F166" s="127"/>
      <c r="G166" s="723"/>
      <c r="H166" s="127"/>
      <c r="I166" s="210"/>
      <c r="J166" s="127"/>
    </row>
    <row r="167" spans="1:10" x14ac:dyDescent="0.25">
      <c r="A167" s="174" t="s">
        <v>186</v>
      </c>
      <c r="B167" s="120" t="s">
        <v>248</v>
      </c>
      <c r="C167" s="207" t="s">
        <v>2272</v>
      </c>
      <c r="D167" s="120"/>
      <c r="E167" s="207"/>
      <c r="F167" s="120"/>
      <c r="G167" s="751"/>
      <c r="H167" s="120"/>
      <c r="I167" s="207"/>
      <c r="J167" s="120"/>
    </row>
    <row r="168" spans="1:10" x14ac:dyDescent="0.25">
      <c r="A168" s="175" t="s">
        <v>247</v>
      </c>
      <c r="B168" s="124" t="s">
        <v>247</v>
      </c>
      <c r="C168" s="121" t="s">
        <v>2273</v>
      </c>
      <c r="D168" s="124"/>
      <c r="E168" s="121"/>
      <c r="F168" s="124"/>
      <c r="G168" s="212"/>
      <c r="H168" s="128">
        <v>20000</v>
      </c>
      <c r="I168" s="121"/>
      <c r="J168" s="128">
        <f>SUM(H168:I168)</f>
        <v>20000</v>
      </c>
    </row>
    <row r="169" spans="1:10" x14ac:dyDescent="0.25">
      <c r="A169" s="385"/>
      <c r="B169" s="127" t="s">
        <v>1224</v>
      </c>
      <c r="C169" s="210" t="s">
        <v>2274</v>
      </c>
      <c r="D169" s="127"/>
      <c r="E169" s="210"/>
      <c r="F169" s="127"/>
      <c r="G169" s="723"/>
      <c r="H169" s="127"/>
      <c r="I169" s="210"/>
      <c r="J169" s="127"/>
    </row>
    <row r="170" spans="1:10" x14ac:dyDescent="0.25">
      <c r="A170" s="175"/>
      <c r="B170" s="124"/>
      <c r="C170" s="121"/>
      <c r="D170" s="121"/>
      <c r="E170" s="121"/>
      <c r="F170" s="121"/>
      <c r="G170" s="212"/>
      <c r="H170" s="121"/>
      <c r="I170" s="121"/>
      <c r="J170" s="121"/>
    </row>
    <row r="171" spans="1:10" x14ac:dyDescent="0.25">
      <c r="A171" s="212" t="s">
        <v>1588</v>
      </c>
      <c r="B171" s="121"/>
      <c r="C171" s="159"/>
      <c r="D171" s="159"/>
      <c r="E171" s="159"/>
      <c r="F171" s="159"/>
      <c r="G171" s="162"/>
      <c r="H171" s="121"/>
      <c r="I171" s="121"/>
      <c r="J171" s="121"/>
    </row>
    <row r="173" spans="1:10" x14ac:dyDescent="0.25">
      <c r="A173" s="5" t="s">
        <v>131</v>
      </c>
      <c r="B173" s="14" t="s">
        <v>200</v>
      </c>
      <c r="C173" s="239" t="s">
        <v>2275</v>
      </c>
      <c r="D173" s="14"/>
      <c r="E173" s="3" t="s">
        <v>418</v>
      </c>
      <c r="F173" s="23"/>
      <c r="G173" s="52" t="s">
        <v>755</v>
      </c>
      <c r="H173" s="168"/>
      <c r="I173" s="22"/>
      <c r="J173" s="14"/>
    </row>
    <row r="174" spans="1:10" x14ac:dyDescent="0.25">
      <c r="A174" s="54" t="s">
        <v>288</v>
      </c>
      <c r="B174" s="15" t="s">
        <v>113</v>
      </c>
      <c r="C174" s="166" t="s">
        <v>2254</v>
      </c>
      <c r="D174" s="15"/>
      <c r="E174" s="21" t="s">
        <v>366</v>
      </c>
      <c r="F174" s="20"/>
      <c r="G174" s="26" t="s">
        <v>756</v>
      </c>
      <c r="H174" s="237">
        <v>6000</v>
      </c>
      <c r="I174" s="4"/>
      <c r="J174" s="61">
        <f t="shared" ref="J174" si="2">SUM(H174:I174)</f>
        <v>6000</v>
      </c>
    </row>
    <row r="175" spans="1:10" x14ac:dyDescent="0.25">
      <c r="A175" s="58" t="s">
        <v>289</v>
      </c>
      <c r="B175" s="15" t="s">
        <v>114</v>
      </c>
      <c r="C175" s="368" t="s">
        <v>2276</v>
      </c>
      <c r="D175" s="15"/>
      <c r="E175" s="5"/>
      <c r="F175" s="15"/>
      <c r="G175" s="26" t="s">
        <v>1612</v>
      </c>
      <c r="H175" s="15"/>
      <c r="I175" s="4"/>
      <c r="J175" s="15"/>
    </row>
    <row r="176" spans="1:10" x14ac:dyDescent="0.25">
      <c r="A176" s="15"/>
      <c r="B176" s="15" t="s">
        <v>117</v>
      </c>
      <c r="C176" s="368" t="s">
        <v>291</v>
      </c>
      <c r="D176" s="15"/>
      <c r="E176" s="5"/>
      <c r="F176" s="15"/>
      <c r="G176" s="26" t="s">
        <v>1613</v>
      </c>
      <c r="H176" s="15"/>
      <c r="I176" s="4"/>
      <c r="J176" s="15"/>
    </row>
    <row r="177" spans="1:10" x14ac:dyDescent="0.25">
      <c r="A177" s="8"/>
      <c r="B177" s="16"/>
      <c r="C177" s="9"/>
      <c r="D177" s="16"/>
      <c r="E177" s="9"/>
      <c r="F177" s="16"/>
      <c r="G177" s="51"/>
      <c r="H177" s="16"/>
      <c r="I177" s="8"/>
      <c r="J177" s="16"/>
    </row>
    <row r="178" spans="1:10" x14ac:dyDescent="0.25">
      <c r="A178" s="22"/>
      <c r="B178" s="14"/>
      <c r="C178" s="3" t="s">
        <v>1852</v>
      </c>
      <c r="D178" s="14"/>
      <c r="E178" s="3"/>
      <c r="F178" s="14"/>
      <c r="G178" s="3"/>
      <c r="H178" s="14"/>
      <c r="I178" s="3"/>
      <c r="J178" s="14"/>
    </row>
    <row r="179" spans="1:10" x14ac:dyDescent="0.25">
      <c r="A179" s="4"/>
      <c r="B179" s="15"/>
      <c r="C179" s="368" t="s">
        <v>1853</v>
      </c>
      <c r="D179" s="15"/>
      <c r="E179" s="5"/>
      <c r="F179" s="15"/>
      <c r="G179" s="5"/>
      <c r="H179" s="61">
        <v>120000</v>
      </c>
      <c r="I179" s="5"/>
      <c r="J179" s="61">
        <f>SUM(H179:I179)</f>
        <v>120000</v>
      </c>
    </row>
    <row r="180" spans="1:10" x14ac:dyDescent="0.25">
      <c r="A180" s="4"/>
      <c r="B180" s="15"/>
      <c r="C180" s="5"/>
      <c r="D180" s="15"/>
      <c r="E180" s="5"/>
      <c r="F180" s="15"/>
      <c r="G180" s="5"/>
      <c r="H180" s="15"/>
      <c r="I180" s="5"/>
      <c r="J180" s="15"/>
    </row>
    <row r="181" spans="1:10" x14ac:dyDescent="0.25">
      <c r="A181" s="8"/>
      <c r="B181" s="16"/>
      <c r="C181" s="9"/>
      <c r="D181" s="16"/>
      <c r="E181" s="9"/>
      <c r="F181" s="16"/>
      <c r="G181" s="9"/>
      <c r="H181" s="16"/>
      <c r="I181" s="9"/>
      <c r="J181" s="16"/>
    </row>
    <row r="182" spans="1:10" x14ac:dyDescent="0.25">
      <c r="A182" s="22"/>
      <c r="B182" s="14"/>
      <c r="C182" s="3" t="s">
        <v>2277</v>
      </c>
      <c r="D182" s="14"/>
      <c r="E182" s="3"/>
      <c r="F182" s="14"/>
      <c r="G182" s="3"/>
      <c r="H182" s="14"/>
      <c r="I182" s="3"/>
      <c r="J182" s="14"/>
    </row>
    <row r="183" spans="1:10" x14ac:dyDescent="0.25">
      <c r="A183" s="4"/>
      <c r="B183" s="15"/>
      <c r="C183" s="26" t="s">
        <v>2278</v>
      </c>
      <c r="D183" s="15"/>
      <c r="E183" s="5"/>
      <c r="F183" s="15"/>
      <c r="G183" s="5"/>
      <c r="H183" s="61">
        <v>50000</v>
      </c>
      <c r="I183" s="5"/>
      <c r="J183" s="61">
        <f>SUM(H183:I183)</f>
        <v>50000</v>
      </c>
    </row>
    <row r="184" spans="1:10" x14ac:dyDescent="0.25">
      <c r="A184" s="4"/>
      <c r="B184" s="15"/>
      <c r="C184" s="26" t="s">
        <v>2279</v>
      </c>
      <c r="D184" s="15"/>
      <c r="E184" s="5"/>
      <c r="F184" s="15"/>
      <c r="G184" s="5"/>
      <c r="H184" s="15"/>
      <c r="I184" s="5"/>
      <c r="J184" s="15"/>
    </row>
    <row r="185" spans="1:10" x14ac:dyDescent="0.25">
      <c r="A185" s="8"/>
      <c r="B185" s="16"/>
      <c r="C185" s="9" t="s">
        <v>291</v>
      </c>
      <c r="D185" s="16"/>
      <c r="E185" s="9"/>
      <c r="F185" s="16"/>
      <c r="G185" s="9"/>
      <c r="H185" s="16"/>
      <c r="I185" s="9"/>
      <c r="J185" s="16"/>
    </row>
  </sheetData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Meus Documentos</dc:creator>
  <cp:lastModifiedBy>Usuario</cp:lastModifiedBy>
  <cp:lastPrinted>2026-07-30T18:54:07Z</cp:lastPrinted>
  <dcterms:created xsi:type="dcterms:W3CDTF">2014-06-17T12:51:15Z</dcterms:created>
  <dcterms:modified xsi:type="dcterms:W3CDTF">2026-08-10T12:54:01Z</dcterms:modified>
</cp:coreProperties>
</file>