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20" windowWidth="14355" windowHeight="4680" activeTab="1"/>
  </bookViews>
  <sheets>
    <sheet name="Plan1" sheetId="1" r:id="rId1"/>
    <sheet name="Plan2" sheetId="2" r:id="rId2"/>
  </sheets>
  <calcPr calcId="144525"/>
</workbook>
</file>

<file path=xl/calcChain.xml><?xml version="1.0" encoding="utf-8"?>
<calcChain xmlns="http://schemas.openxmlformats.org/spreadsheetml/2006/main">
  <c r="I976" i="1" l="1"/>
  <c r="H869" i="1"/>
  <c r="J869" i="1" s="1"/>
  <c r="I3054" i="1"/>
  <c r="H3054" i="1"/>
  <c r="I3053" i="1"/>
  <c r="H3053" i="1"/>
  <c r="I3052" i="1"/>
  <c r="H3052" i="1"/>
  <c r="H3051" i="1"/>
  <c r="H2620" i="1"/>
  <c r="I2619" i="1"/>
  <c r="I3028" i="1"/>
  <c r="I3027" i="1"/>
  <c r="H3029" i="1"/>
  <c r="H3028" i="1"/>
  <c r="H3027" i="1"/>
  <c r="J3027" i="1" s="1"/>
  <c r="H3015" i="1"/>
  <c r="I3007" i="1"/>
  <c r="I3006" i="1"/>
  <c r="I3005" i="1"/>
  <c r="I3004" i="1"/>
  <c r="I3003" i="1"/>
  <c r="H3003" i="1"/>
  <c r="I3002" i="1"/>
  <c r="H3007" i="1"/>
  <c r="H3006" i="1"/>
  <c r="H3005" i="1"/>
  <c r="H3004" i="1"/>
  <c r="J3004" i="1" s="1"/>
  <c r="H3002" i="1"/>
  <c r="I3001" i="1"/>
  <c r="H3001" i="1"/>
  <c r="H2406" i="1"/>
  <c r="I2406" i="1"/>
  <c r="H2338" i="1"/>
  <c r="I2338" i="1"/>
  <c r="I2303" i="1"/>
  <c r="I2994" i="1"/>
  <c r="H2994" i="1"/>
  <c r="I2993" i="1"/>
  <c r="H2993" i="1"/>
  <c r="I2986" i="1"/>
  <c r="H2986" i="1"/>
  <c r="H2988" i="1"/>
  <c r="J2988" i="1" s="1"/>
  <c r="H2987" i="1"/>
  <c r="H2985" i="1"/>
  <c r="J2985" i="1" s="1"/>
  <c r="H2984" i="1"/>
  <c r="J2984" i="1" s="1"/>
  <c r="H2983" i="1"/>
  <c r="I2236" i="1"/>
  <c r="H2234" i="1"/>
  <c r="H2969" i="1"/>
  <c r="J2969" i="1" s="1"/>
  <c r="H2968" i="1"/>
  <c r="J2968" i="1" s="1"/>
  <c r="H2967" i="1"/>
  <c r="J2967" i="1" s="1"/>
  <c r="H2966" i="1"/>
  <c r="J2966" i="1" s="1"/>
  <c r="H2965" i="1"/>
  <c r="H2964" i="1"/>
  <c r="J2964" i="1" s="1"/>
  <c r="H2963" i="1"/>
  <c r="H2962" i="1"/>
  <c r="H2961" i="1"/>
  <c r="H2960" i="1"/>
  <c r="J2960" i="1" s="1"/>
  <c r="H2130" i="1"/>
  <c r="I2954" i="1"/>
  <c r="H2954" i="1"/>
  <c r="I2953" i="1"/>
  <c r="H2953" i="1"/>
  <c r="I2952" i="1"/>
  <c r="H2952" i="1"/>
  <c r="I2951" i="1"/>
  <c r="H2951" i="1"/>
  <c r="I2950" i="1"/>
  <c r="H2950" i="1"/>
  <c r="I2949" i="1"/>
  <c r="H2949" i="1"/>
  <c r="I2948" i="1"/>
  <c r="J2948" i="1" s="1"/>
  <c r="H2948" i="1"/>
  <c r="I2947" i="1"/>
  <c r="J2947" i="1" s="1"/>
  <c r="H2947" i="1"/>
  <c r="I2021" i="1"/>
  <c r="H2922" i="1"/>
  <c r="J2922" i="1" s="1"/>
  <c r="H2921" i="1"/>
  <c r="J2921" i="1" s="1"/>
  <c r="H2920" i="1"/>
  <c r="J2920" i="1" s="1"/>
  <c r="H2911" i="1"/>
  <c r="I1851" i="1"/>
  <c r="H1813" i="1"/>
  <c r="H2900" i="1"/>
  <c r="H2899" i="1"/>
  <c r="H2895" i="1"/>
  <c r="J2895" i="1" s="1"/>
  <c r="H2894" i="1"/>
  <c r="J2894" i="1" s="1"/>
  <c r="H2893" i="1"/>
  <c r="J2893" i="1" s="1"/>
  <c r="H2892" i="1"/>
  <c r="J2892" i="1" s="1"/>
  <c r="H2891" i="1"/>
  <c r="J2891" i="1" s="1"/>
  <c r="H2890" i="1"/>
  <c r="J2890" i="1" s="1"/>
  <c r="H2889" i="1"/>
  <c r="J2889" i="1" s="1"/>
  <c r="H2888" i="1"/>
  <c r="H2887" i="1"/>
  <c r="H2886" i="1"/>
  <c r="I1675" i="1"/>
  <c r="H2882" i="1"/>
  <c r="J2882" i="1" s="1"/>
  <c r="H2881" i="1"/>
  <c r="J2881" i="1" s="1"/>
  <c r="H2880" i="1"/>
  <c r="H2878" i="1"/>
  <c r="J2878" i="1" s="1"/>
  <c r="H2877" i="1"/>
  <c r="I1535" i="1"/>
  <c r="I2852" i="1"/>
  <c r="I2851" i="1"/>
  <c r="I2854" i="1" s="1"/>
  <c r="I3107" i="1" s="1"/>
  <c r="J3107" i="1" s="1"/>
  <c r="I2850" i="1"/>
  <c r="I2849" i="1"/>
  <c r="H2852" i="1"/>
  <c r="H2851" i="1"/>
  <c r="J2851" i="1" s="1"/>
  <c r="H2850" i="1"/>
  <c r="J2850" i="1" s="1"/>
  <c r="H2849" i="1"/>
  <c r="J2849" i="1" s="1"/>
  <c r="I2841" i="1"/>
  <c r="H2841" i="1"/>
  <c r="I2840" i="1"/>
  <c r="J2840" i="1" s="1"/>
  <c r="I2839" i="1"/>
  <c r="I3103" i="1" s="1"/>
  <c r="J3103" i="1" s="1"/>
  <c r="H2839" i="1"/>
  <c r="I2826" i="1"/>
  <c r="I2825" i="1"/>
  <c r="I2824" i="1"/>
  <c r="H2826" i="1"/>
  <c r="H2825" i="1"/>
  <c r="H2824" i="1"/>
  <c r="I2817" i="1"/>
  <c r="I2816" i="1"/>
  <c r="I2815" i="1"/>
  <c r="I2814" i="1"/>
  <c r="I2813" i="1"/>
  <c r="I2812" i="1"/>
  <c r="H2817" i="1"/>
  <c r="H2816" i="1"/>
  <c r="H2815" i="1"/>
  <c r="H2814" i="1"/>
  <c r="H2813" i="1"/>
  <c r="H2812" i="1"/>
  <c r="I2806" i="1"/>
  <c r="I2805" i="1"/>
  <c r="I2804" i="1"/>
  <c r="H2806" i="1"/>
  <c r="H2805" i="1"/>
  <c r="H2804" i="1"/>
  <c r="I1255" i="1"/>
  <c r="I2777" i="1"/>
  <c r="H2777" i="1"/>
  <c r="I1152" i="1"/>
  <c r="J1152" i="1" s="1"/>
  <c r="I1151" i="1"/>
  <c r="J1151" i="1" s="1"/>
  <c r="I1116" i="1"/>
  <c r="J1116" i="1" s="1"/>
  <c r="I1115" i="1"/>
  <c r="J1115" i="1" s="1"/>
  <c r="I1083" i="1"/>
  <c r="I1082" i="1"/>
  <c r="H1012" i="1"/>
  <c r="H1150" i="1"/>
  <c r="J1150" i="1" s="1"/>
  <c r="I2788" i="1"/>
  <c r="H2788" i="1"/>
  <c r="I2787" i="1"/>
  <c r="I2786" i="1"/>
  <c r="I2785" i="1"/>
  <c r="I2784" i="1"/>
  <c r="H2787" i="1"/>
  <c r="H2786" i="1"/>
  <c r="J2786" i="1" s="1"/>
  <c r="H2785" i="1"/>
  <c r="J2785" i="1" s="1"/>
  <c r="H2784" i="1"/>
  <c r="I2783" i="1"/>
  <c r="H2783" i="1"/>
  <c r="I2782" i="1"/>
  <c r="H2782" i="1"/>
  <c r="I2781" i="1"/>
  <c r="H2781" i="1"/>
  <c r="I2780" i="1"/>
  <c r="H2780" i="1"/>
  <c r="I2775" i="1"/>
  <c r="H2775" i="1"/>
  <c r="I2774" i="1"/>
  <c r="I2779" i="1"/>
  <c r="I2778" i="1"/>
  <c r="H2779" i="1"/>
  <c r="H2778" i="1"/>
  <c r="I2776" i="1"/>
  <c r="H2776" i="1"/>
  <c r="H2772" i="1"/>
  <c r="J2772" i="1" s="1"/>
  <c r="H2771" i="1"/>
  <c r="J2771" i="1" s="1"/>
  <c r="H2770" i="1"/>
  <c r="J2770" i="1" s="1"/>
  <c r="H2774" i="1"/>
  <c r="H2773" i="1"/>
  <c r="J2773" i="1" s="1"/>
  <c r="H2763" i="1"/>
  <c r="H2754" i="1"/>
  <c r="J2754" i="1" s="1"/>
  <c r="H2753" i="1"/>
  <c r="J2753" i="1" s="1"/>
  <c r="H2752" i="1"/>
  <c r="J2752" i="1" s="1"/>
  <c r="H2751" i="1"/>
  <c r="J2751" i="1" s="1"/>
  <c r="H2750" i="1"/>
  <c r="J2750" i="1" s="1"/>
  <c r="H2749" i="1"/>
  <c r="J2749" i="1" s="1"/>
  <c r="H2748" i="1"/>
  <c r="J2748" i="1" s="1"/>
  <c r="I2747" i="1"/>
  <c r="H2747" i="1"/>
  <c r="H2746" i="1"/>
  <c r="J2746" i="1" s="1"/>
  <c r="H2743" i="1"/>
  <c r="I2742" i="1"/>
  <c r="H2742" i="1"/>
  <c r="H2740" i="1"/>
  <c r="J2740" i="1" s="1"/>
  <c r="H2739" i="1"/>
  <c r="I2739" i="1"/>
  <c r="I2738" i="1"/>
  <c r="H2738" i="1"/>
  <c r="H2737" i="1"/>
  <c r="J2737" i="1" s="1"/>
  <c r="H2712" i="1"/>
  <c r="H2711" i="1"/>
  <c r="J2711" i="1" s="1"/>
  <c r="H2710" i="1"/>
  <c r="J2710" i="1" s="1"/>
  <c r="H2709" i="1"/>
  <c r="J2709" i="1" s="1"/>
  <c r="I2708" i="1"/>
  <c r="H2708" i="1"/>
  <c r="I2707" i="1"/>
  <c r="H2707" i="1"/>
  <c r="H2706" i="1"/>
  <c r="J2706" i="1" s="1"/>
  <c r="H2705" i="1"/>
  <c r="J2705" i="1" s="1"/>
  <c r="H2704" i="1"/>
  <c r="H2703" i="1"/>
  <c r="J2703" i="1" s="1"/>
  <c r="H2702" i="1"/>
  <c r="H2688" i="1"/>
  <c r="J2688" i="1" s="1"/>
  <c r="H2686" i="1"/>
  <c r="H2685" i="1"/>
  <c r="H2683" i="1"/>
  <c r="H2682" i="1"/>
  <c r="J2682" i="1" s="1"/>
  <c r="H2681" i="1"/>
  <c r="H2649" i="1"/>
  <c r="J2649" i="1" s="1"/>
  <c r="H2648" i="1"/>
  <c r="H2647" i="1"/>
  <c r="H2646" i="1"/>
  <c r="J2646" i="1" s="1"/>
  <c r="H2645" i="1"/>
  <c r="H2637" i="1"/>
  <c r="H2636" i="1"/>
  <c r="H2635" i="1"/>
  <c r="H2634" i="1"/>
  <c r="J2634" i="1" s="1"/>
  <c r="J2217" i="1"/>
  <c r="J2192" i="1"/>
  <c r="J2197" i="1"/>
  <c r="J2118" i="1"/>
  <c r="J2086" i="1"/>
  <c r="J2090" i="1"/>
  <c r="I1396" i="1"/>
  <c r="I1395" i="1"/>
  <c r="H1393" i="1"/>
  <c r="H1394" i="1" s="1"/>
  <c r="H1397" i="1" s="1"/>
  <c r="I1393" i="1"/>
  <c r="J1390" i="1"/>
  <c r="J1386" i="1"/>
  <c r="I1361" i="1"/>
  <c r="I1360" i="1"/>
  <c r="J1360" i="1" s="1"/>
  <c r="H1359" i="1"/>
  <c r="J1359" i="1" s="1"/>
  <c r="H1358" i="1"/>
  <c r="H1289" i="1"/>
  <c r="I1289" i="1"/>
  <c r="J1271" i="1"/>
  <c r="J1275" i="1"/>
  <c r="J1250" i="1"/>
  <c r="I1220" i="1"/>
  <c r="H1220" i="1"/>
  <c r="J1210" i="1"/>
  <c r="J1206" i="1"/>
  <c r="J1202" i="1"/>
  <c r="H1183" i="1"/>
  <c r="I1183" i="1"/>
  <c r="J1141" i="1"/>
  <c r="J1136" i="1"/>
  <c r="J1130" i="1"/>
  <c r="J1110" i="1"/>
  <c r="J1382" i="1"/>
  <c r="J1377" i="1"/>
  <c r="J1317" i="1"/>
  <c r="J1311" i="1"/>
  <c r="I1358" i="1"/>
  <c r="J1343" i="1"/>
  <c r="J1341" i="1"/>
  <c r="I1326" i="1"/>
  <c r="H1326" i="1"/>
  <c r="J1308" i="1"/>
  <c r="H1255" i="1"/>
  <c r="J1245" i="1"/>
  <c r="J1241" i="1"/>
  <c r="J1237" i="1"/>
  <c r="J1167" i="1"/>
  <c r="J1146" i="1"/>
  <c r="H1114" i="1"/>
  <c r="J1107" i="1"/>
  <c r="J1105" i="1"/>
  <c r="J1097" i="1"/>
  <c r="H1081" i="1"/>
  <c r="J1079" i="1"/>
  <c r="J1077" i="1"/>
  <c r="J1074" i="1"/>
  <c r="J1070" i="1"/>
  <c r="J1067" i="1"/>
  <c r="J1061" i="1"/>
  <c r="I1036" i="1"/>
  <c r="H1036" i="1"/>
  <c r="J1027" i="1"/>
  <c r="J1004" i="1"/>
  <c r="J1001" i="1"/>
  <c r="J995" i="1"/>
  <c r="J958" i="1"/>
  <c r="H975" i="1"/>
  <c r="J975" i="1" s="1"/>
  <c r="J833" i="1"/>
  <c r="J824" i="1"/>
  <c r="H696" i="1"/>
  <c r="J696" i="1" s="1"/>
  <c r="J679" i="1"/>
  <c r="J514" i="1"/>
  <c r="J501" i="1"/>
  <c r="J507" i="1"/>
  <c r="J483" i="1"/>
  <c r="J479" i="1"/>
  <c r="J472" i="1"/>
  <c r="J466" i="1"/>
  <c r="H346" i="1"/>
  <c r="J373" i="1"/>
  <c r="J368" i="1"/>
  <c r="J333" i="1"/>
  <c r="J327" i="1"/>
  <c r="I135" i="1"/>
  <c r="J128" i="1"/>
  <c r="J125" i="1"/>
  <c r="J118" i="1"/>
  <c r="J92" i="1"/>
  <c r="J25" i="1"/>
  <c r="J56" i="1"/>
  <c r="J48" i="1"/>
  <c r="J51" i="1"/>
  <c r="I2712" i="1"/>
  <c r="J3051" i="1"/>
  <c r="J3028" i="1"/>
  <c r="J3015" i="1"/>
  <c r="J3005" i="1"/>
  <c r="J2965" i="1"/>
  <c r="J2880" i="1"/>
  <c r="J2669" i="1"/>
  <c r="J2577" i="1"/>
  <c r="J2606" i="1"/>
  <c r="J2619" i="1" s="1"/>
  <c r="J2601" i="1"/>
  <c r="J2572" i="1"/>
  <c r="J2476" i="1"/>
  <c r="J2469" i="1"/>
  <c r="J2496" i="1"/>
  <c r="J2433" i="1"/>
  <c r="J2392" i="1"/>
  <c r="J2362" i="1"/>
  <c r="J2333" i="1"/>
  <c r="J2327" i="1"/>
  <c r="J2322" i="1"/>
  <c r="J2182" i="1"/>
  <c r="J2187" i="1"/>
  <c r="H2201" i="1"/>
  <c r="J2201" i="1" s="1"/>
  <c r="J2162" i="1"/>
  <c r="J2112" i="1"/>
  <c r="J2082" i="1"/>
  <c r="J2056" i="1"/>
  <c r="I2060" i="1"/>
  <c r="I2132" i="1" s="1"/>
  <c r="H2060" i="1"/>
  <c r="J2050" i="1"/>
  <c r="J2046" i="1"/>
  <c r="J2042" i="1"/>
  <c r="I1989" i="1"/>
  <c r="J1972" i="1"/>
  <c r="J1989" i="1" s="1"/>
  <c r="I1956" i="1"/>
  <c r="H1956" i="1"/>
  <c r="H2023" i="1" s="1"/>
  <c r="J1947" i="1"/>
  <c r="J1942" i="1"/>
  <c r="J1937" i="1"/>
  <c r="J1912" i="1"/>
  <c r="J1907" i="1"/>
  <c r="J1809" i="1"/>
  <c r="J1802" i="1"/>
  <c r="J1797" i="1"/>
  <c r="J1662" i="1"/>
  <c r="H1674" i="1"/>
  <c r="J1674" i="1" s="1"/>
  <c r="J1657" i="1"/>
  <c r="H1534" i="1"/>
  <c r="J1534" i="1" s="1"/>
  <c r="J1517" i="1"/>
  <c r="H1638" i="1"/>
  <c r="J1638" i="1" s="1"/>
  <c r="J1627" i="1"/>
  <c r="J1622" i="1"/>
  <c r="J1487" i="1"/>
  <c r="H1498" i="1"/>
  <c r="J1498" i="1" s="1"/>
  <c r="J1482" i="1"/>
  <c r="H1710" i="1"/>
  <c r="J1710" i="1" s="1"/>
  <c r="J1697" i="1"/>
  <c r="J1692" i="1"/>
  <c r="H1606" i="1"/>
  <c r="J1606" i="1" s="1"/>
  <c r="J1598" i="1"/>
  <c r="J1592" i="1"/>
  <c r="J1588" i="1"/>
  <c r="J1563" i="1"/>
  <c r="H1571" i="1"/>
  <c r="J1571" i="1" s="1"/>
  <c r="J1557" i="1"/>
  <c r="J1553" i="1"/>
  <c r="J1422" i="1"/>
  <c r="J799" i="1"/>
  <c r="J624" i="1"/>
  <c r="J546" i="1"/>
  <c r="I556" i="1"/>
  <c r="H556" i="1"/>
  <c r="J538" i="1"/>
  <c r="J447" i="1"/>
  <c r="I417" i="1"/>
  <c r="H312" i="1"/>
  <c r="J308" i="1"/>
  <c r="I276" i="1"/>
  <c r="J232" i="1"/>
  <c r="J228" i="1"/>
  <c r="I2514" i="1"/>
  <c r="H2514" i="1"/>
  <c r="J794" i="1"/>
  <c r="H3127" i="1"/>
  <c r="H2919" i="1"/>
  <c r="I2912" i="1"/>
  <c r="H2912" i="1"/>
  <c r="J1774" i="1"/>
  <c r="J1737" i="1"/>
  <c r="J2912" i="1" s="1"/>
  <c r="J3007" i="1" l="1"/>
  <c r="J3006" i="1"/>
  <c r="J2406" i="1"/>
  <c r="J3053" i="1"/>
  <c r="I3104" i="1"/>
  <c r="J3104" i="1" s="1"/>
  <c r="J2787" i="1"/>
  <c r="J2338" i="1"/>
  <c r="J2950" i="1"/>
  <c r="J2952" i="1"/>
  <c r="H2970" i="1"/>
  <c r="J2949" i="1"/>
  <c r="J2953" i="1"/>
  <c r="J2993" i="1"/>
  <c r="J2951" i="1"/>
  <c r="J2954" i="1"/>
  <c r="H2995" i="1"/>
  <c r="J2130" i="1"/>
  <c r="J2986" i="1"/>
  <c r="J2234" i="1"/>
  <c r="J2023" i="1"/>
  <c r="H2026" i="1"/>
  <c r="J1813" i="1"/>
  <c r="H2896" i="1"/>
  <c r="J2804" i="1"/>
  <c r="J2852" i="1"/>
  <c r="H1675" i="1"/>
  <c r="J1675" i="1" s="1"/>
  <c r="J2784" i="1"/>
  <c r="I2828" i="1"/>
  <c r="I2843" i="1"/>
  <c r="I2853" i="1"/>
  <c r="I3106" i="1" s="1"/>
  <c r="J3106" i="1" s="1"/>
  <c r="H2843" i="1"/>
  <c r="H3102" i="1" s="1"/>
  <c r="J3102" i="1" s="1"/>
  <c r="J2841" i="1"/>
  <c r="H2828" i="1"/>
  <c r="H3101" i="1" s="1"/>
  <c r="I2855" i="1"/>
  <c r="J2824" i="1"/>
  <c r="J2839" i="1"/>
  <c r="J2843" i="1" s="1"/>
  <c r="H2853" i="1"/>
  <c r="H3105" i="1" s="1"/>
  <c r="J3105" i="1" s="1"/>
  <c r="J2813" i="1"/>
  <c r="J2817" i="1"/>
  <c r="I1291" i="1"/>
  <c r="J1291" i="1" s="1"/>
  <c r="J2806" i="1"/>
  <c r="J2812" i="1"/>
  <c r="H1184" i="1"/>
  <c r="J2782" i="1"/>
  <c r="H2818" i="1"/>
  <c r="J2816" i="1"/>
  <c r="J2814" i="1"/>
  <c r="J2777" i="1"/>
  <c r="J2805" i="1"/>
  <c r="I2790" i="1"/>
  <c r="I3096" i="1" s="1"/>
  <c r="J3096" i="1" s="1"/>
  <c r="I1185" i="1"/>
  <c r="H1290" i="1"/>
  <c r="J1290" i="1" s="1"/>
  <c r="J2779" i="1"/>
  <c r="I1186" i="1"/>
  <c r="J2747" i="1"/>
  <c r="J1083" i="1"/>
  <c r="J1082" i="1"/>
  <c r="J2775" i="1"/>
  <c r="J2776" i="1"/>
  <c r="I2791" i="1"/>
  <c r="J2708" i="1"/>
  <c r="J2774" i="1"/>
  <c r="J2780" i="1"/>
  <c r="J2738" i="1"/>
  <c r="J2778" i="1"/>
  <c r="J2781" i="1"/>
  <c r="J2783" i="1"/>
  <c r="J2712" i="1"/>
  <c r="J2742" i="1"/>
  <c r="J2739" i="1"/>
  <c r="I1397" i="1"/>
  <c r="J1397" i="1" s="1"/>
  <c r="J1393" i="1"/>
  <c r="J1289" i="1"/>
  <c r="I1362" i="1"/>
  <c r="H1362" i="1"/>
  <c r="J1183" i="1"/>
  <c r="J1361" i="1"/>
  <c r="J1358" i="1"/>
  <c r="J1220" i="1"/>
  <c r="J1326" i="1"/>
  <c r="J1255" i="1"/>
  <c r="J1081" i="1"/>
  <c r="J1114" i="1"/>
  <c r="J1036" i="1"/>
  <c r="J2060" i="1"/>
  <c r="J1956" i="1"/>
  <c r="J556" i="1"/>
  <c r="J2514" i="1"/>
  <c r="H416" i="1"/>
  <c r="J416" i="1" s="1"/>
  <c r="J396" i="1"/>
  <c r="M35" i="2"/>
  <c r="I3029" i="1"/>
  <c r="I3026" i="1"/>
  <c r="I3025" i="1"/>
  <c r="H3026" i="1"/>
  <c r="H3025" i="1"/>
  <c r="H2443" i="1"/>
  <c r="J2443" i="1" s="1"/>
  <c r="J2260" i="1"/>
  <c r="J2994" i="1" s="1"/>
  <c r="H2096" i="1"/>
  <c r="H2132" i="1" s="1"/>
  <c r="J2132" i="1" s="1"/>
  <c r="J2076" i="1"/>
  <c r="J819" i="1"/>
  <c r="H3030" i="1" l="1"/>
  <c r="J1186" i="1"/>
  <c r="C3070" i="1"/>
  <c r="J1185" i="1"/>
  <c r="C3069" i="1"/>
  <c r="J1184" i="1"/>
  <c r="C3068" i="1"/>
  <c r="J2791" i="1"/>
  <c r="I3097" i="1"/>
  <c r="J3097" i="1" s="1"/>
  <c r="H2855" i="1"/>
  <c r="J2853" i="1"/>
  <c r="J2855" i="1" s="1"/>
  <c r="H1187" i="1"/>
  <c r="I1292" i="1"/>
  <c r="I2792" i="1"/>
  <c r="I1187" i="1"/>
  <c r="H1292" i="1"/>
  <c r="J1292" i="1"/>
  <c r="J2790" i="1"/>
  <c r="J1362" i="1"/>
  <c r="J2096" i="1"/>
  <c r="J3029" i="1"/>
  <c r="J3025" i="1"/>
  <c r="J3026" i="1"/>
  <c r="I3030" i="1"/>
  <c r="I3126" i="1" s="1"/>
  <c r="H3126" i="1"/>
  <c r="J1187" i="1" l="1"/>
  <c r="J3030" i="1"/>
  <c r="J3126" i="1" s="1"/>
  <c r="I2480" i="1" l="1"/>
  <c r="I2515" i="1" s="1"/>
  <c r="H2480" i="1"/>
  <c r="H2515" i="1" s="1"/>
  <c r="J2465" i="1"/>
  <c r="J2461" i="1"/>
  <c r="J2515" i="1" l="1"/>
  <c r="J2480" i="1"/>
  <c r="M15" i="2"/>
  <c r="M16" i="2"/>
  <c r="I2995" i="1"/>
  <c r="I3122" i="1" s="1"/>
  <c r="J3122" i="1" s="1"/>
  <c r="I2946" i="1"/>
  <c r="I2957" i="1" s="1"/>
  <c r="I3118" i="1" s="1"/>
  <c r="J3118" i="1" s="1"/>
  <c r="H2946" i="1"/>
  <c r="I2945" i="1"/>
  <c r="H2945" i="1"/>
  <c r="I2944" i="1"/>
  <c r="H2944" i="1"/>
  <c r="I2943" i="1"/>
  <c r="I2955" i="1" s="1"/>
  <c r="I2956" i="1" s="1"/>
  <c r="I3117" i="1" s="1"/>
  <c r="J3117" i="1" s="1"/>
  <c r="H2943" i="1"/>
  <c r="J2007" i="1"/>
  <c r="J2021" i="1" s="1"/>
  <c r="I1920" i="1"/>
  <c r="J1902" i="1"/>
  <c r="J2946" i="1" s="1"/>
  <c r="I1884" i="1"/>
  <c r="I2024" i="1" s="1"/>
  <c r="C3074" i="1" s="1"/>
  <c r="J1876" i="1"/>
  <c r="J2945" i="1" s="1"/>
  <c r="J1871" i="1"/>
  <c r="J2944" i="1" s="1"/>
  <c r="J1867" i="1"/>
  <c r="J2943" i="1" s="1"/>
  <c r="H1432" i="1"/>
  <c r="J2826" i="1"/>
  <c r="I2758" i="1"/>
  <c r="H2741" i="1"/>
  <c r="I2745" i="1"/>
  <c r="I2744" i="1"/>
  <c r="H2745" i="1"/>
  <c r="H2744" i="1"/>
  <c r="H381" i="1"/>
  <c r="J381" i="1" s="1"/>
  <c r="H2680" i="1"/>
  <c r="J2680" i="1" s="1"/>
  <c r="J2637" i="1"/>
  <c r="H2270" i="1"/>
  <c r="I2270" i="1"/>
  <c r="C3076" i="1" s="1"/>
  <c r="J2250" i="1"/>
  <c r="J2995" i="1" s="1"/>
  <c r="J1428" i="1"/>
  <c r="J1416" i="1"/>
  <c r="H940" i="1"/>
  <c r="H905" i="1"/>
  <c r="H906" i="1" s="1"/>
  <c r="I905" i="1"/>
  <c r="I906" i="1" s="1"/>
  <c r="I661" i="1"/>
  <c r="I767" i="1"/>
  <c r="I871" i="1" s="1"/>
  <c r="I802" i="1"/>
  <c r="H275" i="1"/>
  <c r="J275" i="1" s="1"/>
  <c r="H65" i="1"/>
  <c r="J65" i="1"/>
  <c r="J653" i="1"/>
  <c r="J2745" i="1" s="1"/>
  <c r="J644" i="1"/>
  <c r="J2744" i="1" s="1"/>
  <c r="J858" i="1"/>
  <c r="J854" i="1"/>
  <c r="J789" i="1"/>
  <c r="H661" i="1"/>
  <c r="J302" i="1"/>
  <c r="I2668" i="1"/>
  <c r="H2668" i="1"/>
  <c r="J223" i="1"/>
  <c r="J2668" i="1" s="1"/>
  <c r="H240" i="1"/>
  <c r="J240" i="1" s="1"/>
  <c r="J165" i="1"/>
  <c r="J940" i="1" l="1"/>
  <c r="H976" i="1"/>
  <c r="J976" i="1" s="1"/>
  <c r="J871" i="1"/>
  <c r="I872" i="1"/>
  <c r="J1920" i="1"/>
  <c r="I2025" i="1"/>
  <c r="J2024" i="1"/>
  <c r="J2955" i="1"/>
  <c r="H2955" i="1"/>
  <c r="H3116" i="1" s="1"/>
  <c r="J3116" i="1" s="1"/>
  <c r="H3119" i="1"/>
  <c r="J1884" i="1"/>
  <c r="J1432" i="1"/>
  <c r="H2807" i="1"/>
  <c r="J661" i="1"/>
  <c r="J2270" i="1"/>
  <c r="J905" i="1"/>
  <c r="J906" i="1" s="1"/>
  <c r="J3035" i="1"/>
  <c r="I3050" i="1"/>
  <c r="H3050" i="1"/>
  <c r="I3014" i="1"/>
  <c r="H3014" i="1"/>
  <c r="H3016" i="1" s="1"/>
  <c r="I3000" i="1"/>
  <c r="I2999" i="1"/>
  <c r="H3000" i="1"/>
  <c r="H2999" i="1"/>
  <c r="H3121" i="1"/>
  <c r="I2983" i="1"/>
  <c r="I2982" i="1"/>
  <c r="I2981" i="1"/>
  <c r="I2980" i="1"/>
  <c r="H2982" i="1"/>
  <c r="H2981" i="1"/>
  <c r="H2980" i="1"/>
  <c r="I2928" i="1"/>
  <c r="I2927" i="1"/>
  <c r="H2928" i="1"/>
  <c r="H2927" i="1"/>
  <c r="I2919" i="1"/>
  <c r="I2918" i="1"/>
  <c r="I2917" i="1"/>
  <c r="H2918" i="1"/>
  <c r="H2917" i="1"/>
  <c r="I2911" i="1"/>
  <c r="I2910" i="1"/>
  <c r="H2910" i="1"/>
  <c r="I2879" i="1"/>
  <c r="I2877" i="1"/>
  <c r="I2876" i="1"/>
  <c r="I2875" i="1"/>
  <c r="H2879" i="1"/>
  <c r="H2876" i="1"/>
  <c r="H2875" i="1"/>
  <c r="I2807" i="1"/>
  <c r="I3098" i="1" s="1"/>
  <c r="I2763" i="1"/>
  <c r="I2762" i="1"/>
  <c r="I2769" i="1"/>
  <c r="H2769" i="1"/>
  <c r="H2789" i="1" s="1"/>
  <c r="H3095" i="1" s="1"/>
  <c r="J3095" i="1" s="1"/>
  <c r="H2762" i="1"/>
  <c r="H2758" i="1"/>
  <c r="H2759" i="1" s="1"/>
  <c r="H3093" i="1" s="1"/>
  <c r="I2743" i="1"/>
  <c r="I2741" i="1"/>
  <c r="I2736" i="1"/>
  <c r="I2735" i="1"/>
  <c r="I2734" i="1"/>
  <c r="H2736" i="1"/>
  <c r="H2735" i="1"/>
  <c r="H2734" i="1"/>
  <c r="J784" i="1"/>
  <c r="J754" i="1"/>
  <c r="I2704" i="1"/>
  <c r="I2702" i="1"/>
  <c r="I2701" i="1"/>
  <c r="I2700" i="1"/>
  <c r="I2699" i="1"/>
  <c r="H2701" i="1"/>
  <c r="H2700" i="1"/>
  <c r="H2699" i="1"/>
  <c r="H2687" i="1"/>
  <c r="J2687" i="1" s="1"/>
  <c r="J2686" i="1"/>
  <c r="J2685" i="1"/>
  <c r="H2684" i="1"/>
  <c r="J2684" i="1" s="1"/>
  <c r="J2683" i="1"/>
  <c r="J2681" i="1"/>
  <c r="H2679" i="1"/>
  <c r="J2679" i="1" s="1"/>
  <c r="H2678" i="1"/>
  <c r="J2671" i="1"/>
  <c r="J2670" i="1"/>
  <c r="H2667" i="1"/>
  <c r="J2667" i="1" s="1"/>
  <c r="H2666" i="1"/>
  <c r="J2666" i="1" s="1"/>
  <c r="H2665" i="1"/>
  <c r="J2665" i="1" s="1"/>
  <c r="H2664" i="1"/>
  <c r="H2655" i="1"/>
  <c r="J2655" i="1" s="1"/>
  <c r="H2654" i="1"/>
  <c r="H2653" i="1"/>
  <c r="J2653" i="1" s="1"/>
  <c r="J2648" i="1"/>
  <c r="J2647" i="1"/>
  <c r="J2645" i="1"/>
  <c r="H2644" i="1"/>
  <c r="J2644" i="1" s="1"/>
  <c r="H2643" i="1"/>
  <c r="J2636" i="1"/>
  <c r="J2635" i="1"/>
  <c r="H2633" i="1"/>
  <c r="J2633" i="1" s="1"/>
  <c r="H2632" i="1"/>
  <c r="J2632" i="1" s="1"/>
  <c r="H2631" i="1"/>
  <c r="M36" i="2"/>
  <c r="H2372" i="1"/>
  <c r="I2372" i="1"/>
  <c r="I2409" i="1" s="1"/>
  <c r="C3077" i="1" s="1"/>
  <c r="J1767" i="1"/>
  <c r="J1762" i="1"/>
  <c r="H1782" i="1"/>
  <c r="H1815" i="1" s="1"/>
  <c r="J1815" i="1" s="1"/>
  <c r="H1465" i="1"/>
  <c r="H1535" i="1" s="1"/>
  <c r="J1447" i="1"/>
  <c r="I588" i="1"/>
  <c r="I589" i="1" s="1"/>
  <c r="I3091" i="1" s="1"/>
  <c r="H588" i="1"/>
  <c r="H589" i="1" s="1"/>
  <c r="H3091" i="1" s="1"/>
  <c r="M27" i="2"/>
  <c r="M26" i="2"/>
  <c r="M25" i="2"/>
  <c r="M24" i="2"/>
  <c r="M13" i="2"/>
  <c r="I3127" i="1"/>
  <c r="I3101" i="1"/>
  <c r="I3089" i="1"/>
  <c r="I3088" i="1"/>
  <c r="I3087" i="1"/>
  <c r="I3086" i="1"/>
  <c r="I3085" i="1"/>
  <c r="J11" i="1"/>
  <c r="J17" i="1"/>
  <c r="J21" i="1"/>
  <c r="H32" i="1"/>
  <c r="H66" i="1" s="1"/>
  <c r="J83" i="1"/>
  <c r="J88" i="1"/>
  <c r="J97" i="1"/>
  <c r="H101" i="1"/>
  <c r="H134" i="1"/>
  <c r="J134" i="1" s="1"/>
  <c r="J153" i="1"/>
  <c r="J158" i="1"/>
  <c r="H169" i="1"/>
  <c r="J188" i="1"/>
  <c r="J193" i="1"/>
  <c r="J198" i="1"/>
  <c r="J202" i="1"/>
  <c r="H205" i="1"/>
  <c r="H276" i="1" s="1"/>
  <c r="J258" i="1"/>
  <c r="J293" i="1"/>
  <c r="J298" i="1"/>
  <c r="J362" i="1"/>
  <c r="J377" i="1"/>
  <c r="J433" i="1"/>
  <c r="J438" i="1"/>
  <c r="J442" i="1"/>
  <c r="H451" i="1"/>
  <c r="H488" i="1"/>
  <c r="J488" i="1" s="1"/>
  <c r="H521" i="1"/>
  <c r="I521" i="1"/>
  <c r="I557" i="1" s="1"/>
  <c r="J573" i="1"/>
  <c r="J608" i="1"/>
  <c r="J613" i="1"/>
  <c r="J619" i="1"/>
  <c r="H627" i="1"/>
  <c r="J714" i="1"/>
  <c r="J719" i="1"/>
  <c r="H732" i="1"/>
  <c r="J732" i="1" s="1"/>
  <c r="J749" i="1"/>
  <c r="H767" i="1"/>
  <c r="J767" i="1" s="1"/>
  <c r="H802" i="1"/>
  <c r="J802" i="1" s="1"/>
  <c r="H837" i="1"/>
  <c r="I837" i="1"/>
  <c r="J888" i="1"/>
  <c r="J2758" i="1" s="1"/>
  <c r="J923" i="1"/>
  <c r="J992" i="1"/>
  <c r="J1012" i="1" s="1"/>
  <c r="J1412" i="1"/>
  <c r="J1727" i="1"/>
  <c r="J1732" i="1"/>
  <c r="H1747" i="1"/>
  <c r="J1833" i="1"/>
  <c r="J1841" i="1"/>
  <c r="H1850" i="1"/>
  <c r="J2147" i="1"/>
  <c r="J2153" i="1"/>
  <c r="J2158" i="1"/>
  <c r="H2166" i="1"/>
  <c r="H2236" i="1" s="1"/>
  <c r="J2288" i="1"/>
  <c r="J2294" i="1"/>
  <c r="H2303" i="1"/>
  <c r="J2357" i="1"/>
  <c r="J2427" i="1"/>
  <c r="J2530" i="1"/>
  <c r="J2549" i="1" s="1"/>
  <c r="H2549" i="1"/>
  <c r="J2566" i="1"/>
  <c r="I2585" i="1"/>
  <c r="I2657" i="1"/>
  <c r="I2759" i="1"/>
  <c r="I3093" i="1" s="1"/>
  <c r="M37" i="2"/>
  <c r="D38" i="2"/>
  <c r="E38" i="2"/>
  <c r="F38" i="2"/>
  <c r="G38" i="2"/>
  <c r="H38" i="2"/>
  <c r="I38" i="2"/>
  <c r="J38" i="2"/>
  <c r="M34" i="2"/>
  <c r="M32" i="2"/>
  <c r="M33" i="2"/>
  <c r="M31" i="2"/>
  <c r="M30" i="2"/>
  <c r="M29" i="2"/>
  <c r="M28" i="2"/>
  <c r="M23" i="2"/>
  <c r="M22" i="2"/>
  <c r="M21" i="2"/>
  <c r="M20" i="2"/>
  <c r="M19" i="2"/>
  <c r="M17" i="2"/>
  <c r="M18" i="2"/>
  <c r="M7" i="2"/>
  <c r="M8" i="2"/>
  <c r="M9" i="2"/>
  <c r="M10" i="2"/>
  <c r="M11" i="2"/>
  <c r="M14" i="2"/>
  <c r="M12" i="2"/>
  <c r="H870" i="1" l="1"/>
  <c r="C3073" i="1"/>
  <c r="H2408" i="1"/>
  <c r="J2585" i="1"/>
  <c r="I2620" i="1"/>
  <c r="J1535" i="1"/>
  <c r="C3072" i="1"/>
  <c r="H872" i="1"/>
  <c r="J870" i="1"/>
  <c r="J872" i="1" s="1"/>
  <c r="J66" i="1"/>
  <c r="J2025" i="1"/>
  <c r="C3075" i="1"/>
  <c r="J2409" i="1"/>
  <c r="I2410" i="1"/>
  <c r="H2410" i="1"/>
  <c r="J2408" i="1"/>
  <c r="I2026" i="1"/>
  <c r="J2026" i="1"/>
  <c r="H1851" i="1"/>
  <c r="J1851" i="1" s="1"/>
  <c r="J2789" i="1"/>
  <c r="J2792" i="1" s="1"/>
  <c r="H2792" i="1"/>
  <c r="H135" i="1"/>
  <c r="H557" i="1"/>
  <c r="H2989" i="1"/>
  <c r="H3120" i="1" s="1"/>
  <c r="H3008" i="1"/>
  <c r="H3123" i="1" s="1"/>
  <c r="I3008" i="1"/>
  <c r="I3124" i="1" s="1"/>
  <c r="J3124" i="1" s="1"/>
  <c r="J1465" i="1"/>
  <c r="J346" i="1"/>
  <c r="H417" i="1"/>
  <c r="J312" i="1"/>
  <c r="J2643" i="1"/>
  <c r="J2650" i="1" s="1"/>
  <c r="H2650" i="1"/>
  <c r="H3086" i="1" s="1"/>
  <c r="J3086" i="1" s="1"/>
  <c r="H2913" i="1"/>
  <c r="H3111" i="1" s="1"/>
  <c r="H2923" i="1"/>
  <c r="H3112" i="1" s="1"/>
  <c r="H2689" i="1"/>
  <c r="H3089" i="1" s="1"/>
  <c r="J2664" i="1"/>
  <c r="J2673" i="1" s="1"/>
  <c r="H2673" i="1"/>
  <c r="H3088" i="1" s="1"/>
  <c r="J3088" i="1" s="1"/>
  <c r="J1782" i="1"/>
  <c r="I2764" i="1"/>
  <c r="H2764" i="1"/>
  <c r="H3094" i="1" s="1"/>
  <c r="H2929" i="1"/>
  <c r="H3113" i="1" s="1"/>
  <c r="I2929" i="1"/>
  <c r="I3113" i="1" s="1"/>
  <c r="J1747" i="1"/>
  <c r="I2970" i="1"/>
  <c r="I3119" i="1" s="1"/>
  <c r="H3109" i="1"/>
  <c r="H2883" i="1"/>
  <c r="H3108" i="1" s="1"/>
  <c r="I2883" i="1"/>
  <c r="I3108" i="1" s="1"/>
  <c r="I3094" i="1"/>
  <c r="J2166" i="1"/>
  <c r="J2236" i="1" s="1"/>
  <c r="I2989" i="1"/>
  <c r="I3120" i="1" s="1"/>
  <c r="J2825" i="1"/>
  <c r="J2828" i="1" s="1"/>
  <c r="H2755" i="1"/>
  <c r="H2765" i="1" s="1"/>
  <c r="I2755" i="1"/>
  <c r="J2678" i="1"/>
  <c r="J2689" i="1" s="1"/>
  <c r="H2638" i="1"/>
  <c r="J627" i="1"/>
  <c r="J169" i="1"/>
  <c r="H170" i="1"/>
  <c r="J170" i="1" s="1"/>
  <c r="J32" i="1"/>
  <c r="J2918" i="1"/>
  <c r="J205" i="1"/>
  <c r="J276" i="1" s="1"/>
  <c r="I2818" i="1"/>
  <c r="I3100" i="1" s="1"/>
  <c r="J3100" i="1" s="1"/>
  <c r="H3099" i="1"/>
  <c r="J3099" i="1" s="1"/>
  <c r="J2701" i="1"/>
  <c r="J2707" i="1"/>
  <c r="J2900" i="1"/>
  <c r="J2911" i="1"/>
  <c r="J2928" i="1"/>
  <c r="J2699" i="1"/>
  <c r="J2704" i="1"/>
  <c r="J2702" i="1"/>
  <c r="J2887" i="1"/>
  <c r="I2901" i="1"/>
  <c r="I3110" i="1" s="1"/>
  <c r="I2913" i="1"/>
  <c r="I3111" i="1" s="1"/>
  <c r="J2961" i="1"/>
  <c r="J2886" i="1"/>
  <c r="I2896" i="1"/>
  <c r="I3109" i="1" s="1"/>
  <c r="H2901" i="1"/>
  <c r="H3110" i="1" s="1"/>
  <c r="J2963" i="1"/>
  <c r="J2759" i="1"/>
  <c r="J2788" i="1"/>
  <c r="J3000" i="1"/>
  <c r="J2763" i="1"/>
  <c r="J3003" i="1"/>
  <c r="J2700" i="1"/>
  <c r="J2899" i="1"/>
  <c r="J2910" i="1"/>
  <c r="J2987" i="1"/>
  <c r="J3002" i="1"/>
  <c r="J2769" i="1"/>
  <c r="J2875" i="1"/>
  <c r="J2876" i="1"/>
  <c r="J2888" i="1"/>
  <c r="I2923" i="1"/>
  <c r="I3112" i="1" s="1"/>
  <c r="J2962" i="1"/>
  <c r="J2982" i="1"/>
  <c r="J2981" i="1"/>
  <c r="J2734" i="1"/>
  <c r="J2743" i="1"/>
  <c r="J2877" i="1"/>
  <c r="J2983" i="1"/>
  <c r="J3052" i="1"/>
  <c r="J3014" i="1"/>
  <c r="J3016" i="1" s="1"/>
  <c r="J2917" i="1"/>
  <c r="H3098" i="1"/>
  <c r="J2927" i="1"/>
  <c r="H2656" i="1"/>
  <c r="H3087" i="1" s="1"/>
  <c r="J3087" i="1" s="1"/>
  <c r="J3050" i="1"/>
  <c r="H3125" i="1"/>
  <c r="J2999" i="1"/>
  <c r="J3054" i="1"/>
  <c r="J2762" i="1"/>
  <c r="J2736" i="1"/>
  <c r="J2741" i="1"/>
  <c r="J2372" i="1"/>
  <c r="J2735" i="1"/>
  <c r="J2980" i="1"/>
  <c r="I3016" i="1"/>
  <c r="I3125" i="1" s="1"/>
  <c r="J3121" i="1"/>
  <c r="H3055" i="1"/>
  <c r="H3128" i="1" s="1"/>
  <c r="J2815" i="1"/>
  <c r="J2818" i="1" s="1"/>
  <c r="H2713" i="1"/>
  <c r="H3090" i="1" s="1"/>
  <c r="J3001" i="1"/>
  <c r="I3055" i="1"/>
  <c r="I3128" i="1" s="1"/>
  <c r="J2919" i="1"/>
  <c r="J2879" i="1"/>
  <c r="I2713" i="1"/>
  <c r="C3065" i="1" s="1"/>
  <c r="J2654" i="1"/>
  <c r="J2656" i="1" s="1"/>
  <c r="J2631" i="1"/>
  <c r="J2638" i="1" s="1"/>
  <c r="J3093" i="1"/>
  <c r="J588" i="1"/>
  <c r="J589" i="1" s="1"/>
  <c r="J3091" i="1"/>
  <c r="M38" i="2"/>
  <c r="J521" i="1"/>
  <c r="J2303" i="1"/>
  <c r="J1850" i="1"/>
  <c r="J101" i="1"/>
  <c r="J135" i="1" s="1"/>
  <c r="J837" i="1"/>
  <c r="J451" i="1"/>
  <c r="I2765" i="1" l="1"/>
  <c r="C3066" i="1"/>
  <c r="C3064" i="1"/>
  <c r="C3079" i="1" s="1"/>
  <c r="J2410" i="1"/>
  <c r="J2620" i="1"/>
  <c r="C3078" i="1"/>
  <c r="J557" i="1"/>
  <c r="J3008" i="1"/>
  <c r="J2970" i="1"/>
  <c r="J3119" i="1" s="1"/>
  <c r="J417" i="1"/>
  <c r="J3089" i="1"/>
  <c r="J2923" i="1"/>
  <c r="J2913" i="1"/>
  <c r="J2764" i="1"/>
  <c r="H3085" i="1"/>
  <c r="J2929" i="1"/>
  <c r="J2896" i="1"/>
  <c r="J3094" i="1"/>
  <c r="J2883" i="1"/>
  <c r="J3128" i="1"/>
  <c r="J2989" i="1"/>
  <c r="H3092" i="1"/>
  <c r="I3092" i="1"/>
  <c r="I3090" i="1"/>
  <c r="J2901" i="1"/>
  <c r="J2713" i="1"/>
  <c r="J3113" i="1"/>
  <c r="J3108" i="1"/>
  <c r="J3123" i="1"/>
  <c r="J3109" i="1"/>
  <c r="J3111" i="1"/>
  <c r="J3110" i="1"/>
  <c r="I2902" i="1"/>
  <c r="J3101" i="1"/>
  <c r="H2930" i="1"/>
  <c r="J3112" i="1"/>
  <c r="I2930" i="1"/>
  <c r="J2755" i="1"/>
  <c r="J2765" i="1" s="1"/>
  <c r="J3055" i="1"/>
  <c r="J2807" i="1"/>
  <c r="J3098" i="1" s="1"/>
  <c r="J3125" i="1"/>
  <c r="I3017" i="1"/>
  <c r="H3017" i="1"/>
  <c r="H2657" i="1"/>
  <c r="H2902" i="1"/>
  <c r="J3120" i="1"/>
  <c r="J2657" i="1"/>
  <c r="J3085" i="1" l="1"/>
  <c r="H3129" i="1"/>
  <c r="I3129" i="1"/>
  <c r="J3092" i="1"/>
  <c r="J3090" i="1"/>
  <c r="J2930" i="1"/>
  <c r="J2902" i="1"/>
  <c r="J3017" i="1"/>
  <c r="J3127" i="1"/>
  <c r="J3129" i="1" l="1"/>
</calcChain>
</file>

<file path=xl/sharedStrings.xml><?xml version="1.0" encoding="utf-8"?>
<sst xmlns="http://schemas.openxmlformats.org/spreadsheetml/2006/main" count="6978" uniqueCount="2345">
  <si>
    <t>0102-</t>
  </si>
  <si>
    <t>mental.Compreende as despesas de</t>
  </si>
  <si>
    <t>manutenção da Secretaria, tais como;</t>
  </si>
  <si>
    <t>Material de consumo, serviços, diárias,</t>
  </si>
  <si>
    <t>de Publicidade</t>
  </si>
  <si>
    <t>Dar apoio à Gestão Governamental.</t>
  </si>
  <si>
    <t>Municipal.Propaganda e publicidade.</t>
  </si>
  <si>
    <t>ÓRGÃO;02-GABINETE DO PREFEITO</t>
  </si>
  <si>
    <t>Unidade Orçamentária;0201- Gabinete do Prefeito</t>
  </si>
  <si>
    <t>Custear despesas com a manutenção</t>
  </si>
  <si>
    <t>para atendimento das atividades.</t>
  </si>
  <si>
    <t>Encargos do Conselho</t>
  </si>
  <si>
    <t>Tutelar</t>
  </si>
  <si>
    <t>Manutenção do Conselho</t>
  </si>
  <si>
    <t>Unidade Orçamentária;0202-FUNDO MUNICIPAL DA CRIANÇA E DO ADOLESCENTE-FUMDICA</t>
  </si>
  <si>
    <t>Compreende as despesas de manutenção</t>
  </si>
  <si>
    <t>ÓRGÃO;03-SECRETARIA MUNICIPAL DE ADMINISTRAÇÃO</t>
  </si>
  <si>
    <t>Unidade Orçamentária;0301-Secretaria Municipal de Administração</t>
  </si>
  <si>
    <t>Municipal de Administração</t>
  </si>
  <si>
    <t>da Secretaria.</t>
  </si>
  <si>
    <t>Manutenção da SEAD</t>
  </si>
  <si>
    <t>Secretaria.</t>
  </si>
  <si>
    <t>Telefônica</t>
  </si>
  <si>
    <t xml:space="preserve"> SUB. TOTAL</t>
  </si>
  <si>
    <t>Encargos da Secretaria</t>
  </si>
  <si>
    <t>1. 100%</t>
  </si>
  <si>
    <t>2. 100%</t>
  </si>
  <si>
    <t>Escolas</t>
  </si>
  <si>
    <t>Públicos</t>
  </si>
  <si>
    <t>Básicas-Poder Executivo</t>
  </si>
  <si>
    <t>Funcionários</t>
  </si>
  <si>
    <t>do Poder</t>
  </si>
  <si>
    <t>Executivo</t>
  </si>
  <si>
    <t>1. 01 cesta</t>
  </si>
  <si>
    <t>básica por</t>
  </si>
  <si>
    <t>funcionário</t>
  </si>
  <si>
    <t>2. 01 cesta</t>
  </si>
  <si>
    <t>ÓRGÃO;04-SEC. MUNICIPAL DA FAZENDA E DESENV. ECONÔMICO-SMFDE</t>
  </si>
  <si>
    <t>Unidade Orçamentária;0401-Secretaria Municipal da Fazenda-SEFAZ</t>
  </si>
  <si>
    <t>Encargos da Secretaria da</t>
  </si>
  <si>
    <t>Fazenda e Desenvolvimento</t>
  </si>
  <si>
    <t>Econômico</t>
  </si>
  <si>
    <t>Manutenção da SEFAZ</t>
  </si>
  <si>
    <t>R$</t>
  </si>
  <si>
    <t>Aquisição de móveis e equipamentos</t>
  </si>
  <si>
    <t>ÓRGÃO;04-SECRETARIA MUNIC. DA FAZENDA E DESENV.ECONÔMICO</t>
  </si>
  <si>
    <t>Unidade Orçamentária;0401-SECRETARIA MUNICIPAL DA FAZENDA-SEFAZ</t>
  </si>
  <si>
    <t>índice ICMs</t>
  </si>
  <si>
    <t xml:space="preserve"> do valor</t>
  </si>
  <si>
    <t>Maximizar o ingresso de receitas no</t>
  </si>
  <si>
    <t>Município, através de campanhas de</t>
  </si>
  <si>
    <t>Administração</t>
  </si>
  <si>
    <t>Entidades Associativas</t>
  </si>
  <si>
    <t>Municipais</t>
  </si>
  <si>
    <t>ÓRGÃO;05-SECRETARIA MUNIC. DE AGRICULTURA E MEIO AMBIENTE</t>
  </si>
  <si>
    <t>Unidade Orçamentária;0501-Secretaria Municipal de Agricultura-SMAMA</t>
  </si>
  <si>
    <t>Encargos da Secretaria de</t>
  </si>
  <si>
    <t>Agricultura e Meio</t>
  </si>
  <si>
    <t>Ambiente</t>
  </si>
  <si>
    <t>Folha</t>
  </si>
  <si>
    <t>Manutenção - SMAMA</t>
  </si>
  <si>
    <t>operacionalização da Secretaria.</t>
  </si>
  <si>
    <t>vação de Máquinas e</t>
  </si>
  <si>
    <t>Veículos da SMAMA</t>
  </si>
  <si>
    <t>e veículos de uso da Secretaria.</t>
  </si>
  <si>
    <t>EMATER</t>
  </si>
  <si>
    <t>Promover o desenvolvimento rural</t>
  </si>
  <si>
    <t>através de parceria/convênio com a</t>
  </si>
  <si>
    <t>Agricultores</t>
  </si>
  <si>
    <t>atendidos</t>
  </si>
  <si>
    <t>Disponibilizar sementes selecionadas,</t>
  </si>
  <si>
    <t>mudas frutíferas e exóticas, forrageiras e</t>
  </si>
  <si>
    <t xml:space="preserve">outros para os agricultures, visando o </t>
  </si>
  <si>
    <t>incremento da renda, a cultura de subsis-</t>
  </si>
  <si>
    <t>do setor</t>
  </si>
  <si>
    <t>Catalisar a melhoria da qualidade de</t>
  </si>
  <si>
    <t>vida das famílias rurais, combater a</t>
  </si>
  <si>
    <t>Sustentável da Comunidade</t>
  </si>
  <si>
    <t>Indígena</t>
  </si>
  <si>
    <t>Máquinas</t>
  </si>
  <si>
    <t>e</t>
  </si>
  <si>
    <t>implementos</t>
  </si>
  <si>
    <t>Estudantes</t>
  </si>
  <si>
    <t>Municipal.</t>
  </si>
  <si>
    <t>ÓRGÃO;06-SEC. MUNIC. DE OBRAS, TRANSPORTE, VIAÇÃO E SANEAMENTO-SMOTVS</t>
  </si>
  <si>
    <t>Unidade Orçamentária;0601-SEC.MUNICIPAL DE OBRAS- SMOTVS</t>
  </si>
  <si>
    <t>Encargos da Sec. De Obras</t>
  </si>
  <si>
    <t>Transporte, Viação e</t>
  </si>
  <si>
    <t>Saneamento-SMOTVS</t>
  </si>
  <si>
    <t>Manutenção da SMOTVS</t>
  </si>
  <si>
    <t>Promover apoio à Gestão Governamental;</t>
  </si>
  <si>
    <t>Compreende as despesas com a manuten-</t>
  </si>
  <si>
    <t>Conservação de Máquinas</t>
  </si>
  <si>
    <t>e/ou Veículos-SMOTVS</t>
  </si>
  <si>
    <t>Promover apoio à Ação Governamental</t>
  </si>
  <si>
    <t>e conservação das máquinas , implementos</t>
  </si>
  <si>
    <t>Urbana</t>
  </si>
  <si>
    <t>Manter o serviço de coleta de lixo.</t>
  </si>
  <si>
    <t>Redução</t>
  </si>
  <si>
    <t>do foco</t>
  </si>
  <si>
    <t>305-</t>
  </si>
  <si>
    <t>Praças, Jardins e Logradouros</t>
  </si>
  <si>
    <t xml:space="preserve">Manter o serviço de coleta de lixo, </t>
  </si>
  <si>
    <t>embelezamento de ruas e avenidas, com</t>
  </si>
  <si>
    <t>o objetivo de manter a saúde e beleza</t>
  </si>
  <si>
    <t>de nossa cidade.</t>
  </si>
  <si>
    <t xml:space="preserve">tenção de Rodovias </t>
  </si>
  <si>
    <t>CIDE.</t>
  </si>
  <si>
    <t>Móveis e</t>
  </si>
  <si>
    <t>Equip.</t>
  </si>
  <si>
    <t>Visa a aquisição de equipamentos e</t>
  </si>
  <si>
    <t>móveis de uso da Secretaria.</t>
  </si>
  <si>
    <t>Pública</t>
  </si>
  <si>
    <t>ramento da Rede de</t>
  </si>
  <si>
    <t>metros</t>
  </si>
  <si>
    <t>Pluviais</t>
  </si>
  <si>
    <t>Visa a canalização de águas pluviais</t>
  </si>
  <si>
    <t>de ruas e avenidas do Município e do</t>
  </si>
  <si>
    <t>interior.</t>
  </si>
  <si>
    <t>de Água</t>
  </si>
  <si>
    <t>Serviços de Abastecimento</t>
  </si>
  <si>
    <t>Visa a manutenção dos serviços de</t>
  </si>
  <si>
    <t>infra-estrutura.Inclusive através de</t>
  </si>
  <si>
    <t>convênios com UNIÃO e Estado.</t>
  </si>
  <si>
    <t>Municipal</t>
  </si>
  <si>
    <t>Visa a manutenção e conservação do</t>
  </si>
  <si>
    <t>Unidade Orçamentária;0602-FUNDO MUNICIPAL DA DEFESA CIVIL</t>
  </si>
  <si>
    <t>atingidas</t>
  </si>
  <si>
    <t xml:space="preserve">por </t>
  </si>
  <si>
    <t>calamidade</t>
  </si>
  <si>
    <t>Consórcio Intermunicipal</t>
  </si>
  <si>
    <t>p/ Reciclagem de Lixo-</t>
  </si>
  <si>
    <t>CITEGEM</t>
  </si>
  <si>
    <t>Rota do YUCUMÃ</t>
  </si>
  <si>
    <t>rota do Yucumâ, visando a unificação de</t>
  </si>
  <si>
    <t>forças para vanglariar recursos para a</t>
  </si>
  <si>
    <t>difusão do turismo.</t>
  </si>
  <si>
    <t>Manter o convênio com o Consórcio</t>
  </si>
  <si>
    <t>Saúde- ASPS</t>
  </si>
  <si>
    <t>medida</t>
  </si>
  <si>
    <t>Dentários</t>
  </si>
  <si>
    <t>Transporte Enfermos</t>
  </si>
  <si>
    <t>ÓRGÃO;07-SECRETARIA MUNICIPAL DA SAÚDE</t>
  </si>
  <si>
    <t>Visa renovar os instrumentos de trabalho</t>
  </si>
  <si>
    <t>1.1</t>
  </si>
  <si>
    <t>2.1</t>
  </si>
  <si>
    <t>Carentes</t>
  </si>
  <si>
    <t>ÓRGÃO;07-SECRETARIA MUNICIPAL DE SAÚDE</t>
  </si>
  <si>
    <t>FUNÇÃO</t>
  </si>
  <si>
    <t>SUB-</t>
  </si>
  <si>
    <t>FUNÇAO</t>
  </si>
  <si>
    <t>031-</t>
  </si>
  <si>
    <t>LEGISLATIVA</t>
  </si>
  <si>
    <t>04-</t>
  </si>
  <si>
    <t>ADMINIS-</t>
  </si>
  <si>
    <t>TRAÇÃO</t>
  </si>
  <si>
    <t>0122-</t>
  </si>
  <si>
    <t>ADMIN.</t>
  </si>
  <si>
    <t>GERAL</t>
  </si>
  <si>
    <t>ADMINIS</t>
  </si>
  <si>
    <t>10-</t>
  </si>
  <si>
    <t>SAÚDE</t>
  </si>
  <si>
    <t>0301-</t>
  </si>
  <si>
    <t>ATENÇÃO</t>
  </si>
  <si>
    <t>BÁSICA</t>
  </si>
  <si>
    <t>10-SAÚDE</t>
  </si>
  <si>
    <t>0302-</t>
  </si>
  <si>
    <t>Saúde</t>
  </si>
  <si>
    <t>Garantir ações de atenção integral à</t>
  </si>
  <si>
    <t>saúde da População São Valeriense.</t>
  </si>
  <si>
    <t>tica Básica</t>
  </si>
  <si>
    <t>PROGRAMA;0100-AÇÃO LEGISLATIVA</t>
  </si>
  <si>
    <t>08-</t>
  </si>
  <si>
    <t>Assistên-</t>
  </si>
  <si>
    <t>cia Social</t>
  </si>
  <si>
    <t>0243-</t>
  </si>
  <si>
    <t>cia a Crian-</t>
  </si>
  <si>
    <t xml:space="preserve">ça e ao </t>
  </si>
  <si>
    <t>Adolesente</t>
  </si>
  <si>
    <t>FINANCEI</t>
  </si>
  <si>
    <t>RA</t>
  </si>
  <si>
    <t>SUB-FUNÇÃO</t>
  </si>
  <si>
    <t>23-</t>
  </si>
  <si>
    <t>Comércio</t>
  </si>
  <si>
    <t>Serviços</t>
  </si>
  <si>
    <t>0691-</t>
  </si>
  <si>
    <t>Comercial</t>
  </si>
  <si>
    <t>Promoção</t>
  </si>
  <si>
    <t>28-</t>
  </si>
  <si>
    <t>0843-</t>
  </si>
  <si>
    <t>Especiais</t>
  </si>
  <si>
    <t>Serviço da</t>
  </si>
  <si>
    <t>Divida</t>
  </si>
  <si>
    <t>Interna</t>
  </si>
  <si>
    <t>0845-</t>
  </si>
  <si>
    <t>rências</t>
  </si>
  <si>
    <t>Adminis-</t>
  </si>
  <si>
    <t>tração</t>
  </si>
  <si>
    <t>Adminis -</t>
  </si>
  <si>
    <t>Geral</t>
  </si>
  <si>
    <t>20-</t>
  </si>
  <si>
    <t>AGRICUL-</t>
  </si>
  <si>
    <t>TURA</t>
  </si>
  <si>
    <t>0606-</t>
  </si>
  <si>
    <t>EXTENSÃO</t>
  </si>
  <si>
    <t>RURAL</t>
  </si>
  <si>
    <t>mentos.</t>
  </si>
  <si>
    <t>18-</t>
  </si>
  <si>
    <t>GESTÃO</t>
  </si>
  <si>
    <t>AMBIENTAL</t>
  </si>
  <si>
    <t>0541-</t>
  </si>
  <si>
    <t>Preserva-</t>
  </si>
  <si>
    <t>ção e Com-</t>
  </si>
  <si>
    <t>servação</t>
  </si>
  <si>
    <t>Ambiental</t>
  </si>
  <si>
    <t>0512-</t>
  </si>
  <si>
    <t>SANEA -</t>
  </si>
  <si>
    <t>MENTO</t>
  </si>
  <si>
    <t>BÁSICO</t>
  </si>
  <si>
    <t>URBANO</t>
  </si>
  <si>
    <t>Serviço de Coleta e Limpeza</t>
  </si>
  <si>
    <t>26-</t>
  </si>
  <si>
    <t>TRANS-</t>
  </si>
  <si>
    <t>PORTE</t>
  </si>
  <si>
    <t>0782-</t>
  </si>
  <si>
    <t>TRANSP.</t>
  </si>
  <si>
    <t>RODO -</t>
  </si>
  <si>
    <t>VIÁRIO</t>
  </si>
  <si>
    <t>12-</t>
  </si>
  <si>
    <t>0751-</t>
  </si>
  <si>
    <t>ENERGIA</t>
  </si>
  <si>
    <t>CONSER-</t>
  </si>
  <si>
    <t>VAÇÃO DE</t>
  </si>
  <si>
    <t>15-</t>
  </si>
  <si>
    <t>0451-</t>
  </si>
  <si>
    <t>URBA -</t>
  </si>
  <si>
    <t>NISMO</t>
  </si>
  <si>
    <t>INFRA -</t>
  </si>
  <si>
    <t>ESTRUTURA</t>
  </si>
  <si>
    <t>URBANA</t>
  </si>
  <si>
    <t>17-</t>
  </si>
  <si>
    <t xml:space="preserve">MENTO </t>
  </si>
  <si>
    <t>122-</t>
  </si>
  <si>
    <t>14-</t>
  </si>
  <si>
    <t>DIREITOS</t>
  </si>
  <si>
    <t>DA</t>
  </si>
  <si>
    <t>CIDADANIA</t>
  </si>
  <si>
    <t>0422-</t>
  </si>
  <si>
    <t>INDIVIDUAIS</t>
  </si>
  <si>
    <t>COLETIVOS</t>
  </si>
  <si>
    <t>E DIFUSOS</t>
  </si>
  <si>
    <t>06-</t>
  </si>
  <si>
    <t>SEGURANÇA</t>
  </si>
  <si>
    <t>PÚBLICA</t>
  </si>
  <si>
    <t>0182-</t>
  </si>
  <si>
    <t>DEFESA</t>
  </si>
  <si>
    <t>CIVIL</t>
  </si>
  <si>
    <t>SANEA-</t>
  </si>
  <si>
    <t>COMÉRCIO</t>
  </si>
  <si>
    <t>E</t>
  </si>
  <si>
    <t>SERVIÇOS</t>
  </si>
  <si>
    <t>0695-</t>
  </si>
  <si>
    <t>TURISMO</t>
  </si>
  <si>
    <t>Visa ações de saúde cfe Legislação</t>
  </si>
  <si>
    <t>Assistência Farmacêutica.</t>
  </si>
  <si>
    <t xml:space="preserve">Fundo Nacional de Saúde-Bloco de </t>
  </si>
  <si>
    <t>Atenção Básica</t>
  </si>
  <si>
    <t>Visa o atendimento das açoes inerentes</t>
  </si>
  <si>
    <t>ao Programa, cfe legislação do FNS.</t>
  </si>
  <si>
    <t>Básica</t>
  </si>
  <si>
    <t>TIPO II</t>
  </si>
  <si>
    <t>Qualificação  da Atenção</t>
  </si>
  <si>
    <t>Atenção</t>
  </si>
  <si>
    <t xml:space="preserve">Atenção </t>
  </si>
  <si>
    <t xml:space="preserve">Garantir o ascesso da população São </t>
  </si>
  <si>
    <t>de Saúde.</t>
  </si>
  <si>
    <t xml:space="preserve">Aenção </t>
  </si>
  <si>
    <t>Assist.</t>
  </si>
  <si>
    <t>Hosp. E</t>
  </si>
  <si>
    <t>Ambulato-</t>
  </si>
  <si>
    <t>rial</t>
  </si>
  <si>
    <t>0304-</t>
  </si>
  <si>
    <t>VIGILÂNCIA</t>
  </si>
  <si>
    <t>SANITÁRIA</t>
  </si>
  <si>
    <t>Assistência</t>
  </si>
  <si>
    <t>ÓRGÃO;08-SECRETARIA MUNICIPAL DE EDUCAÇÃO, CULTURA, TURISMO E DESPORTOS</t>
  </si>
  <si>
    <t>EDUCAÇÃO</t>
  </si>
  <si>
    <t>Municipal de Educação-</t>
  </si>
  <si>
    <t>MDE</t>
  </si>
  <si>
    <t>Encargos da Educação</t>
  </si>
  <si>
    <t>Especial-MDE</t>
  </si>
  <si>
    <t>Manutenção da Secretaria</t>
  </si>
  <si>
    <t>vação do Veículo da SMEC</t>
  </si>
  <si>
    <t>Ensino</t>
  </si>
  <si>
    <t>361-</t>
  </si>
  <si>
    <t>Sec. Municipal de Educação-SMEC</t>
  </si>
  <si>
    <t>Educação</t>
  </si>
  <si>
    <t>365-</t>
  </si>
  <si>
    <t>Infantil</t>
  </si>
  <si>
    <t>Manutenção da Educação</t>
  </si>
  <si>
    <t>367-</t>
  </si>
  <si>
    <t>Especial</t>
  </si>
  <si>
    <t>de Espaços Escolares</t>
  </si>
  <si>
    <t>Fundamen</t>
  </si>
  <si>
    <t>tal</t>
  </si>
  <si>
    <t>e Artísticas</t>
  </si>
  <si>
    <t>13-</t>
  </si>
  <si>
    <t>392-</t>
  </si>
  <si>
    <t>CULTURA</t>
  </si>
  <si>
    <t>DIFUSÃO</t>
  </si>
  <si>
    <t>CULTURAL</t>
  </si>
  <si>
    <t>Fomentar a produção, a integração, a</t>
  </si>
  <si>
    <t xml:space="preserve">expansão das atividades culturais nas </t>
  </si>
  <si>
    <t>0392-</t>
  </si>
  <si>
    <t>Culturais</t>
  </si>
  <si>
    <t>CUTURA</t>
  </si>
  <si>
    <t>27-</t>
  </si>
  <si>
    <t>812-</t>
  </si>
  <si>
    <t>DESPORTO</t>
  </si>
  <si>
    <t>E LAZER</t>
  </si>
  <si>
    <t>COMUNI-</t>
  </si>
  <si>
    <t>TÁRIO</t>
  </si>
  <si>
    <t>Recreativos</t>
  </si>
  <si>
    <t>Desportis-</t>
  </si>
  <si>
    <t>tas</t>
  </si>
  <si>
    <t>Estádio Municipal</t>
  </si>
  <si>
    <t xml:space="preserve">Estádio Municipal, com a finalidade de </t>
  </si>
  <si>
    <t>Crianças</t>
  </si>
  <si>
    <t>ENSINO</t>
  </si>
  <si>
    <t>FUNDA -</t>
  </si>
  <si>
    <t>MENTAL</t>
  </si>
  <si>
    <t>Escolar-PNATE UNIÃO</t>
  </si>
  <si>
    <t>volvimento do Ensino-</t>
  </si>
  <si>
    <t>Salário Educação UNIÃO</t>
  </si>
  <si>
    <t>buição de Merenda Escolar</t>
  </si>
  <si>
    <t>Atender as necessidades nutricionais dos</t>
  </si>
  <si>
    <t>alunos durante a sua permanência na sala</t>
  </si>
  <si>
    <t>de aula, contribuindo para o crescimento,</t>
  </si>
  <si>
    <t>o desenvolvimento, a aprendizagem e o</t>
  </si>
  <si>
    <t>rendimento escolar.</t>
  </si>
  <si>
    <t>rendimento escolar.Recursos UNIÃO.</t>
  </si>
  <si>
    <t>ÓRGÃO;09-SECRETARIA MUNICIPAL DE ASSISTÊNCIA SOCIAL-Rec. Próprios</t>
  </si>
  <si>
    <t>Unidade Orçamentária;0901-Fundo Municipal de Assistência Social- Rec. Próprios</t>
  </si>
  <si>
    <t>ASSISTÊN-</t>
  </si>
  <si>
    <t>CIA SOCIAL</t>
  </si>
  <si>
    <t>Municipal de Assistência</t>
  </si>
  <si>
    <t>Social</t>
  </si>
  <si>
    <t>Dar apoio à Ação Governamental.</t>
  </si>
  <si>
    <t>Dar apoio à ação governamental;</t>
  </si>
  <si>
    <t xml:space="preserve">veículo de utilização da Secretaria </t>
  </si>
  <si>
    <t>Municipal de Assistência Social.</t>
  </si>
  <si>
    <t>da Secretaria;Aquisição de equipamentos,</t>
  </si>
  <si>
    <t xml:space="preserve">móveis, processamento de dados e </t>
  </si>
  <si>
    <t>demais de uso permanente.</t>
  </si>
  <si>
    <t>244-</t>
  </si>
  <si>
    <t>Pessoas</t>
  </si>
  <si>
    <t>carentes</t>
  </si>
  <si>
    <t>Comuni -</t>
  </si>
  <si>
    <t>tária</t>
  </si>
  <si>
    <t>Orientação e Apoio Sócio</t>
  </si>
  <si>
    <t>Familiar-FEAS</t>
  </si>
  <si>
    <t>Unidade Orçamentária;0902-Fundo Municipal de Assistência Social- Rec. ESTADO</t>
  </si>
  <si>
    <t>Assistên -</t>
  </si>
  <si>
    <t>Conselho</t>
  </si>
  <si>
    <t>COMDICA</t>
  </si>
  <si>
    <t>r$</t>
  </si>
  <si>
    <t>cia Comu-</t>
  </si>
  <si>
    <t>nitária</t>
  </si>
  <si>
    <t>Unidade Orçamentária;0903-Fundo Municipal de Assistência Social- Rec. UNIÃO</t>
  </si>
  <si>
    <t>Implementar ações sócio-educativas</t>
  </si>
  <si>
    <t>IGD-Índice de Gestão</t>
  </si>
  <si>
    <t>Descentralizada</t>
  </si>
  <si>
    <t>Unidade Orçamentária;0904-Fundo Municipal de Habitação e Interesse Social</t>
  </si>
  <si>
    <t>16-</t>
  </si>
  <si>
    <t>HABITAÇÃO</t>
  </si>
  <si>
    <t>482-HABIT</t>
  </si>
  <si>
    <t>483-HABIT</t>
  </si>
  <si>
    <t>beneficia-</t>
  </si>
  <si>
    <t>habitações Populares</t>
  </si>
  <si>
    <t>Casas</t>
  </si>
  <si>
    <t>recupe -</t>
  </si>
  <si>
    <t>radas</t>
  </si>
  <si>
    <t>Visa criar condições de moradia a</t>
  </si>
  <si>
    <t>familias carentes do Município.</t>
  </si>
  <si>
    <t>material doado e serviços.</t>
  </si>
  <si>
    <t>Auxiliar na reformas, através de</t>
  </si>
  <si>
    <t>ÓRGÃO;99-RESERVA DE CONTINGÊNCIA</t>
  </si>
  <si>
    <t>Unidade Orçamentária;9901-RESERVA DE CONTINGÊNCIA</t>
  </si>
  <si>
    <t>PROGRAMA; 9999-RESERVA DE CONTINGÊNCIA</t>
  </si>
  <si>
    <t>99-</t>
  </si>
  <si>
    <t>999-</t>
  </si>
  <si>
    <t>RESERVA</t>
  </si>
  <si>
    <t>DE</t>
  </si>
  <si>
    <t>CONTING</t>
  </si>
  <si>
    <t>CONTINGÊNCIA</t>
  </si>
  <si>
    <t>Visa assegurar recursos para passivos</t>
  </si>
  <si>
    <t>09-</t>
  </si>
  <si>
    <t>272-</t>
  </si>
  <si>
    <t>PREVIDENCIA</t>
  </si>
  <si>
    <t>SOCIAL</t>
  </si>
  <si>
    <t>PREVIDÊNCIA</t>
  </si>
  <si>
    <t>DO REGIME</t>
  </si>
  <si>
    <t>ESTATUTÁRIO</t>
  </si>
  <si>
    <t>Inativos e</t>
  </si>
  <si>
    <t>pensionistas</t>
  </si>
  <si>
    <t xml:space="preserve">Visa o pagamento dos benefícios </t>
  </si>
  <si>
    <t>Atividades do FPSM</t>
  </si>
  <si>
    <t>GÊNCIA DO FPSM</t>
  </si>
  <si>
    <t>TOTAL GERAL SEC. ADMINISTRAÇÃO</t>
  </si>
  <si>
    <t>423-</t>
  </si>
  <si>
    <t>ASPS</t>
  </si>
  <si>
    <t>Médica Consórcio</t>
  </si>
  <si>
    <t>Municípes.</t>
  </si>
  <si>
    <t>FUNDEB</t>
  </si>
  <si>
    <t>SUB. TOTAL</t>
  </si>
  <si>
    <t xml:space="preserve"> TOTAL UNIDADE ORÇAMENTÁRIA 0902-</t>
  </si>
  <si>
    <t>FPSM</t>
  </si>
  <si>
    <t xml:space="preserve">Comércio </t>
  </si>
  <si>
    <t xml:space="preserve"> TOTAL</t>
  </si>
  <si>
    <t>Unidade Orçamentária;0603-Secretaria Municipal de Obras-Consórcios Públicos</t>
  </si>
  <si>
    <t xml:space="preserve"> TOTAL GERAL SECRETARIA MUNICIPAL DE ASSISTÊNCIA SOCIAL</t>
  </si>
  <si>
    <t>ÓRGÃO</t>
  </si>
  <si>
    <t xml:space="preserve"> DESCRIÇÃO</t>
  </si>
  <si>
    <t>ESTADO</t>
  </si>
  <si>
    <t>UNIÃO</t>
  </si>
  <si>
    <t>UNID</t>
  </si>
  <si>
    <t>ORÇ.</t>
  </si>
  <si>
    <t xml:space="preserve"> ASPS</t>
  </si>
  <si>
    <t>GABINETE DO PREFEITO</t>
  </si>
  <si>
    <t>FUNDO MUN.DA CRIANÇA E DO ADOL.</t>
  </si>
  <si>
    <t>SEC. MUNICIPAL DE ADMINISTRAÇÃO</t>
  </si>
  <si>
    <t>SEC. MUNICIPAL DA FAZENDA</t>
  </si>
  <si>
    <t>SEC. MUN. AGRIC. E MEIO AMBIENTE</t>
  </si>
  <si>
    <t>SEC. MUNICIPAL DE OBRAS E VIAÇÃO</t>
  </si>
  <si>
    <t>FUNDO MUN. DE SAÚDE- REC. ASPS</t>
  </si>
  <si>
    <t>FUNDO MUN. DE SAÚDE- REC. ESTADO</t>
  </si>
  <si>
    <t>FUNDO MUN. DE SAÚDE- REC. UNIÃO</t>
  </si>
  <si>
    <t>AÇÕES DA DEFESA CIVIL</t>
  </si>
  <si>
    <t>CONSÓRCIOS PÚBLICOS</t>
  </si>
  <si>
    <t>CONSÓRCIOS PÚBLICOS-CISA</t>
  </si>
  <si>
    <t>SECRETARIA MUNIC.DE EDUCAÇÃO-MDE</t>
  </si>
  <si>
    <t>FUNDO MUN. DE ASS. SOCIAL-PRÓPRIOS</t>
  </si>
  <si>
    <t>FUNDO MUN. DE ASS. SOCIAL-ESTADO</t>
  </si>
  <si>
    <t>FUNDO MUN. DE ASS. SOCIAL- UNIÃO</t>
  </si>
  <si>
    <t xml:space="preserve"> SUB. TOTAL UNID. 0904</t>
  </si>
  <si>
    <t>FUNDO MUN. DE HAB. E INTERESSE SOCIAL</t>
  </si>
  <si>
    <t>RESERVA DE CONTINGÊNCIA</t>
  </si>
  <si>
    <t>FUNDO DE PREVIDENCIA- FPSM</t>
  </si>
  <si>
    <t xml:space="preserve"> FPSM</t>
  </si>
  <si>
    <t xml:space="preserve"> ____________________________________</t>
  </si>
  <si>
    <t>______________________________________</t>
  </si>
  <si>
    <t>________________________________</t>
  </si>
  <si>
    <t>PREFEITO</t>
  </si>
  <si>
    <t>JANDIR AGNES</t>
  </si>
  <si>
    <t>CONTADOR CRC/RS 51.468</t>
  </si>
  <si>
    <t>Alunos</t>
  </si>
  <si>
    <t xml:space="preserve"> CÂMARA MUNICIPAL DE VEREADORES</t>
  </si>
  <si>
    <t>adquirido</t>
  </si>
  <si>
    <t>1 cesta por</t>
  </si>
  <si>
    <t>funcioná-</t>
  </si>
  <si>
    <t>rio</t>
  </si>
  <si>
    <t>FUNDO MUNICIPAL DO MEIO AMBIEN.</t>
  </si>
  <si>
    <t>Rede</t>
  </si>
  <si>
    <t>ampliada</t>
  </si>
  <si>
    <t>construidos</t>
  </si>
  <si>
    <t>adquiridos</t>
  </si>
  <si>
    <t>Veículos e</t>
  </si>
  <si>
    <t>Implement</t>
  </si>
  <si>
    <t>Cemitério</t>
  </si>
  <si>
    <t>Ação</t>
  </si>
  <si>
    <t>Mantida</t>
  </si>
  <si>
    <t>Professores</t>
  </si>
  <si>
    <t>alunos</t>
  </si>
  <si>
    <t>Funda -</t>
  </si>
  <si>
    <t>mental</t>
  </si>
  <si>
    <t>reformadas</t>
  </si>
  <si>
    <t>dos</t>
  </si>
  <si>
    <t>AÇÃO</t>
  </si>
  <si>
    <t>PÚBLICO</t>
  </si>
  <si>
    <t>ALVO</t>
  </si>
  <si>
    <t>UNID.</t>
  </si>
  <si>
    <t>MEDIDA</t>
  </si>
  <si>
    <t>ÍNDICE</t>
  </si>
  <si>
    <t>1.Previsto</t>
  </si>
  <si>
    <t>2.Pretendido</t>
  </si>
  <si>
    <t xml:space="preserve">                           OBJETIVO</t>
  </si>
  <si>
    <t xml:space="preserve"> CUSTO PREVISTO PARA O EXERCÍCIO</t>
  </si>
  <si>
    <t>LIVRES</t>
  </si>
  <si>
    <t>VINCULADO</t>
  </si>
  <si>
    <t>TOTAL</t>
  </si>
  <si>
    <t>PROGRAMA</t>
  </si>
  <si>
    <t>ESTADO DO RS</t>
  </si>
  <si>
    <t>MUNICÍPIO DE SÃO VALÉRIO DO SUL</t>
  </si>
  <si>
    <t>ÓRGÃO;01- CÂMARA MUNICIPAL DE VEREADORES</t>
  </si>
  <si>
    <t>Unidade Orçamentária;0101-Câmara Municipal de Vereadores</t>
  </si>
  <si>
    <t xml:space="preserve">Encargos do Poder </t>
  </si>
  <si>
    <t>Legislativo</t>
  </si>
  <si>
    <t>Folha e</t>
  </si>
  <si>
    <t>Encargos</t>
  </si>
  <si>
    <t xml:space="preserve"> Atividade</t>
  </si>
  <si>
    <t>mantida</t>
  </si>
  <si>
    <t>2: 100%</t>
  </si>
  <si>
    <t>1: 100%</t>
  </si>
  <si>
    <t>Dar suporte aos gastos de gerencia -</t>
  </si>
  <si>
    <t>mento e apoio operacional do Poder</t>
  </si>
  <si>
    <t>Gestão Governamental.</t>
  </si>
  <si>
    <t>dade Legislativa</t>
  </si>
  <si>
    <t>Atividade</t>
  </si>
  <si>
    <t>1:100%</t>
  </si>
  <si>
    <t>do valor</t>
  </si>
  <si>
    <t>previsto</t>
  </si>
  <si>
    <t>mental.Compreendendo manutenção</t>
  </si>
  <si>
    <t>e conservação do Poder Legislativo.</t>
  </si>
  <si>
    <t>Promover apoio à Gestão Governa -</t>
  </si>
  <si>
    <t>Municípes</t>
  </si>
  <si>
    <t>2:100%</t>
  </si>
  <si>
    <t>mental.Compreendendo a divulgação</t>
  </si>
  <si>
    <t>de atos oficiais e atender a Legislação</t>
  </si>
  <si>
    <t xml:space="preserve">em vigor;Manter a comunidade </t>
  </si>
  <si>
    <t>informada.</t>
  </si>
  <si>
    <t>mentos e Material Perma-</t>
  </si>
  <si>
    <t>nente</t>
  </si>
  <si>
    <t>Móveis</t>
  </si>
  <si>
    <t>equipa -</t>
  </si>
  <si>
    <t>mentos</t>
  </si>
  <si>
    <t>mental;Adquirir equipamentos e</t>
  </si>
  <si>
    <t>móveis para a realização da atividade</t>
  </si>
  <si>
    <t>Legislativa.</t>
  </si>
  <si>
    <t>2-Atividade</t>
  </si>
  <si>
    <t>1-projeto</t>
  </si>
  <si>
    <t xml:space="preserve"> __________________________________</t>
  </si>
  <si>
    <t>________________________________________</t>
  </si>
  <si>
    <t>______________________________</t>
  </si>
  <si>
    <t>JANDIR AGNES- Contador</t>
  </si>
  <si>
    <t>CRC/RS; 51.468</t>
  </si>
  <si>
    <t>Prefeito</t>
  </si>
  <si>
    <t>Presidente-Poder Legislativo</t>
  </si>
  <si>
    <t>LEI DE DIRETRIZES ORÇAMENTÁRIAS</t>
  </si>
  <si>
    <t>ANEXO III- METAS E PRIORIDADES</t>
  </si>
  <si>
    <t>Básicas-Câmara</t>
  </si>
  <si>
    <t>Funcioná-</t>
  </si>
  <si>
    <t>rios</t>
  </si>
  <si>
    <t>Cestas</t>
  </si>
  <si>
    <t>Básicas</t>
  </si>
  <si>
    <t>1: 01/ mês</t>
  </si>
  <si>
    <t>2: 01/ mês</t>
  </si>
  <si>
    <t>Distribuir cestas básicas de alimentos</t>
  </si>
  <si>
    <t>aos funcionários da Câmara Municipal</t>
  </si>
  <si>
    <t>de Vereadores de acordo com o que</t>
  </si>
  <si>
    <t>Encargos do Gabinete do</t>
  </si>
  <si>
    <t>Prefeito-GP</t>
  </si>
  <si>
    <t>mental;Compreende remunerações e</t>
  </si>
  <si>
    <t>Deficientes</t>
  </si>
  <si>
    <t>atendidas</t>
  </si>
  <si>
    <t>Visa custear despesas com a implemen-</t>
  </si>
  <si>
    <t>tação de ações sócio-educativas para</t>
  </si>
  <si>
    <t>adolescentes com foco na sua proteção,</t>
  </si>
  <si>
    <t>socialização e fortalecimento dos</t>
  </si>
  <si>
    <t>vínculos familiares e comunitários.</t>
  </si>
  <si>
    <t>08-Assis-</t>
  </si>
  <si>
    <t xml:space="preserve">tência </t>
  </si>
  <si>
    <t xml:space="preserve"> SUB TOTAL</t>
  </si>
  <si>
    <t>Programa Troca-Troca</t>
  </si>
  <si>
    <t>VINCULAD</t>
  </si>
  <si>
    <t>TOTAIS</t>
  </si>
  <si>
    <t>Patrulha Agrícola</t>
  </si>
  <si>
    <t>Ampliação e Melhoramento da Rede de Energia</t>
  </si>
  <si>
    <t>PROJETO</t>
  </si>
  <si>
    <t>ATIVIDADE</t>
  </si>
  <si>
    <t>PRINCIPAIS AÇÕES  AÇÕES( PROJETOS E ATIVIDADES) CONTEMPLADOS</t>
  </si>
  <si>
    <t>XXXXXXX</t>
  </si>
  <si>
    <t>Remunerações e Encargos do Poder Legislativo</t>
  </si>
  <si>
    <t>Manutenção da Atividade Legislativa</t>
  </si>
  <si>
    <t>Divulgação da Atividade Legislativa</t>
  </si>
  <si>
    <t>xxxxxxxx</t>
  </si>
  <si>
    <t>Aquisição de Cestas Básicas- Poder Legislativo</t>
  </si>
  <si>
    <t>VINCULADOS</t>
  </si>
  <si>
    <t xml:space="preserve"> TOTAIS</t>
  </si>
  <si>
    <t xml:space="preserve"> Remunerações e Encargos do Gabinete do Prefeito</t>
  </si>
  <si>
    <t>Manutenção Veículo do Gabinete do Prefeito</t>
  </si>
  <si>
    <t xml:space="preserve"> SUB.TOTAL  UNID. ORÇ. 0201-Gabinete do Prefeito</t>
  </si>
  <si>
    <t>UNIDADE ORÇAMENTÁRIA;0201-GABINETE DO PREFEITO</t>
  </si>
  <si>
    <t>UNIDADE ORÇAMENTÁRIA;0202-FUNDO MUNICIPAL DA CRIANÇA E DO ADOLESCENTE</t>
  </si>
  <si>
    <t>Remunerações e Encargos do Conselho Tutelar</t>
  </si>
  <si>
    <t>Administração e Manutenção do Conselho Tutelar</t>
  </si>
  <si>
    <t>Administração e Manutenção do COMDICA</t>
  </si>
  <si>
    <t xml:space="preserve"> SUB.TOTAL  UNID. ORÇ. 0202</t>
  </si>
  <si>
    <t>UNIDADE ORÇAMENTÁRIA;0301-Secretaria Municipal de Administação</t>
  </si>
  <si>
    <t>Remunerações e Encargos da Secretaria Municipal de Administração</t>
  </si>
  <si>
    <t>Manutenção da Central Telefônica</t>
  </si>
  <si>
    <t>TOTAL ÓRGÃO 03</t>
  </si>
  <si>
    <t>ÓRGÃO;04-SECRETARIA MUNICIPAL DA FAZENDA E DESENV. ECONÔMICO- SMFDE</t>
  </si>
  <si>
    <t>UNIDADE ORÇAMENTÁRIA;0401-Secretaria Municipal da Fazenda-SEFAZ</t>
  </si>
  <si>
    <t>Remunerações e Encargos da Secretaria da Fazenda e Desenvolvimento Econômico</t>
  </si>
  <si>
    <t>xxxxxxxxx</t>
  </si>
  <si>
    <t>Bolão de Prêmios</t>
  </si>
  <si>
    <t>Amortização e Encargos da Dívida</t>
  </si>
  <si>
    <t>Contribuição ao PASEP</t>
  </si>
  <si>
    <t>Outros Encargos da Administração</t>
  </si>
  <si>
    <t>Apoio Financeiro às Entidades Associativas Municipais</t>
  </si>
  <si>
    <t>TOTAL ÓRGÃO 04</t>
  </si>
  <si>
    <t>ÓRGÃO;05-SECRETARIA MUNICIPAL DE AGRICULTURA E MEIO AMBIENTE</t>
  </si>
  <si>
    <t>UNIDADE ORÇAMENTÁRIA;0501-Secretaria Municipal de Agricultura-SMAMA</t>
  </si>
  <si>
    <t>Remunerações e Encargos da Secretaria Municipal de Agricultura e Meio Ambiente</t>
  </si>
  <si>
    <t>Manutenção e Conservação Máquinas e Veículos da SMAMA</t>
  </si>
  <si>
    <t>Convênio com a EMATER</t>
  </si>
  <si>
    <t>SUB. TOTAL UNID. ORÇAMENTÁRIA 0501</t>
  </si>
  <si>
    <t>Desenvolvimento de Atividades Educacionais, Recreativas, e Apoio à Gestão dos Recursos Ambientais</t>
  </si>
  <si>
    <t>UNIDADE ORÇAMENTÁRIA;0601-SECRETARIA MUNICIPAL DE OBRAS- SMOTVS</t>
  </si>
  <si>
    <t>Remunerações e Encargos da Secretaria Municipal  de Obras, Transporte, Viação e Saneamento-SMOTVS</t>
  </si>
  <si>
    <t>Manutenção e Conservação de Máquinas e Veículos da SMOTVS</t>
  </si>
  <si>
    <t>Manutenção dos Serviços de Coleta e Limpeza Urbana</t>
  </si>
  <si>
    <t>Canalização de Águas Pluviais</t>
  </si>
  <si>
    <t>Manutenção dos Serviços de Abastecimento de Água</t>
  </si>
  <si>
    <t>Administração e Manutenção da Capela Mortuária e Cemitério Municipal</t>
  </si>
  <si>
    <t>Manutenção de Praças, Jardins e Logradouros</t>
  </si>
  <si>
    <t>UNIDADE ORÇAMENTÁRIA;0602-FUNDO MUNICIPAL DA DEFESA CIVIL</t>
  </si>
  <si>
    <t>Ações da Defesa Civil</t>
  </si>
  <si>
    <t xml:space="preserve"> SUB. TOTAL UNIDADE ORÇAMENTÁRIA 0602-</t>
  </si>
  <si>
    <t>SUB. TOTAL UNID. ORÇAMENTÁRIA 0601</t>
  </si>
  <si>
    <t>UNIDADE ORÇAMENTÁRIA;0603-Secretaria Municipal de Obras- Consórcios Públicos</t>
  </si>
  <si>
    <t>Participação no Consórcio Intermunicipal para Reciclagem de Lixo-CITEGEM</t>
  </si>
  <si>
    <t>Participação no Consórcio Rota do Yucumâ</t>
  </si>
  <si>
    <t xml:space="preserve"> TOTAL GERAL ÓRGÃO;06-</t>
  </si>
  <si>
    <t>Remunerações e Encargos da Secretaria Municipal de Saúde-ASPS</t>
  </si>
  <si>
    <t>Doação a Pessoas Carentes</t>
  </si>
  <si>
    <t>Básica-PIES</t>
  </si>
  <si>
    <t>UNIDADE ORÇAMENTÁRIA;0801-Secretaria Municipal de Educação-MDE</t>
  </si>
  <si>
    <t>SUB. TOTAL UNID. ORÇAMENTÁRIA 0801</t>
  </si>
  <si>
    <t>UNIDADE ORÇAMENTÁRIA;0802- Educação Infantil-MDE</t>
  </si>
  <si>
    <t>SUB. TOTAL UNID. ORÇAMENTÁRIA 0802</t>
  </si>
  <si>
    <t>UNIDADE ORÇAMENTÁRIA;0803- Educação Especial-MDE</t>
  </si>
  <si>
    <t>Remunerações e Encargos da Educação Especial-MDE</t>
  </si>
  <si>
    <t>Administração e Manutenção da Educação Especial-MDE</t>
  </si>
  <si>
    <t>TOTAL GERAL-MDE</t>
  </si>
  <si>
    <t>UNIDADE ORÇAMENTÁRIA;0804-MANUTENÇÃO DO ENSINO FUNDAMENTAL-FUNDEB</t>
  </si>
  <si>
    <t>SUB. TOTAL UNID. ORÇAMENTÁRIA 0804</t>
  </si>
  <si>
    <t>UNIDADE ORÇAMENTÁRIA;0805-EDUCAÇÃO INFANTIL FUNDEB</t>
  </si>
  <si>
    <t>SUB. TOTAL UNID. ORÇAMENTÁRIA 0805</t>
  </si>
  <si>
    <t>UNIDADE ORÇAMENTÁRIA;0806-EDUCAÇÃO ESPECIAL FUNDEB</t>
  </si>
  <si>
    <t>SUB. TOTAL UNID. ORÇAMENTÁRIA 0806</t>
  </si>
  <si>
    <t xml:space="preserve"> TOTAL FUNDEB</t>
  </si>
  <si>
    <t>Promoção de Eventos Culturais</t>
  </si>
  <si>
    <t>Escolinha de Futebol</t>
  </si>
  <si>
    <t>SUB. TOTAL UNID. ORÇAMENTÁRIA 0807</t>
  </si>
  <si>
    <t>Transporte Escolar Ensino Fundamental- Rec. Estado</t>
  </si>
  <si>
    <t>PNAE PRÉ-ESCOLA</t>
  </si>
  <si>
    <t>ÓRGÃO;09-SECRETARIA MUNICIPAL DE ASSISTÊNCIA SOCIAL</t>
  </si>
  <si>
    <t>UNIDADE ORÇAMENTÁRIA;0901-FUNDO MUNICIPAL DE ASSISTÊNCIA SOCIAL-Rec. Próprios</t>
  </si>
  <si>
    <t>Remunerações e Encargos da Sec. Municipal de Assistência Social</t>
  </si>
  <si>
    <t>Administração e Manutenção da Sec. Municipal de Assistência Social</t>
  </si>
  <si>
    <t>SUB. TOTAL UNID. ORÇAMENTÁRIA 0901</t>
  </si>
  <si>
    <t>UNIDADE ORÇAMENTÁRIA;0902-FUNDO MUNICIPAL DE ASSISTÊNCIA SOCIAL-Rec. Estado</t>
  </si>
  <si>
    <t>UNIDADE ORÇAMENTÁRIA;0903-FUNDO MUNICIPAL DE ASSISTÊNCIA SOCIAL-Rec. UNIÃO</t>
  </si>
  <si>
    <t>UNIDADE ORÇAMENTÁRIA;0904-FUNDO MUNICIPAL DE HABITAÇÃO E INTERESSE SOCIAL</t>
  </si>
  <si>
    <t>SUB. TOTAL UNID. ORÇAMENTÁRIA 0904</t>
  </si>
  <si>
    <t xml:space="preserve"> TOTAL GERAL ÓRGÃO;09</t>
  </si>
  <si>
    <t>ÓRGÃO;99- RESERVA DE CONTINGÊNCIA</t>
  </si>
  <si>
    <t>Reserva de Contingência do FPSM</t>
  </si>
  <si>
    <t>CÂMARA MUNICIPAL DE VEREADORES</t>
  </si>
  <si>
    <t>UNID.ORÇ</t>
  </si>
  <si>
    <t>FUNDO MUNICIPAL DA CRIANÇA E DO ADOLESCENTE</t>
  </si>
  <si>
    <t>SECRETARIA MUNICIPAL DE ADMINISTRAÇÃO</t>
  </si>
  <si>
    <t>SECRETARIA MUNICIPAL DA FAZENDA E DESENV. ECONÔMICO</t>
  </si>
  <si>
    <t>SECRETARIA MUNICIPAL DE AGRICULTURA</t>
  </si>
  <si>
    <t>SECRETARIA MUNICIPAL DE OBRAS- SMOTVS</t>
  </si>
  <si>
    <t>FUNDO MUNICIPAL DEFESA CIVIL</t>
  </si>
  <si>
    <t>SEC. MUNICIPAL DE OBRAS- CONSÓRCIOS PÚBLICOS</t>
  </si>
  <si>
    <t>SECRETARIA MUNICPAL DE EDUCAÇÃO- MDE</t>
  </si>
  <si>
    <t>EDUCAÇÃO INFANTIL- MDE</t>
  </si>
  <si>
    <t>EDUCAÇÃO ESPECIAL- MDE</t>
  </si>
  <si>
    <t>MANUTENÇÃO DO ENSINO FUNDAMENTAL-FUNDEB</t>
  </si>
  <si>
    <t>EDUCAÇÃO INFANTIL-FUNDEB</t>
  </si>
  <si>
    <t>EDUCAÇÃO ESPECIAL- FUNDEB</t>
  </si>
  <si>
    <t>MANUTENÇÃO DO ENSINO- CONVÊNIOS</t>
  </si>
  <si>
    <t>FUNDO MUNICIPAL DE ASSISTÊNCIA SOCIAL- REC. PRÓPRIOS</t>
  </si>
  <si>
    <t>FUNDO MUNICIPAL DE ASSISTÊNCIA SOCIAL- REC. ESTADO</t>
  </si>
  <si>
    <t>FUNDO MUNICIPAL DE ASSISTÊNCIA SOCIAL- REC. UNIÃO</t>
  </si>
  <si>
    <t>FUNDO MUNICIPAL DE HABITAÇÃO E INTERESSE SOCIAL</t>
  </si>
  <si>
    <t>FUNDO DE PREVIDÊNCIA SOCIAL DO MUNICÍPIO</t>
  </si>
  <si>
    <t>PROJETO DE LEI DE DIRETRIZES ORÇAMENTÁRIAS</t>
  </si>
  <si>
    <t>FUNDO MUNICIPAL DO MEIO AMBIENTE</t>
  </si>
  <si>
    <t xml:space="preserve">MANUT. DO ENSINO FUNDAMENTAL-FUNDEB </t>
  </si>
  <si>
    <t>EDUCAÇÃO INFANTIL- FUNDEB</t>
  </si>
  <si>
    <t xml:space="preserve">2.001-Remunerações e </t>
  </si>
  <si>
    <t>2.002-Manutenção da Ativi -</t>
  </si>
  <si>
    <t>2.003-Divulgação do Poder</t>
  </si>
  <si>
    <t>1.001-Aquisição de Equipa -</t>
  </si>
  <si>
    <t>2.009-Remunerações e</t>
  </si>
  <si>
    <t>Manutenção  do COMDICA</t>
  </si>
  <si>
    <t>Encargos da  Dívida</t>
  </si>
  <si>
    <t xml:space="preserve">0.001-Amortização e </t>
  </si>
  <si>
    <t>PASEP</t>
  </si>
  <si>
    <t>0.004-Apoio Financeiro às</t>
  </si>
  <si>
    <t>Manutenção da Capela</t>
  </si>
  <si>
    <t>Mortuária e Cemitério</t>
  </si>
  <si>
    <t>da Dengue de Verão</t>
  </si>
  <si>
    <t xml:space="preserve"> TOTAL GERAL EDUCAÇÃO ESPECIAL MDE</t>
  </si>
  <si>
    <t>Unidade Orçamentária;0804-Manutenção do Ensino Fundamental-FUNDEB</t>
  </si>
  <si>
    <t>Unidade Orçamentária;0805-EDUCAÇÃO INFANTIL-FUNDEB</t>
  </si>
  <si>
    <t>SUB. TOTAL UNID. ORÇAMENTÁRIA 0902</t>
  </si>
  <si>
    <t>SUB. TOTAL UNID. ORÇAMENTÁRIA 0903</t>
  </si>
  <si>
    <t>Serviços de Inseminação</t>
  </si>
  <si>
    <t>Escola</t>
  </si>
  <si>
    <t>vovó Maria</t>
  </si>
  <si>
    <t>e EMEI</t>
  </si>
  <si>
    <t>cia e Fortalecimento de</t>
  </si>
  <si>
    <t>Dinheiro Direto Escola</t>
  </si>
  <si>
    <t>especiais e promover apoio a</t>
  </si>
  <si>
    <t>e Atendimento Integral à</t>
  </si>
  <si>
    <t>Família (PAIF)</t>
  </si>
  <si>
    <t>Vinculos-SCFV</t>
  </si>
  <si>
    <t xml:space="preserve">Visa a dotação de recursos para </t>
  </si>
  <si>
    <t xml:space="preserve">custear despesas inerentes à Gestão e </t>
  </si>
  <si>
    <t xml:space="preserve">organização do SUAS.Gestão dos </t>
  </si>
  <si>
    <t xml:space="preserve">serviços sócioasssitênciais , gestão </t>
  </si>
  <si>
    <t>Educ. permanente na Assist. social.</t>
  </si>
  <si>
    <t xml:space="preserve">Brasil sem miséria; gestão do </t>
  </si>
  <si>
    <t xml:space="preserve">trabalho e educação permanente </t>
  </si>
  <si>
    <t>informaçao do SUAS;</t>
  </si>
  <si>
    <t>na Assistência Social;Gestão da</t>
  </si>
  <si>
    <t>Conselhos de Assistência Social.</t>
  </si>
  <si>
    <t xml:space="preserve">Apoio técnico e operacional aos </t>
  </si>
  <si>
    <t xml:space="preserve">articulada e integrada com o Programa </t>
  </si>
  <si>
    <t xml:space="preserve">Bolsa Família e com o Plano Brasil </t>
  </si>
  <si>
    <t>Sem Miséria; gestão do trabalho e</t>
  </si>
  <si>
    <t>e Gestão do Programa</t>
  </si>
  <si>
    <t>Bolsa Família e do Cadastro</t>
  </si>
  <si>
    <t>Único-IGD-PBF</t>
  </si>
  <si>
    <t>do Controle Social-IGD-SUAS</t>
  </si>
  <si>
    <t>BLOCO GESTÃO DESCENTRALIZADA</t>
  </si>
  <si>
    <t>BLOCO;</t>
  </si>
  <si>
    <t>PROTEÇÃO SOCIAL ESPECIAL</t>
  </si>
  <si>
    <t xml:space="preserve">COMPLEXIDADE </t>
  </si>
  <si>
    <t xml:space="preserve">SOCIAL ESPECIAL DE MÉDIA </t>
  </si>
  <si>
    <t xml:space="preserve">contingentes e eventos fiscais </t>
  </si>
  <si>
    <t>equilíbrio entre receitas e despesas.</t>
  </si>
  <si>
    <t xml:space="preserve">imprevistos e outros, manter o </t>
  </si>
  <si>
    <t>0242-</t>
  </si>
  <si>
    <t>cícios Anteriores</t>
  </si>
  <si>
    <t>Adm.</t>
  </si>
  <si>
    <t xml:space="preserve"> R$</t>
  </si>
  <si>
    <t>Custear despesas com o pagamento</t>
  </si>
  <si>
    <t xml:space="preserve">de compromissos reconhecidos </t>
  </si>
  <si>
    <t>após o enceramento do exercício.</t>
  </si>
  <si>
    <t>2,018-Administração e</t>
  </si>
  <si>
    <t>2.026-Manutenção dos</t>
  </si>
  <si>
    <t xml:space="preserve">2.027-Manutenção de </t>
  </si>
  <si>
    <t>Despesas de Exercícios Anteriores</t>
  </si>
  <si>
    <t>BLOCO DE FINANCIAMENTO DA PROTEÇÃO SOCIAL BÁSICA</t>
  </si>
  <si>
    <t>Lixo</t>
  </si>
  <si>
    <t>recolhido</t>
  </si>
  <si>
    <t xml:space="preserve"> </t>
  </si>
  <si>
    <t>VLADIMIR ANTONIO VETTORATO</t>
  </si>
  <si>
    <t>Secretária da Fazenda</t>
  </si>
  <si>
    <t>1,002-Melhorias e Expansão</t>
  </si>
  <si>
    <t>do Espaço Físico</t>
  </si>
  <si>
    <t>Promover apoio a Gestão Governa-</t>
  </si>
  <si>
    <t>mental.Manter e Melhorar o</t>
  </si>
  <si>
    <t>Prédio do Poder Legislativo</t>
  </si>
  <si>
    <t>Recursos</t>
  </si>
  <si>
    <t>Investidos</t>
  </si>
  <si>
    <t>1.R$ 5.000,00</t>
  </si>
  <si>
    <t>2.R$5.000,00</t>
  </si>
  <si>
    <t>e encargos.</t>
  </si>
  <si>
    <t>031-AÇÃO</t>
  </si>
  <si>
    <t>01-LEGIS-</t>
  </si>
  <si>
    <t>LATIVA</t>
  </si>
  <si>
    <t>PROGRAMA;0103- GESTÃO PATRIMONIAL</t>
  </si>
  <si>
    <t>122-ADM.</t>
  </si>
  <si>
    <t>PROGRAMA;0101-AUXÍLIO ALIMENTAÇÃO AOS FUNCIONÁRIOS DO PODER EXECUTIVO</t>
  </si>
  <si>
    <t>0123-</t>
  </si>
  <si>
    <t>ADMINIS.</t>
  </si>
  <si>
    <t>FINANCEIRA</t>
  </si>
  <si>
    <t>Tributária</t>
  </si>
  <si>
    <t>Promover a Educação Tributária</t>
  </si>
  <si>
    <t xml:space="preserve">junto às Escolas do Município, </t>
  </si>
  <si>
    <t>visando estimular a emissão de NFs</t>
  </si>
  <si>
    <t>para melhorar o índice de retorno</t>
  </si>
  <si>
    <t>do ICMs do Município.</t>
  </si>
  <si>
    <t>FINAN -</t>
  </si>
  <si>
    <t>CEIRA</t>
  </si>
  <si>
    <t>ADM</t>
  </si>
  <si>
    <t>2,019-Manutenção Veículo</t>
  </si>
  <si>
    <t>SEFAZ</t>
  </si>
  <si>
    <t>Promover a Ação Governamental,</t>
  </si>
  <si>
    <t>da Secretaria da Fazenda-</t>
  </si>
  <si>
    <t>através de condições de desloca-</t>
  </si>
  <si>
    <t>mento da Equipe da Secretaria da</t>
  </si>
  <si>
    <t>Fazenda.Manutenção do Veículo</t>
  </si>
  <si>
    <t>PROGRAMA;0,000-OPERAÇÕES ESPECIAIS</t>
  </si>
  <si>
    <t>0846-</t>
  </si>
  <si>
    <t>Outros</t>
  </si>
  <si>
    <t>Outras</t>
  </si>
  <si>
    <t>Transfe-</t>
  </si>
  <si>
    <t>Apoiar financeiramente as</t>
  </si>
  <si>
    <t>Associações legalmente constitu -</t>
  </si>
  <si>
    <t>idas no Município, visando o atingi-</t>
  </si>
  <si>
    <t>mento de seus objetivos.Através</t>
  </si>
  <si>
    <t>de Subvenções ou Auxílios.</t>
  </si>
  <si>
    <t xml:space="preserve">Promover apoio a Gestão </t>
  </si>
  <si>
    <t xml:space="preserve">Governamental ;Compreende a </t>
  </si>
  <si>
    <t xml:space="preserve">remuneração e encargos de pessoal </t>
  </si>
  <si>
    <t xml:space="preserve">Governamental.Compreende as </t>
  </si>
  <si>
    <t xml:space="preserve">despesas de manutenção e </t>
  </si>
  <si>
    <t>Governamental; Compreende</t>
  </si>
  <si>
    <t xml:space="preserve"> as despesas de manutenção e</t>
  </si>
  <si>
    <t xml:space="preserve"> consumo das máquinas, implementos </t>
  </si>
  <si>
    <t>Governamental; Objetiva melhorar</t>
  </si>
  <si>
    <t xml:space="preserve"> o ambiente de trabalho, através</t>
  </si>
  <si>
    <t xml:space="preserve"> de aquisição de móveis e equipa-</t>
  </si>
  <si>
    <t>PROGRAMA;0105-FORTALECIMENTO DAS CADEIAS PRODUTIVAS LOCAIS</t>
  </si>
  <si>
    <t>0608-</t>
  </si>
  <si>
    <t>da Produção</t>
  </si>
  <si>
    <t>Agropecuária</t>
  </si>
  <si>
    <t>1.003-Concessão de Cestas</t>
  </si>
  <si>
    <t>PROGRAMA;0107-APOIO À GESTÃO AMBIENTAL</t>
  </si>
  <si>
    <t>produção</t>
  </si>
  <si>
    <t>Promover apoio a Ação Governa -</t>
  </si>
  <si>
    <t>mental; Compreende remunerações</t>
  </si>
  <si>
    <t>e encargos da folha de pagamento</t>
  </si>
  <si>
    <t>inerentes a Secretaria.</t>
  </si>
  <si>
    <t xml:space="preserve">tais como;Material, serviços e outras </t>
  </si>
  <si>
    <t xml:space="preserve">ção e operacionalização da Secretaria, </t>
  </si>
  <si>
    <t>PROGRAMA;0110-MELHORIAS DA INFRA-ESTRUTURA URBANA E RURAL</t>
  </si>
  <si>
    <t>PROGRAMA;0113-MELHORES RODOVIAS</t>
  </si>
  <si>
    <t>de Pontes e Bueiros</t>
  </si>
  <si>
    <t>municipais; pavimentação,</t>
  </si>
  <si>
    <t>Visa a manutenção das rodovias</t>
  </si>
  <si>
    <t>encascalhamento, e outras obras de</t>
  </si>
  <si>
    <t xml:space="preserve"> restauração.Recursos próprios e</t>
  </si>
  <si>
    <t>Visa a construção e reforma de</t>
  </si>
  <si>
    <t>pontes e bueiros, para o trânsito de</t>
  </si>
  <si>
    <t>pessoas, veículos e escoamento da</t>
  </si>
  <si>
    <t>produção agrícola.</t>
  </si>
  <si>
    <t>Pontes</t>
  </si>
  <si>
    <t>Bueiros</t>
  </si>
  <si>
    <t>Manutenção da Iluminação</t>
  </si>
  <si>
    <t>Ampliar a rede de energia do</t>
  </si>
  <si>
    <t xml:space="preserve">Município, visando o bem estar da </t>
  </si>
  <si>
    <t xml:space="preserve">população e incremento da </t>
  </si>
  <si>
    <t>da Iluminação Pública.</t>
  </si>
  <si>
    <t>Transporte</t>
  </si>
  <si>
    <t>Rodoviário</t>
  </si>
  <si>
    <t>Urbanismo</t>
  </si>
  <si>
    <t xml:space="preserve">abastecimento de água;Tais como, </t>
  </si>
  <si>
    <t xml:space="preserve">pgtº de energia elétrica, material e  </t>
  </si>
  <si>
    <t>serviços de manutenção e expansão .</t>
  </si>
  <si>
    <t>ramento da Rede de Água</t>
  </si>
  <si>
    <t>Visa melhorar e ampliar a rede de</t>
  </si>
  <si>
    <t>água aos Municípes de São Valério</t>
  </si>
  <si>
    <t>do Sul.</t>
  </si>
  <si>
    <t xml:space="preserve">Visa a renovação do parque de </t>
  </si>
  <si>
    <t xml:space="preserve">máquinas do Município;Com o </t>
  </si>
  <si>
    <t xml:space="preserve">objetivo de realizar os serviços </t>
  </si>
  <si>
    <t xml:space="preserve">conservação das rodovias e obras de </t>
  </si>
  <si>
    <t xml:space="preserve">públicos de manutenção e </t>
  </si>
  <si>
    <t>Transp.</t>
  </si>
  <si>
    <t>dos Prédios Públicos.</t>
  </si>
  <si>
    <t>Propiciar a conservação e restauração</t>
  </si>
  <si>
    <t>0451-Infra</t>
  </si>
  <si>
    <t>estrutura</t>
  </si>
  <si>
    <t>urbana</t>
  </si>
  <si>
    <t>PROGRAMA;0108-CEMITÉRIO MUNICIPAL</t>
  </si>
  <si>
    <t>atendimento às pessoas atingidas</t>
  </si>
  <si>
    <t xml:space="preserve">ações da defesa civil e executar </t>
  </si>
  <si>
    <t>ações permanentes contra desastres</t>
  </si>
  <si>
    <t>e ocorrências de risco, atuando</t>
  </si>
  <si>
    <t>criteriosamente frente às calami-</t>
  </si>
  <si>
    <t>dades públicas; Custear despesas</t>
  </si>
  <si>
    <t>com aquisições de material e</t>
  </si>
  <si>
    <t>equipamentos para ações da defesa</t>
  </si>
  <si>
    <t>civil.Inclusive em parceria com a</t>
  </si>
  <si>
    <t>UNIÃO e Estado.</t>
  </si>
  <si>
    <t>Visa reduzir o tempo resposta no</t>
  </si>
  <si>
    <t>por calamidades.Visa planejar as</t>
  </si>
  <si>
    <t xml:space="preserve">2,032-Participação no </t>
  </si>
  <si>
    <t xml:space="preserve">Manter o consórcio para reciclagem </t>
  </si>
  <si>
    <t>de lixo lixo sólido.</t>
  </si>
  <si>
    <t xml:space="preserve">Governamental.Compreende </t>
  </si>
  <si>
    <t>remunerações e encargos.</t>
  </si>
  <si>
    <t xml:space="preserve">Promover apoio à ação </t>
  </si>
  <si>
    <t>Governamental; Compreende as</t>
  </si>
  <si>
    <t xml:space="preserve">despesas com manutenção </t>
  </si>
  <si>
    <t xml:space="preserve">opercionalização e conservação </t>
  </si>
  <si>
    <t>Dar apoio à ação governamental.</t>
  </si>
  <si>
    <t xml:space="preserve">Manutenção e conservação dos </t>
  </si>
  <si>
    <t xml:space="preserve"> veículos vinculados à saúde.</t>
  </si>
  <si>
    <t>SAUDE</t>
  </si>
  <si>
    <t>saúde, para pessoas carentes e</t>
  </si>
  <si>
    <t>com necessidades especiais, tais</t>
  </si>
  <si>
    <t>como;óculos, próteses, fraldas e</t>
  </si>
  <si>
    <t>outros.</t>
  </si>
  <si>
    <t>Visa o atendimento a ações de</t>
  </si>
  <si>
    <t>Manter a academia de ginástica;</t>
  </si>
  <si>
    <t xml:space="preserve">Realizar trabalhos com grupos de </t>
  </si>
  <si>
    <t>e gestantes com o objetivo de</t>
  </si>
  <si>
    <t>reduzir a internação hospitalar.</t>
  </si>
  <si>
    <t xml:space="preserve">hipertensos, obesos, idosos </t>
  </si>
  <si>
    <t>Saúde-Média e Alta</t>
  </si>
  <si>
    <t xml:space="preserve">Complexidade </t>
  </si>
  <si>
    <t>Ambulatorial.</t>
  </si>
  <si>
    <t>De alta e Média complexidade</t>
  </si>
  <si>
    <t>Ambulatorial</t>
  </si>
  <si>
    <t>(Média e Alta Complexidade</t>
  </si>
  <si>
    <t>Ambulatorial)</t>
  </si>
  <si>
    <t>Dotar a farmácia das Unidades</t>
  </si>
  <si>
    <t>Básicas de Saúde de Medicamentos</t>
  </si>
  <si>
    <t>e produtos de farmácia e aquisições</t>
  </si>
  <si>
    <t xml:space="preserve">para distribuição a  pessoas em </t>
  </si>
  <si>
    <t xml:space="preserve">Visa custear despesas com as </t>
  </si>
  <si>
    <t>Ações inerentes ao programa, cfe</t>
  </si>
  <si>
    <t>Legislação em vigor.</t>
  </si>
  <si>
    <t xml:space="preserve">Visa o atendimento das açoes </t>
  </si>
  <si>
    <t xml:space="preserve">inerentes ao Programa, </t>
  </si>
  <si>
    <t>conforme Legislação do FNS.</t>
  </si>
  <si>
    <t xml:space="preserve">Visa o atendimento das ações </t>
  </si>
  <si>
    <t>Sanitária</t>
  </si>
  <si>
    <t>Equipar a Secretaria Municipal de</t>
  </si>
  <si>
    <t>Saúde com Equipamentos e Móveis</t>
  </si>
  <si>
    <t>visando o melhor atendimento aos</t>
  </si>
  <si>
    <t>veículo</t>
  </si>
  <si>
    <t>Adquirir um veículo para a Secre-</t>
  </si>
  <si>
    <t>taria de Saúde, para o transporte de</t>
  </si>
  <si>
    <t>pacientes aos Centros de Referência</t>
  </si>
  <si>
    <t>Contribuir com o Consórcio Intermu-</t>
  </si>
  <si>
    <t>301-</t>
  </si>
  <si>
    <t>302-</t>
  </si>
  <si>
    <t>Hospitalar</t>
  </si>
  <si>
    <t>e Ambula-</t>
  </si>
  <si>
    <t>torial</t>
  </si>
  <si>
    <t>Média e Alta Complexida-</t>
  </si>
  <si>
    <t>des</t>
  </si>
  <si>
    <t>Visa promover à Gestão Governa -</t>
  </si>
  <si>
    <t xml:space="preserve">de remunerações e encargos da </t>
  </si>
  <si>
    <t xml:space="preserve">Visa promover apoio à Gestão </t>
  </si>
  <si>
    <t xml:space="preserve">Governamental.Dar suporte aos </t>
  </si>
  <si>
    <t>da Secretaria com Recursos MDE.</t>
  </si>
  <si>
    <t>gastos operacionais e de manutenção</t>
  </si>
  <si>
    <t>e conservação dos veículos vinculados a</t>
  </si>
  <si>
    <t xml:space="preserve">Dar suporte aos gastos de manutenção </t>
  </si>
  <si>
    <t>Fundamen-</t>
  </si>
  <si>
    <t xml:space="preserve">Dar suporte aos gastos com aquisição </t>
  </si>
  <si>
    <t xml:space="preserve">de móveis e equipamentos da </t>
  </si>
  <si>
    <t>Visa promover apoio à Gestão</t>
  </si>
  <si>
    <t>Governamental. Dar suporte aos</t>
  </si>
  <si>
    <t xml:space="preserve">Dar suporte aos gastos de </t>
  </si>
  <si>
    <t>gastos de remunerações e encargos</t>
  </si>
  <si>
    <t>da Educação especial-MDE</t>
  </si>
  <si>
    <t xml:space="preserve">Dar suporte aos gastos operacionais </t>
  </si>
  <si>
    <t>Especial, com recursos do MDE.</t>
  </si>
  <si>
    <t xml:space="preserve">e de manutenção da Educação </t>
  </si>
  <si>
    <t>Visa dar apoio as atividades do</t>
  </si>
  <si>
    <t>FUNDEB.Dar suporte aos gastos de</t>
  </si>
  <si>
    <t xml:space="preserve">remunerações e encargos da </t>
  </si>
  <si>
    <t xml:space="preserve">Visa dar apoio as atividades do </t>
  </si>
  <si>
    <t xml:space="preserve">do ensino Fundamental, com </t>
  </si>
  <si>
    <t>0365-</t>
  </si>
  <si>
    <t xml:space="preserve">Encargos da Educação </t>
  </si>
  <si>
    <t>FUNDEB; Comprrende as despesas</t>
  </si>
  <si>
    <t>de remunerações e encargos da</t>
  </si>
  <si>
    <t>FUNDEB.</t>
  </si>
  <si>
    <t>FUNDEB.Comprende as despesas</t>
  </si>
  <si>
    <t>com manutenção e operacionalização</t>
  </si>
  <si>
    <t>das atividades da Educação Especial</t>
  </si>
  <si>
    <t>Educação Especial.</t>
  </si>
  <si>
    <t>artes, etc...</t>
  </si>
  <si>
    <t xml:space="preserve">áreas de música, folclore, literatura, </t>
  </si>
  <si>
    <t xml:space="preserve">  SUB- TOTAL</t>
  </si>
  <si>
    <t xml:space="preserve">  SUB-TOTAL</t>
  </si>
  <si>
    <t xml:space="preserve">TOTAL GERAL ÓRGÃO 04 </t>
  </si>
  <si>
    <t>Unidade Orçamentária;0502-FUNDO MUNICIPAL DO MEIO AMBIENTE</t>
  </si>
  <si>
    <t xml:space="preserve">   TOTAL GERAL UNIDADE ORÇAMENTÁRIA 0602</t>
  </si>
  <si>
    <t xml:space="preserve">  TOTAL GERAL UNIDADE ORÇAMENTÁRIA 0603</t>
  </si>
  <si>
    <t>Unidades</t>
  </si>
  <si>
    <t>20-AGRI-</t>
  </si>
  <si>
    <t xml:space="preserve">Reciclagem  de Produtores </t>
  </si>
  <si>
    <t>e Técnicos</t>
  </si>
  <si>
    <t>tores</t>
  </si>
  <si>
    <t>Agricul -</t>
  </si>
  <si>
    <t>Realizar cursos de aperfeiçoamento</t>
  </si>
  <si>
    <t>na área de agricultura e pecuária.</t>
  </si>
  <si>
    <t xml:space="preserve">Desenvolver atividades junto aos </t>
  </si>
  <si>
    <t xml:space="preserve">Colégios do Município, visando a </t>
  </si>
  <si>
    <t xml:space="preserve">a preservação do meio ambiente </t>
  </si>
  <si>
    <t xml:space="preserve">e recursos hídricos.Orientação sobre  </t>
  </si>
  <si>
    <t>a Legislação Ambiental.</t>
  </si>
  <si>
    <t xml:space="preserve">Dar suporte aos gastos de ampliação </t>
  </si>
  <si>
    <t>visando a qualidade de ensino.</t>
  </si>
  <si>
    <t xml:space="preserve">e reforma de espaços escolares, </t>
  </si>
  <si>
    <t>Ensino Fundamental</t>
  </si>
  <si>
    <t>RECURSOS DO ESTADO</t>
  </si>
  <si>
    <t>Dar ascesso ao aluno a educação por</t>
  </si>
  <si>
    <t>MEIO de transporte gratuito.Visa a</t>
  </si>
  <si>
    <t>dos veículos do transporte escolar.</t>
  </si>
  <si>
    <t xml:space="preserve">manutenção e conservação dos </t>
  </si>
  <si>
    <t>Ensino Médio</t>
  </si>
  <si>
    <t>Ensino Infantil</t>
  </si>
  <si>
    <t>RECURSOS UNIÃO</t>
  </si>
  <si>
    <t>de eventos esportivos e recreativos.</t>
  </si>
  <si>
    <t>recreativos.</t>
  </si>
  <si>
    <t xml:space="preserve">realizar eventos esportivos e </t>
  </si>
  <si>
    <t xml:space="preserve">Visa a formação de escolinhas de </t>
  </si>
  <si>
    <t xml:space="preserve">futebol infantil no Município, </t>
  </si>
  <si>
    <t xml:space="preserve">integração social e formação de </t>
  </si>
  <si>
    <t>novos atletas.</t>
  </si>
  <si>
    <t xml:space="preserve">visando a atividade física de crianças, </t>
  </si>
  <si>
    <t xml:space="preserve">nas áreas de música, folclore, </t>
  </si>
  <si>
    <t xml:space="preserve">literatura, artes, visando o ascesso </t>
  </si>
  <si>
    <t xml:space="preserve">à cultura e ao lazer cultural, através </t>
  </si>
  <si>
    <t>da difusão e intercâmbio entre</t>
  </si>
  <si>
    <t xml:space="preserve"> Municípios e Estado.</t>
  </si>
  <si>
    <t>a expansão das atividades culturais,</t>
  </si>
  <si>
    <t xml:space="preserve">Fomentar a produção, a integração, </t>
  </si>
  <si>
    <t xml:space="preserve">do esporte com fins educacionais, </t>
  </si>
  <si>
    <t xml:space="preserve">Ampliar e manter os meio práticos </t>
  </si>
  <si>
    <t xml:space="preserve">Prestar assistencia financeira em </t>
  </si>
  <si>
    <t xml:space="preserve">caráter suplementar às escolas </t>
  </si>
  <si>
    <t xml:space="preserve">públicas da educação básica, </t>
  </si>
  <si>
    <t>objetivando a melhoria da infra-</t>
  </si>
  <si>
    <t>estrutura física e pedagógica das</t>
  </si>
  <si>
    <t xml:space="preserve">escolas e reforma da autogestão </t>
  </si>
  <si>
    <t xml:space="preserve">escolar no plano financeiro e </t>
  </si>
  <si>
    <t xml:space="preserve">didático, contribuindo para elevar </t>
  </si>
  <si>
    <t>educação básica.</t>
  </si>
  <si>
    <t xml:space="preserve">os índices de desempenho da </t>
  </si>
  <si>
    <t xml:space="preserve">Fortalecimento dos vínculos </t>
  </si>
  <si>
    <t>familiares das familias e seus</t>
  </si>
  <si>
    <t>e vulnerabilidade social, decorrente</t>
  </si>
  <si>
    <t xml:space="preserve">membros em situação de risco e </t>
  </si>
  <si>
    <t xml:space="preserve"> da pobreza.Implementar ações</t>
  </si>
  <si>
    <t xml:space="preserve">sócio-educativas para crianças, </t>
  </si>
  <si>
    <t xml:space="preserve">adolescentes, jovens e adultos, </t>
  </si>
  <si>
    <t>vom foco na sua proteção, sociali -</t>
  </si>
  <si>
    <t>vinculos familiares e comunitários.</t>
  </si>
  <si>
    <t xml:space="preserve">zação e fortalecimentomento dos </t>
  </si>
  <si>
    <t xml:space="preserve">para crianças e idosos, com foco </t>
  </si>
  <si>
    <t xml:space="preserve">na sua proteção,socialização e </t>
  </si>
  <si>
    <t>familiares e comunitários.</t>
  </si>
  <si>
    <t xml:space="preserve">fortalecimento dos vinculos </t>
  </si>
  <si>
    <t xml:space="preserve">para famílias, com foco na sua </t>
  </si>
  <si>
    <t xml:space="preserve">proteção, socialização e fortalecimento  </t>
  </si>
  <si>
    <t>dos vinculos familiares e comuni -</t>
  </si>
  <si>
    <t xml:space="preserve">tários.Com recursos da UNIÃO  e </t>
  </si>
  <si>
    <t>contrapartida Municipal.</t>
  </si>
  <si>
    <t xml:space="preserve">mental.Compreende as despesas </t>
  </si>
  <si>
    <t xml:space="preserve">de manutenção e conservação da </t>
  </si>
  <si>
    <t xml:space="preserve">Visa a manutenção das atividades </t>
  </si>
  <si>
    <t xml:space="preserve">do COMDICA-Conselho Municipal </t>
  </si>
  <si>
    <t>dos Direitos da Criança e do Adoles -</t>
  </si>
  <si>
    <t>cente.</t>
  </si>
  <si>
    <t>e encargos do Conselho Tutelar.</t>
  </si>
  <si>
    <t xml:space="preserve">mental.Comprende remunerações </t>
  </si>
  <si>
    <t>Inativos e Pensionistas</t>
  </si>
  <si>
    <t>Proventos e Encargos;</t>
  </si>
  <si>
    <t xml:space="preserve">previstos em Lei;Pensões, Auxílio </t>
  </si>
  <si>
    <t xml:space="preserve">Doença, Salário Família, Salário </t>
  </si>
  <si>
    <t>despesas previstas na lei do FPSM.</t>
  </si>
  <si>
    <t xml:space="preserve">Maternidade, inativos e outras </t>
  </si>
  <si>
    <t xml:space="preserve">Visa o pagamento de despesas </t>
  </si>
  <si>
    <t>de atividades do FPSM.</t>
  </si>
  <si>
    <t xml:space="preserve">Correntes e de capital, decorrentes </t>
  </si>
  <si>
    <t>Registrar a sobra orçamentária do</t>
  </si>
  <si>
    <t xml:space="preserve">FPSM entre Receitas/Despesas </t>
  </si>
  <si>
    <t>do exercício.SUPERÁVIT.</t>
  </si>
  <si>
    <t>Legislativo, compreendendo a remu-</t>
  </si>
  <si>
    <r>
      <t xml:space="preserve">neração , encargos, pagar </t>
    </r>
    <r>
      <rPr>
        <b/>
        <sz val="10"/>
        <color theme="1"/>
        <rFont val="Calibri"/>
        <family val="2"/>
        <scheme val="minor"/>
      </rPr>
      <t>gratificações</t>
    </r>
    <r>
      <rPr>
        <sz val="10"/>
        <color theme="1"/>
        <rFont val="Calibri"/>
        <family val="2"/>
        <scheme val="minor"/>
      </rPr>
      <t xml:space="preserve">  </t>
    </r>
  </si>
  <si>
    <t xml:space="preserve">mental.Promover atos relacionados </t>
  </si>
  <si>
    <t xml:space="preserve">com as ações da administração, </t>
  </si>
  <si>
    <t xml:space="preserve">recepcionar e distinguir autoridades </t>
  </si>
  <si>
    <t xml:space="preserve">com honrarias e custear despesas </t>
  </si>
  <si>
    <t>Administração e da Comunidade.</t>
  </si>
  <si>
    <t xml:space="preserve">com festividades de interesse da </t>
  </si>
  <si>
    <t>Promover apoio á Gestão Governa -</t>
  </si>
  <si>
    <t>e encargos da Secretaria.</t>
  </si>
  <si>
    <t xml:space="preserve">mental.Compreende remunerações </t>
  </si>
  <si>
    <t>Promover apoio a Gestão Gover -</t>
  </si>
  <si>
    <t xml:space="preserve">mental.Comprrende as despesas de </t>
  </si>
  <si>
    <t xml:space="preserve">manutenção, tais como;material, </t>
  </si>
  <si>
    <t>outras inerentes Secretaria.</t>
  </si>
  <si>
    <t xml:space="preserve">serviços, diárias, indenizações e </t>
  </si>
  <si>
    <t>Atender todas as despesas de</t>
  </si>
  <si>
    <t>dos serviços da Central Telefônica.</t>
  </si>
  <si>
    <t xml:space="preserve">manutenção e operacionalização </t>
  </si>
  <si>
    <t xml:space="preserve">mental.Visa custear as despesas </t>
  </si>
  <si>
    <t>vinculado a secretaria de Administração.</t>
  </si>
  <si>
    <t xml:space="preserve">com a manutenção do veículo </t>
  </si>
  <si>
    <t xml:space="preserve">Adquirir móveis e equipamentos </t>
  </si>
  <si>
    <t xml:space="preserve">para a realização dos trabalhos </t>
  </si>
  <si>
    <t xml:space="preserve"> da Secretaria.</t>
  </si>
  <si>
    <t xml:space="preserve">Distribuir cestas básicas aos </t>
  </si>
  <si>
    <t xml:space="preserve">Funcionários Públicos do Poder </t>
  </si>
  <si>
    <t>determina a Legislação em vigor.</t>
  </si>
  <si>
    <t xml:space="preserve">Executivo, de acordo com o que </t>
  </si>
  <si>
    <t>Promover apoio à Açao Governa -</t>
  </si>
  <si>
    <t xml:space="preserve">mental.Compreende despesas de </t>
  </si>
  <si>
    <t xml:space="preserve">manutenção, material de consumo, </t>
  </si>
  <si>
    <t>da secretaria.</t>
  </si>
  <si>
    <t xml:space="preserve">serviços, diárias e outras inerentes </t>
  </si>
  <si>
    <t xml:space="preserve">para a Secretaria, visando o bom </t>
  </si>
  <si>
    <t>trabalho e atendimento dos</t>
  </si>
  <si>
    <t>PROGRAMA;0104-PROGRAMA DE ESTÍMULO A ARRECADAÇÃO</t>
  </si>
  <si>
    <t xml:space="preserve">fiscalização tributária, sorteios, </t>
  </si>
  <si>
    <t>tributária e outras ações.</t>
  </si>
  <si>
    <t xml:space="preserve">fiscalização no trânsito, educação </t>
  </si>
  <si>
    <t xml:space="preserve">Visa o pagamento do principal e </t>
  </si>
  <si>
    <t xml:space="preserve">encargos da divida contratada, </t>
  </si>
  <si>
    <t xml:space="preserve">decorrentes de empréstimos, </t>
  </si>
  <si>
    <t xml:space="preserve">operações de crédito, devolução </t>
  </si>
  <si>
    <t>administração.</t>
  </si>
  <si>
    <t xml:space="preserve">de convênios e outros Encargos da </t>
  </si>
  <si>
    <t>de 1% sobre a receita corrente.</t>
  </si>
  <si>
    <t xml:space="preserve">Visa o pagamento da obrigação legal </t>
  </si>
  <si>
    <t xml:space="preserve">Visa o pagamento de encargos </t>
  </si>
  <si>
    <t xml:space="preserve">diversos da administração.Inclusive </t>
  </si>
  <si>
    <t>a amortização do passivo Atuarial.</t>
  </si>
  <si>
    <t xml:space="preserve">pobreza e diminuir o êxodo rural, </t>
  </si>
  <si>
    <t xml:space="preserve">melhorando sua capacidade produtiva, </t>
  </si>
  <si>
    <t xml:space="preserve">renda e qualidade de vida.Melhorar </t>
  </si>
  <si>
    <t xml:space="preserve">a genética do plantel de vacas </t>
  </si>
  <si>
    <t>de leite do Município, através de</t>
  </si>
  <si>
    <t>serviços de insiminação do Município.</t>
  </si>
  <si>
    <t xml:space="preserve">Visa manter, melhorar e adquirir </t>
  </si>
  <si>
    <t>agrícolas visando a manutenção do</t>
  </si>
  <si>
    <t xml:space="preserve">preparo do solo e cultivo da produção </t>
  </si>
  <si>
    <t xml:space="preserve">agrícola, principalmente dos pequenos </t>
  </si>
  <si>
    <t>agricultores.</t>
  </si>
  <si>
    <t xml:space="preserve">novos implementos e máquinas </t>
  </si>
  <si>
    <t>Treinamento e Recilhagem de Produtores e Técnicos</t>
  </si>
  <si>
    <t>Conservação e Manutenção da Iluminação Pública</t>
  </si>
  <si>
    <t>Construção e Reforma de Pontes e Bueiros</t>
  </si>
  <si>
    <t>Pavimentação de Ruas e Avenidas</t>
  </si>
  <si>
    <t>Manutenção dos Veículos- Transporte Enfermos-Atenção Básica</t>
  </si>
  <si>
    <t>Atenção Integral à Saúde- Atenção Básica</t>
  </si>
  <si>
    <t xml:space="preserve">Valeriense às ações de serviço da </t>
  </si>
  <si>
    <t xml:space="preserve">saúde bucal.Garantir a realização de </t>
  </si>
  <si>
    <t>Municipal de de Saúde.</t>
  </si>
  <si>
    <t xml:space="preserve">ações, cfe Plano de Aplicação do </t>
  </si>
  <si>
    <t xml:space="preserve">Valeriense às ações de serviço do </t>
  </si>
  <si>
    <t xml:space="preserve">PSF.Garantir a realização de </t>
  </si>
  <si>
    <t>Valeriense às ações de serviço do</t>
  </si>
  <si>
    <t xml:space="preserve">Programa.Garantir a realização de </t>
  </si>
  <si>
    <t>Unidade Orçamentária;0807-Manutenção do Ensino-CONVÊNIOS</t>
  </si>
  <si>
    <t xml:space="preserve">Propiciar ascesso facilitado aos </t>
  </si>
  <si>
    <t>Estudantes do Município à Escola.</t>
  </si>
  <si>
    <t>Manutenção e conservação de veículos</t>
  </si>
  <si>
    <t xml:space="preserve">projetos e ações voltados para o </t>
  </si>
  <si>
    <t xml:space="preserve">Atender a legislação vigente, em </t>
  </si>
  <si>
    <t>com recursos da UNIÃO.</t>
  </si>
  <si>
    <t xml:space="preserve">desenvolvimento da educação básica, </t>
  </si>
  <si>
    <t>Unidade Orçamentária;0808-Manutenção Atividades Culturais, Desportivas e Educacionais</t>
  </si>
  <si>
    <t>UNIDADE ORÇAMENTÁRIA;0807-MANUTENÇÃO DO ENSINO- CONVÊNIOS</t>
  </si>
  <si>
    <t>UNIDADE ORÇAMENTÁRIA;0808-</t>
  </si>
  <si>
    <t>Apoio ao Transporte Escolar- PNATE UNIÃO-Ensino Fundamental</t>
  </si>
  <si>
    <t>Apoio ao Transporte Escolar- PNATE UNIÃO-Ensino Médio</t>
  </si>
  <si>
    <t>Apoio ao Transporte Escolar- PNATE UNIÃO-Ensino Infantil</t>
  </si>
  <si>
    <t>PNAE CRECHE</t>
  </si>
  <si>
    <t xml:space="preserve">Compreende as despesas de </t>
  </si>
  <si>
    <t>conservação da Secretaria.</t>
  </si>
  <si>
    <t xml:space="preserve">manutenção e  operacionalização e </t>
  </si>
  <si>
    <t>Serviço de Proteção e Atenção Integral à Família-PAIF</t>
  </si>
  <si>
    <t>MANUTENÇÃO DAS ATIVIDADES CULTURAIS, DESPORTIVAS E EDUCACIONAIS</t>
  </si>
  <si>
    <t xml:space="preserve">  CIDE</t>
  </si>
  <si>
    <t xml:space="preserve"> ILUMINAÇÃO PÚBLICA</t>
  </si>
  <si>
    <t>ENSINO-CONVÊNIOS</t>
  </si>
  <si>
    <t>CULTURA E DESPORTOS</t>
  </si>
  <si>
    <t>TRANSPORTE</t>
  </si>
  <si>
    <t>RODOVIÁRIO</t>
  </si>
  <si>
    <t>306-</t>
  </si>
  <si>
    <t>Alimentação</t>
  </si>
  <si>
    <t>Nutrição</t>
  </si>
  <si>
    <t>O PSE têm com o objetivo contribuir</t>
  </si>
  <si>
    <t>para a formação integral dos estu-</t>
  </si>
  <si>
    <t>dantes por meio de ações de</t>
  </si>
  <si>
    <t>promoção, prevenção e atenção à</t>
  </si>
  <si>
    <t>saúde com vistas ao enfrentamento</t>
  </si>
  <si>
    <t>das vulnerabilidades que compro -</t>
  </si>
  <si>
    <t>metem o pleno desenvolvimento de</t>
  </si>
  <si>
    <t>crianças e jovens da rede pública</t>
  </si>
  <si>
    <t>de ensino.</t>
  </si>
  <si>
    <t>PROGRAMA; 0105-Fortalecimento das Cadeias Produtivas Locais</t>
  </si>
  <si>
    <t>Comum.</t>
  </si>
  <si>
    <t>da Secretaria Municipal do Índio.</t>
  </si>
  <si>
    <t>Comun.</t>
  </si>
  <si>
    <t>Índigena/Geração de</t>
  </si>
  <si>
    <t>Emprego e Renda</t>
  </si>
  <si>
    <t>Desenvolver ações voltadas ao</t>
  </si>
  <si>
    <t>fortalecimento da Comunidade Indígena</t>
  </si>
  <si>
    <t>de vida, incremento da produção</t>
  </si>
  <si>
    <t>agrícola familiar das famílias indíge-</t>
  </si>
  <si>
    <t>nas, geraçao de renda através  de</t>
  </si>
  <si>
    <t>e outras inerentes da Secretaria.</t>
  </si>
  <si>
    <t>do Inhacorá, melhoria da qualidade</t>
  </si>
  <si>
    <t>Agricult</t>
  </si>
  <si>
    <t>Cestas Básicas em vigor.</t>
  </si>
  <si>
    <t xml:space="preserve">determina a lei de concessão de </t>
  </si>
  <si>
    <t>diárias e outras da Secretaria.</t>
  </si>
  <si>
    <t xml:space="preserve">Material de consumo, serviços, </t>
  </si>
  <si>
    <t>Divulgação normal e de caráter obri-</t>
  </si>
  <si>
    <t>gatório dos atos da Administração</t>
  </si>
  <si>
    <t>Recepções e Festividades</t>
  </si>
  <si>
    <t xml:space="preserve">EMATER.Catalisar a melhoria da </t>
  </si>
  <si>
    <t xml:space="preserve">qualidade de vida das famílhas </t>
  </si>
  <si>
    <t xml:space="preserve">e divulgação de tecnologias que </t>
  </si>
  <si>
    <t xml:space="preserve">rurais mediante a educação, apoio </t>
  </si>
  <si>
    <t>inerentes ao Programa, conforme</t>
  </si>
  <si>
    <t>VIGILÂNCIA EM SAÚDE.</t>
  </si>
  <si>
    <t xml:space="preserve">Legislação do FNS -BLOCO </t>
  </si>
  <si>
    <t>mosquito da Dengue no Município.</t>
  </si>
  <si>
    <t>Combater e arradicar o foco do</t>
  </si>
  <si>
    <t>Vigilância em Saúde</t>
  </si>
  <si>
    <t>mental .Dar suporte aos gastos de</t>
  </si>
  <si>
    <t>Infantil-CRECHE-MDE</t>
  </si>
  <si>
    <t xml:space="preserve">com remunerações e encargos do </t>
  </si>
  <si>
    <t>ÓRGÃO;10-SECRETARIA MUNICIPAL DO ÍNDIO</t>
  </si>
  <si>
    <t>Escola(Rab-SESC-SM)</t>
  </si>
  <si>
    <t>Remunerações e Encargos da Secretaria Municipal de Educação-MDE</t>
  </si>
  <si>
    <t>SUB. TOTAL UNID. ORÇAMENTÁRIA 0803</t>
  </si>
  <si>
    <t>SUB. TOTAL UNID. ORÇAMENTÁRIA 0808</t>
  </si>
  <si>
    <t xml:space="preserve">nas escolas e meios sociais, através </t>
  </si>
  <si>
    <t>1-Projeto</t>
  </si>
  <si>
    <t xml:space="preserve">Inclusive com recursos da </t>
  </si>
  <si>
    <t>Contribuição para Custeio da Ilumi -</t>
  </si>
  <si>
    <t>nação Pública.</t>
  </si>
  <si>
    <t xml:space="preserve">Visa dar apoio as atividades da </t>
  </si>
  <si>
    <t>Cultura; Comprrende as despesas</t>
  </si>
  <si>
    <t>responsável pela Secretaria</t>
  </si>
  <si>
    <t>Municipal da Cultura</t>
  </si>
  <si>
    <t>de remunerações e encargos do</t>
  </si>
  <si>
    <t>cfe</t>
  </si>
  <si>
    <t>Legislação</t>
  </si>
  <si>
    <t>beneficiadas</t>
  </si>
  <si>
    <t>O Benefício Eventual destina-se</t>
  </si>
  <si>
    <t>às famílias e individuos carentes,</t>
  </si>
  <si>
    <t>cfe determina a Legislação Muni -</t>
  </si>
  <si>
    <t>cipal.Destina-se a benefícios even-</t>
  </si>
  <si>
    <t>tuais de moradia, alimentação,</t>
  </si>
  <si>
    <t>auxílio funeral, natalidade e bene -</t>
  </si>
  <si>
    <t>fícios eventuais temporários.</t>
  </si>
  <si>
    <t>Com recursos da Secretaria Estadual</t>
  </si>
  <si>
    <t>de Assistência Social.</t>
  </si>
  <si>
    <t>Inclusive por convênios.Emendas</t>
  </si>
  <si>
    <t xml:space="preserve">2,040-Atenção Integral </t>
  </si>
  <si>
    <t>Municipal do Índio</t>
  </si>
  <si>
    <t xml:space="preserve"> TOTAL GERAL ÓRGÃO 02</t>
  </si>
  <si>
    <t>xxxxxx</t>
  </si>
  <si>
    <t>ÓRGÃO;10-SECRETARIA DO ÍNDIO</t>
  </si>
  <si>
    <t>Unidade Orçamentária;1001-Secretaria Municipal de Índio</t>
  </si>
  <si>
    <t>xxxxx</t>
  </si>
  <si>
    <t>Remunerações e Encargos da Secretaria do Índio</t>
  </si>
  <si>
    <t>Administração e Manutenção da Secretaria Municipal do Índio</t>
  </si>
  <si>
    <t>Fortalecimento Etno Sustentável da Comunidade Índigena/Geração de Emprego e Renda</t>
  </si>
  <si>
    <t>ÓRGÃO;11-FUNDO DE PREVIDÊNCIA DO SERVIDOR PÚBLICO- FPSM</t>
  </si>
  <si>
    <t>UNIDADE ORÇAMENTÁRIA;1101-FPSM</t>
  </si>
  <si>
    <t>SUB. TOTAL UNID. ORÇAMENTÁRIA 1101</t>
  </si>
  <si>
    <t>ÓRGÃO;11-FUNDO DE PREVIDÊNCIA DO SERVIDOR PÚBLICO-FPSM</t>
  </si>
  <si>
    <t>Unidade Orçamentária;1101-FUNDO DE PREVIDÊNCIA DO SERVIDOR PÚBLICO-FPSM</t>
  </si>
  <si>
    <t>Unidade Orçamentária;1001-Secretaria Municipal do Índio</t>
  </si>
  <si>
    <t xml:space="preserve"> LIVRES</t>
  </si>
  <si>
    <t>SECRETARIA DO ÍNDIO</t>
  </si>
  <si>
    <t>SECRETARIA MUNICIPAL DO INDIO</t>
  </si>
  <si>
    <t>EXERCÍCIO 2021</t>
  </si>
  <si>
    <t>JUSSARA DE FATIMA BERLESI AGNES</t>
  </si>
  <si>
    <t>TAÇÃO</t>
  </si>
  <si>
    <t>Troca</t>
  </si>
  <si>
    <t xml:space="preserve">Visa a pavimentação de ruas e </t>
  </si>
  <si>
    <t>avenidas do Município, visando</t>
  </si>
  <si>
    <t>melhorar a infra-estrutura do</t>
  </si>
  <si>
    <t>Energia.</t>
  </si>
  <si>
    <t>Município.Inclusive por Convênios.</t>
  </si>
  <si>
    <t>produção.Inclusive por Convênios.</t>
  </si>
  <si>
    <t>PROGRAMA;0,999-ENCARGOS PREVIDENCIÁRIOS DO RPPS</t>
  </si>
  <si>
    <t>0272-</t>
  </si>
  <si>
    <t>Previdência</t>
  </si>
  <si>
    <t>do Regime</t>
  </si>
  <si>
    <t>Estatutário</t>
  </si>
  <si>
    <t xml:space="preserve">0,005-Pagamento de </t>
  </si>
  <si>
    <t>Benefícios Previdenciários</t>
  </si>
  <si>
    <t>aos segurados do FPSM</t>
  </si>
  <si>
    <t>Benefi -</t>
  </si>
  <si>
    <t>ciários</t>
  </si>
  <si>
    <t>do FPSM</t>
  </si>
  <si>
    <t xml:space="preserve">Visa o pagamento de benefícios </t>
  </si>
  <si>
    <t>previdenciários à funcionários</t>
  </si>
  <si>
    <t>vinculados ao FPSM.</t>
  </si>
  <si>
    <t>Salário família, salário maternidade</t>
  </si>
  <si>
    <t>auxílio doença.</t>
  </si>
  <si>
    <t>Servidores</t>
  </si>
  <si>
    <t>Garantir ações de capacitação e</t>
  </si>
  <si>
    <t>treinamento a servidores que</t>
  </si>
  <si>
    <t>Treinamento de Servidores</t>
  </si>
  <si>
    <t>para Gestão do SUS</t>
  </si>
  <si>
    <t>BLOCO;CUSTEIO</t>
  </si>
  <si>
    <t>BLOCO;CUSTEIO     GRUPO; ATENÇÃO  BÁSICA</t>
  </si>
  <si>
    <t>Equipes da Estratégia Saúde</t>
  </si>
  <si>
    <t>Com recursos do Município, União .</t>
  </si>
  <si>
    <t>GRUPO; ATENÇÃO BÁSICA</t>
  </si>
  <si>
    <t>Bucal</t>
  </si>
  <si>
    <t>da Família( ESF), e Saúde</t>
  </si>
  <si>
    <t>Visa a aquisição de insumos estraté-</t>
  </si>
  <si>
    <t>gicos na Atenção Básica em Saúde.</t>
  </si>
  <si>
    <t>BLOCO;CUSTEIO                                                GRUPO; ASSISTÊNCIA FARMACÊUTICA</t>
  </si>
  <si>
    <t>GRUPO; VIGILÂNCIA EM SAÚDE</t>
  </si>
  <si>
    <t>Ações para a Vigilância em Saúde</t>
  </si>
  <si>
    <t>Endemias.</t>
  </si>
  <si>
    <t>diversas e Agentes de Combate às</t>
  </si>
  <si>
    <t>Emergência da Saúde-</t>
  </si>
  <si>
    <t>Coronavírus</t>
  </si>
  <si>
    <t>nitários de Saúde</t>
  </si>
  <si>
    <t>custear despesas com o Programa</t>
  </si>
  <si>
    <t>Agentes Comunitários de Saúde.</t>
  </si>
  <si>
    <t>Rec.União, Estado, Município.</t>
  </si>
  <si>
    <t>nicipal de Saúde-CISA, decorrente</t>
  </si>
  <si>
    <t>de contrato de Rateio para atendi-</t>
  </si>
  <si>
    <t>mento Hospitalar e Ambulatorial.</t>
  </si>
  <si>
    <t>de contrato de rateio para Atenção</t>
  </si>
  <si>
    <t>Básica em Saúde.</t>
  </si>
  <si>
    <t>Ex.Aquisição de medicamentos</t>
  </si>
  <si>
    <t>Atenção Básica.</t>
  </si>
  <si>
    <t>Ações como planejamento, orça -</t>
  </si>
  <si>
    <t>mento, administração, comunicação.</t>
  </si>
  <si>
    <t>(Administração Geral)</t>
  </si>
  <si>
    <t>Transporte Escolar da Educação</t>
  </si>
  <si>
    <t>Unidade Orçamentária;0806-EDUCAÇÃO ESPECIAL</t>
  </si>
  <si>
    <t>CRECHE</t>
  </si>
  <si>
    <t>PNAE-Fundamental</t>
  </si>
  <si>
    <t>(Despesas Administrativas)</t>
  </si>
  <si>
    <t>997-</t>
  </si>
  <si>
    <t>Reserva do</t>
  </si>
  <si>
    <t>RPPS</t>
  </si>
  <si>
    <t>Reserva de</t>
  </si>
  <si>
    <t>Contingên-</t>
  </si>
  <si>
    <t>cia</t>
  </si>
  <si>
    <t>Pagamento de Benefícios Previdenciários aos Segurados do FPSM</t>
  </si>
  <si>
    <t xml:space="preserve">1.018-Manutenção dos </t>
  </si>
  <si>
    <t>1.031-Canalização de Águas</t>
  </si>
  <si>
    <t>Incentivo Estadual a Qualificação da Atenção Básica-PIES</t>
  </si>
  <si>
    <t>Aquisição e Distribuição Merenda Escolar-PNAE Fundamental</t>
  </si>
  <si>
    <t>Serviço de Convivência e Fortalecimento de Vínculos-SCFV</t>
  </si>
  <si>
    <t>para o Gabinete do</t>
  </si>
  <si>
    <t>leve</t>
  </si>
  <si>
    <t>Aquisição de 01 veículo para o</t>
  </si>
  <si>
    <t>Gabinete do Prefeito</t>
  </si>
  <si>
    <t>Aquisições de equipamentos,</t>
  </si>
  <si>
    <t xml:space="preserve">móveis e demais de uso permanente </t>
  </si>
  <si>
    <t>Aquisição de Veículo Para Gabinete do Prefeito</t>
  </si>
  <si>
    <t>URBA-</t>
  </si>
  <si>
    <t>INFRA-</t>
  </si>
  <si>
    <t>Público</t>
  </si>
  <si>
    <t>Banheiro</t>
  </si>
  <si>
    <t>Construção Banheiro Público</t>
  </si>
  <si>
    <t>Visa a dotação de recursos , para</t>
  </si>
  <si>
    <t xml:space="preserve">custear despesas de Atenção Básica </t>
  </si>
  <si>
    <t xml:space="preserve">em Saúde, e incentivo para a equipe </t>
  </si>
  <si>
    <t>(eSF ou eAP), cadastradas no SCNES.</t>
  </si>
  <si>
    <t>2.061-Remunerações e</t>
  </si>
  <si>
    <t>2.064-Remunerações e</t>
  </si>
  <si>
    <t>prestam serviços de saúde.</t>
  </si>
  <si>
    <t xml:space="preserve"> transporte para venda de</t>
  </si>
  <si>
    <t>artesanato.Inclusive através da</t>
  </si>
  <si>
    <t>objetivo de venda do artesato em</t>
  </si>
  <si>
    <t>outras localidades.</t>
  </si>
  <si>
    <t>aquisição de 01 ônibus , com o</t>
  </si>
  <si>
    <t>Secretário da Fazenda</t>
  </si>
  <si>
    <t>JOSE BALDOINO WEILLER</t>
  </si>
  <si>
    <t>Segurança Alimentar</t>
  </si>
  <si>
    <t>Desnutridos</t>
  </si>
  <si>
    <t>obesos</t>
  </si>
  <si>
    <t>Recurso</t>
  </si>
  <si>
    <t>Recebido</t>
  </si>
  <si>
    <t>1.R$ 5.250,00</t>
  </si>
  <si>
    <t>2.R$ 5.250,00</t>
  </si>
  <si>
    <t xml:space="preserve">Desenvolver ações de alimentação </t>
  </si>
  <si>
    <t>e nutrição e agravos relacionados à</t>
  </si>
  <si>
    <t>Sobrepeso, obesidade, desnutrição</t>
  </si>
  <si>
    <t>e anemia.</t>
  </si>
  <si>
    <t>recebido</t>
  </si>
  <si>
    <t>2. 130.000,00</t>
  </si>
  <si>
    <t>Saúde do Município, com recursos</t>
  </si>
  <si>
    <t>provenientes doSUS-UNIÃO Fundo</t>
  </si>
  <si>
    <t>a Fundo-Incremento Temporário ao</t>
  </si>
  <si>
    <t>Custeio dos Serviços de Atenção</t>
  </si>
  <si>
    <t>IDILIO JOSE SPERONI</t>
  </si>
  <si>
    <t>e Nutrição</t>
  </si>
  <si>
    <t>aos Povos</t>
  </si>
  <si>
    <t>Indígenas</t>
  </si>
  <si>
    <t>&gt; Renda</t>
  </si>
  <si>
    <t xml:space="preserve">Visa a manutenção do veículo de </t>
  </si>
  <si>
    <t>transporte de artesanato Indígena.</t>
  </si>
  <si>
    <t>243-</t>
  </si>
  <si>
    <t>cia à</t>
  </si>
  <si>
    <t xml:space="preserve">Criança e </t>
  </si>
  <si>
    <t>Adolescente</t>
  </si>
  <si>
    <t>2.R$ 780,00</t>
  </si>
  <si>
    <t>Desenvolver ações, visando o ascesso e</t>
  </si>
  <si>
    <t>a permanência na escola de crianças</t>
  </si>
  <si>
    <t>e adolescentes com deficiência.</t>
  </si>
  <si>
    <t>Combate ao COVID-19</t>
  </si>
  <si>
    <t>COVID-19, com recursos do FNAS-</t>
  </si>
  <si>
    <t xml:space="preserve">cia </t>
  </si>
  <si>
    <t>tària</t>
  </si>
  <si>
    <t>0244-</t>
  </si>
  <si>
    <t>Comunitá</t>
  </si>
  <si>
    <t>ria.</t>
  </si>
  <si>
    <t>1.R$ 780,00</t>
  </si>
  <si>
    <t>1.R$ 7.760,00</t>
  </si>
  <si>
    <t>2.R$ 7.760,00</t>
  </si>
  <si>
    <t>Desenvolver ações de combate ao</t>
  </si>
  <si>
    <t>Bloco de Proteção Social Básica e</t>
  </si>
  <si>
    <t>Social-Enfrentamento à</t>
  </si>
  <si>
    <t>COVID-19</t>
  </si>
  <si>
    <t>1.R$ 5.550,00</t>
  </si>
  <si>
    <t>2.R$ 5.550,00</t>
  </si>
  <si>
    <t>COVID-19, com recursos do FNAS e</t>
  </si>
  <si>
    <t>no SUAS- EPI</t>
  </si>
  <si>
    <t>1.R$ 3.850,00</t>
  </si>
  <si>
    <t>2.R$ 3.850,00</t>
  </si>
  <si>
    <t>COVID-19, com recursos do FNAS, para</t>
  </si>
  <si>
    <t>aquisição de equipamentos de</t>
  </si>
  <si>
    <t>proteção individual de combate</t>
  </si>
  <si>
    <t>ao COVID-19.</t>
  </si>
  <si>
    <t>do Estado do RS, para aquisição</t>
  </si>
  <si>
    <t>Km</t>
  </si>
  <si>
    <t>rodado</t>
  </si>
  <si>
    <t>Custear despesas de indenização</t>
  </si>
  <si>
    <t xml:space="preserve">pelo uso de veículo particular aos </t>
  </si>
  <si>
    <t>Vereadores e Servidores da Câmara</t>
  </si>
  <si>
    <t xml:space="preserve">Municipal de São Valério do Sul, em </t>
  </si>
  <si>
    <t>que haja designação e ou represen-</t>
  </si>
  <si>
    <t>tação da Câmara Municipal, cfe</t>
  </si>
  <si>
    <t>Resolução CM Nº 91/2020.</t>
  </si>
  <si>
    <t>SILVIO PAULO KONDRA</t>
  </si>
  <si>
    <t xml:space="preserve">Visa atender as necessidades </t>
  </si>
  <si>
    <t>nutricionais dos alunos da Educação</t>
  </si>
  <si>
    <t>Especial durante o período  letivo.</t>
  </si>
  <si>
    <t>que neces-</t>
  </si>
  <si>
    <t xml:space="preserve">sitam de </t>
  </si>
  <si>
    <t>Hospita -</t>
  </si>
  <si>
    <t>lização</t>
  </si>
  <si>
    <t xml:space="preserve">  R$</t>
  </si>
  <si>
    <t>Visa atender as nescessidade de</t>
  </si>
  <si>
    <t>melhoramento de infra-estrutura</t>
  </si>
  <si>
    <t>de Hospitais da Região, mediante</t>
  </si>
  <si>
    <t>repasse de recursos através de</t>
  </si>
  <si>
    <t>Convênios.</t>
  </si>
  <si>
    <t>de</t>
  </si>
  <si>
    <t>Reformadas</t>
  </si>
  <si>
    <t>Melhor</t>
  </si>
  <si>
    <t>atendimento</t>
  </si>
  <si>
    <t>das unidades Básicas de Saúde do</t>
  </si>
  <si>
    <t>Município, através deampliação e</t>
  </si>
  <si>
    <t>reformas.</t>
  </si>
  <si>
    <t>EXERCÍCIO 2022</t>
  </si>
  <si>
    <t xml:space="preserve">Manutenção das Atividade </t>
  </si>
  <si>
    <t>do Gabinete do Prefeito</t>
  </si>
  <si>
    <t>do Gabinete do Prefeito-GP</t>
  </si>
  <si>
    <t>PROGRAMA;0138-PROG. DE FORTALECIMENTO DO SISTEMA DE GARANTIA DA CRIANÇA E DO ADOLESCENTE</t>
  </si>
  <si>
    <t>1,007-Reaparelhamento da</t>
  </si>
  <si>
    <t>Secretaria Municipal de</t>
  </si>
  <si>
    <t>Equipamen</t>
  </si>
  <si>
    <t>tos</t>
  </si>
  <si>
    <t>do Espaço Físico do</t>
  </si>
  <si>
    <t>Centro Administrativo</t>
  </si>
  <si>
    <t>Centro</t>
  </si>
  <si>
    <t>Administra</t>
  </si>
  <si>
    <t>tivo</t>
  </si>
  <si>
    <t>Manter e realizar a reforma do</t>
  </si>
  <si>
    <t>pintura, etc...</t>
  </si>
  <si>
    <t xml:space="preserve">Centro Administrativo;Telhado, </t>
  </si>
  <si>
    <t>Gastos</t>
  </si>
  <si>
    <t>Secretaria Municipal da</t>
  </si>
  <si>
    <t>Fazenda-SEFAZ</t>
  </si>
  <si>
    <t xml:space="preserve">tos </t>
  </si>
  <si>
    <t>Manter e</t>
  </si>
  <si>
    <t>melhorar</t>
  </si>
  <si>
    <t>Eventos</t>
  </si>
  <si>
    <t>promoção</t>
  </si>
  <si>
    <t>tributária</t>
  </si>
  <si>
    <t>Agricultura-SMAMA</t>
  </si>
  <si>
    <t>Equipamen-</t>
  </si>
  <si>
    <t>tos adqui-</t>
  </si>
  <si>
    <t>ridos</t>
  </si>
  <si>
    <t>no campo.</t>
  </si>
  <si>
    <t xml:space="preserve">tência e a permanência do homem </t>
  </si>
  <si>
    <t>Agricultor</t>
  </si>
  <si>
    <t>lácteo</t>
  </si>
  <si>
    <t>Melhora-</t>
  </si>
  <si>
    <t>mento</t>
  </si>
  <si>
    <t>genética</t>
  </si>
  <si>
    <t>gado leite.</t>
  </si>
  <si>
    <t>&gt; por vaca</t>
  </si>
  <si>
    <t>de Implementos agrícolas, adubo e</t>
  </si>
  <si>
    <t>fertilizantes, com recursos prove -</t>
  </si>
  <si>
    <t>niente de Consulta Popular e contrapar-</t>
  </si>
  <si>
    <t>tida Municipal.</t>
  </si>
  <si>
    <t>Realizar convênio com a Secretaria</t>
  </si>
  <si>
    <t>Cfe</t>
  </si>
  <si>
    <t>Consulta</t>
  </si>
  <si>
    <t>Popular</t>
  </si>
  <si>
    <t xml:space="preserve">Visa a  modernização e gerenciamento </t>
  </si>
  <si>
    <t>de propriedadades rurais através</t>
  </si>
  <si>
    <t>de parcerias com agricultores ,</t>
  </si>
  <si>
    <t>para o melhoramento da proprie -</t>
  </si>
  <si>
    <t>dade, tanto na área de infra-estrutura ,</t>
  </si>
  <si>
    <t>organização e gerenciamento, para</t>
  </si>
  <si>
    <t>o aumento da produção, visando a</t>
  </si>
  <si>
    <t>manter o jovem agricultor no campo.</t>
  </si>
  <si>
    <t>PROGRAMA;0106-GESTÃO AO DESENVOLVIMENTO DA AGROINDÚSTRIA E AGROPECUÁRIA</t>
  </si>
  <si>
    <t>Feira</t>
  </si>
  <si>
    <t>1. 1</t>
  </si>
  <si>
    <t>Visa a realização de feira e exposição</t>
  </si>
  <si>
    <t>de artesanato, agricultura , comércio</t>
  </si>
  <si>
    <t>e indústria, visando a divulgar as</t>
  </si>
  <si>
    <t>potencialidades do Município.</t>
  </si>
  <si>
    <t>Visa o desenvolvimento local,</t>
  </si>
  <si>
    <t>a criação e instalação de Agroin -</t>
  </si>
  <si>
    <t>através de incentivo Municipal para</t>
  </si>
  <si>
    <t>dustrias no nosso Município, visando a</t>
  </si>
  <si>
    <t>geração de empregos indiretos e</t>
  </si>
  <si>
    <t>do ICMs.</t>
  </si>
  <si>
    <t>melhoramento do índice de retorno</t>
  </si>
  <si>
    <t>662-</t>
  </si>
  <si>
    <t>Indústrial</t>
  </si>
  <si>
    <t>22-</t>
  </si>
  <si>
    <t>INDÚS -</t>
  </si>
  <si>
    <t>TRIA</t>
  </si>
  <si>
    <t>Investi</t>
  </si>
  <si>
    <t>dores</t>
  </si>
  <si>
    <t>Município</t>
  </si>
  <si>
    <t>Mais</t>
  </si>
  <si>
    <t xml:space="preserve"> Indústrias </t>
  </si>
  <si>
    <t>no</t>
  </si>
  <si>
    <t xml:space="preserve">Atividades Educacionais, </t>
  </si>
  <si>
    <t xml:space="preserve">Recreativas e Apoio à </t>
  </si>
  <si>
    <t>Gestão dos Recursos</t>
  </si>
  <si>
    <t>Ambientais</t>
  </si>
  <si>
    <t>Inclusive através de aquisição de</t>
  </si>
  <si>
    <t xml:space="preserve">mudas de árvores nativas para </t>
  </si>
  <si>
    <t>distribuição aos estudantes, para</t>
  </si>
  <si>
    <t>o plantio.</t>
  </si>
  <si>
    <t>PROGRAMA;0102-PROGRAMA DE GESTÃO E APOIO ADMINISTRATIVO</t>
  </si>
  <si>
    <t xml:space="preserve">                LEI DE DIRETRIZES ORÇAMENTÁRIAS</t>
  </si>
  <si>
    <t xml:space="preserve">                EXERCÍCIO 2021</t>
  </si>
  <si>
    <t xml:space="preserve">                ANEXO III- METAS E PRIORIDADES</t>
  </si>
  <si>
    <t>da Secretaria Municipal de</t>
  </si>
  <si>
    <t>Obras-SMOTVS</t>
  </si>
  <si>
    <t>Ruas , Avenidas e Passeios</t>
  </si>
  <si>
    <t>Praça</t>
  </si>
  <si>
    <t>Urbano para Construção</t>
  </si>
  <si>
    <t xml:space="preserve">Visa custear despesas com a </t>
  </si>
  <si>
    <t>451-</t>
  </si>
  <si>
    <t>TRANS -</t>
  </si>
  <si>
    <t>125-</t>
  </si>
  <si>
    <t>Normati-</t>
  </si>
  <si>
    <t>zação e</t>
  </si>
  <si>
    <t>Fiscalização</t>
  </si>
  <si>
    <t>Sinalização</t>
  </si>
  <si>
    <t>Trânsito</t>
  </si>
  <si>
    <t>Visa a sinalização de vias urbanas</t>
  </si>
  <si>
    <t>e rurais, atavés de placas.</t>
  </si>
  <si>
    <t>Terreno</t>
  </si>
  <si>
    <t>Visa a aquisição de um terreno</t>
  </si>
  <si>
    <t>urbano para  Construção Praça</t>
  </si>
  <si>
    <t>visando propiciar aos Municípes</t>
  </si>
  <si>
    <t>mais uma área de laser.</t>
  </si>
  <si>
    <t>PROGRAMA;0112- AMPLIAÇÃO E QUALIFICAÇÃO DOS SERVIÇOS DE SANEAMENTO BÁSICO</t>
  </si>
  <si>
    <t>da Capela Mortuária e Cemitério</t>
  </si>
  <si>
    <t xml:space="preserve">Visa a manutenção e conservação </t>
  </si>
  <si>
    <t>PROGRAMA;0114-ATENÇÃO INTEGRAL BÁSICA À SAÚDE</t>
  </si>
  <si>
    <t>equip.</t>
  </si>
  <si>
    <t>Unidades Básicas de Saúde</t>
  </si>
  <si>
    <t>PROGRAMA;0116-GESTÃO DO SUS</t>
  </si>
  <si>
    <t xml:space="preserve">Manutenção Postos de </t>
  </si>
  <si>
    <t xml:space="preserve">Saúde e Gabinetes </t>
  </si>
  <si>
    <t>Manuteção do Conselho</t>
  </si>
  <si>
    <t>Municipal de Saúde</t>
  </si>
  <si>
    <t xml:space="preserve">Promover apoio às ações do </t>
  </si>
  <si>
    <t>Conselho Municipal de Saúde.</t>
  </si>
  <si>
    <t>zações da Sociedade Civil-</t>
  </si>
  <si>
    <t>Hospitais</t>
  </si>
  <si>
    <t>PROGRAMA;0117-ATENÇÃO ESPECIALIZADA EM SAÚDE</t>
  </si>
  <si>
    <t>2,043-Aquisição e Distri -</t>
  </si>
  <si>
    <t>buição de Medicamentos</t>
  </si>
  <si>
    <t xml:space="preserve">com </t>
  </si>
  <si>
    <t>necessi-</t>
  </si>
  <si>
    <t>dades</t>
  </si>
  <si>
    <t>especiais</t>
  </si>
  <si>
    <t>Medica-</t>
  </si>
  <si>
    <t>enfermidades especiais.</t>
  </si>
  <si>
    <t>Básica-Incentivo Financeiro</t>
  </si>
  <si>
    <t>da APS-Per Capita de</t>
  </si>
  <si>
    <t>Trânsição</t>
  </si>
  <si>
    <t>ATENÇAO</t>
  </si>
  <si>
    <t>Básica-Incentivo para</t>
  </si>
  <si>
    <t>Ações Estratégicas</t>
  </si>
  <si>
    <t>PROGRAMA; 0118-ASSISTÊNCIA FARMACÊUTICA BÁSICA</t>
  </si>
  <si>
    <t>PROGRAMA; 0119-VIGILÂNCIA EM SAÚDE</t>
  </si>
  <si>
    <t>Ações de Vigilância em</t>
  </si>
  <si>
    <t>Saúde (PFVS)</t>
  </si>
  <si>
    <t xml:space="preserve">Ações de Vigilância </t>
  </si>
  <si>
    <t>0305-</t>
  </si>
  <si>
    <t>EPIDEMIO-</t>
  </si>
  <si>
    <t>LÓGICA</t>
  </si>
  <si>
    <t>com</t>
  </si>
  <si>
    <t>COVID</t>
  </si>
  <si>
    <t>Equipe Saúde Bucal-</t>
  </si>
  <si>
    <t>Equipe Saúde Bucal</t>
  </si>
  <si>
    <t>Brancos</t>
  </si>
  <si>
    <t>Equipe Estratégica Saúde</t>
  </si>
  <si>
    <t>da Família Indígena</t>
  </si>
  <si>
    <t>Vigilancia</t>
  </si>
  <si>
    <t>Edipedio-</t>
  </si>
  <si>
    <t>lógica</t>
  </si>
  <si>
    <t>Saúde-Atenção Básica</t>
  </si>
  <si>
    <t>para a Saúde-Atenção</t>
  </si>
  <si>
    <t>PROGRAMA; 0116-GESTÃO DO SUS</t>
  </si>
  <si>
    <t>SUS/AIH</t>
  </si>
  <si>
    <r>
      <t>alimentação e nutrição de</t>
    </r>
    <r>
      <rPr>
        <sz val="10"/>
        <rFont val="Calibri"/>
        <family val="2"/>
        <scheme val="minor"/>
      </rPr>
      <t xml:space="preserve"> Municípes</t>
    </r>
  </si>
  <si>
    <t>PROGRAMA; 121-MANUTENÇÃO E DESENVOLVIMENTO DO ENSINO FUNDAMENTAL</t>
  </si>
  <si>
    <t>Encargos e Manutenção</t>
  </si>
  <si>
    <t>do Ensino Fundamental</t>
  </si>
  <si>
    <t>e Encargos do Ensino</t>
  </si>
  <si>
    <t>Fundamental-Demais</t>
  </si>
  <si>
    <t xml:space="preserve">demais </t>
  </si>
  <si>
    <t>Serv.</t>
  </si>
  <si>
    <t>SMEC</t>
  </si>
  <si>
    <t>Dar suporte aos gastos de folha</t>
  </si>
  <si>
    <t>folha de pagamento dos demais</t>
  </si>
  <si>
    <t>servidores da Secretaria Municipal</t>
  </si>
  <si>
    <t>de Educação-SMEC.</t>
  </si>
  <si>
    <t>Ensino Fundamental-</t>
  </si>
  <si>
    <t>Administração Geral</t>
  </si>
  <si>
    <t xml:space="preserve">Encargos e Manutenção do </t>
  </si>
  <si>
    <t>Servidor</t>
  </si>
  <si>
    <t>ADM.</t>
  </si>
  <si>
    <t>Conselho Municipal de</t>
  </si>
  <si>
    <t>do Conselho Municipal de</t>
  </si>
  <si>
    <t>Educação.</t>
  </si>
  <si>
    <t>PROGRAMA; 122-MANUTENÇÃO E DESENVOLVIMENTO DA EDUCAÇÃO INFANTIL</t>
  </si>
  <si>
    <t>Infantil-CRECHE- MDE</t>
  </si>
  <si>
    <t>Demais Servidores</t>
  </si>
  <si>
    <t>Demais</t>
  </si>
  <si>
    <t>demais servidores.</t>
  </si>
  <si>
    <t>da Educação infantil-CRECHE-MDE,</t>
  </si>
  <si>
    <t>Professores.</t>
  </si>
  <si>
    <t>Encargos e Manutençao</t>
  </si>
  <si>
    <t>Educação Infantil- Admi -</t>
  </si>
  <si>
    <t>nistração Geral- CHECHE</t>
  </si>
  <si>
    <t>Despesas</t>
  </si>
  <si>
    <t>Admin.</t>
  </si>
  <si>
    <t>Ed. Inf.</t>
  </si>
  <si>
    <t>CHECHE</t>
  </si>
  <si>
    <t>Administração Geral.</t>
  </si>
  <si>
    <t>Infantil-PRÉ-ESCOLA-MDE</t>
  </si>
  <si>
    <t>da Educação Infantil-PRÉ-ESCOLA-</t>
  </si>
  <si>
    <t>Professores, com recursos do MDE.</t>
  </si>
  <si>
    <t>Infantil-PRÉ-ESCOLA- MDE</t>
  </si>
  <si>
    <t>da Educação infantil-PRÉ-ESCOLA-</t>
  </si>
  <si>
    <t>MDE.</t>
  </si>
  <si>
    <t>do MDE.</t>
  </si>
  <si>
    <t xml:space="preserve">demais servidores, com recursos </t>
  </si>
  <si>
    <t>nistração Geral- PRÉ-</t>
  </si>
  <si>
    <t>ESCOLA</t>
  </si>
  <si>
    <t>PRÉ-</t>
  </si>
  <si>
    <t>infantil Pré-Escola, com recursos</t>
  </si>
  <si>
    <t>MDE-Administração Geral.</t>
  </si>
  <si>
    <t>infantil Ccheche, com recursos MDE.</t>
  </si>
  <si>
    <t>PROGRAMA; 0123-MANUTENÇÃO E DESENVOLVIMENTO DA EDUCAÇÃO ESPECIAL</t>
  </si>
  <si>
    <t>PROGRAMA; 0124- MELHOR ESCOLA</t>
  </si>
  <si>
    <t>Educação-Ensino Funda -</t>
  </si>
  <si>
    <t>Secretaria Municipal de Educação,</t>
  </si>
  <si>
    <t>para o ensino fundamental, com</t>
  </si>
  <si>
    <t>recursos do  MDE.</t>
  </si>
  <si>
    <t>Educação Infantil-MDE</t>
  </si>
  <si>
    <t xml:space="preserve">Educação </t>
  </si>
  <si>
    <t>Infantil-</t>
  </si>
  <si>
    <t>Educação-Educação</t>
  </si>
  <si>
    <t>visando a qualidade de ensino, da</t>
  </si>
  <si>
    <t>educação infantil.</t>
  </si>
  <si>
    <t>para a educação infantil, com</t>
  </si>
  <si>
    <t>Veículos para o Transporte</t>
  </si>
  <si>
    <t>tal- MDE</t>
  </si>
  <si>
    <t>Escolar-Ensino Fundamen-</t>
  </si>
  <si>
    <t>Transporte Escolar do ensino</t>
  </si>
  <si>
    <t>fundamental, com recursos do</t>
  </si>
  <si>
    <t>PROGRAMA; 0125-TRANSPORTE ESCOLAR</t>
  </si>
  <si>
    <t>Unidade Orçamentária;0801-Secretaria Municipal de Educação- Ensino Fundamental-MDE</t>
  </si>
  <si>
    <t>Unidade Orçamentária;0801-Secretaria Municipal de Educação-Ensino Fundamental- MDE</t>
  </si>
  <si>
    <t>Unidade Orçamentária;0801-Secretaria Municipal de  Educação-Ensino Fundamental-MDE</t>
  </si>
  <si>
    <t>Unidade Orçamentária;0802-Secretaria Municipal de Educação-EDUCAÇÃO INFANTIL- MDE</t>
  </si>
  <si>
    <t>Unidade Orçamentária;0803-Secretaria Municipal de Educação-EDUCAÇÃO ESPECIAL- MDE</t>
  </si>
  <si>
    <t>Escolar-Educação Infantil</t>
  </si>
  <si>
    <t>CHECHE-MDE</t>
  </si>
  <si>
    <t>Infantil-CHECHE, com recursos do</t>
  </si>
  <si>
    <t>PRÉ-ESCOLA-MDE</t>
  </si>
  <si>
    <t xml:space="preserve">Infantil-PRÉ-ESCOLA, com recursos </t>
  </si>
  <si>
    <t xml:space="preserve">Encargos do Ensino </t>
  </si>
  <si>
    <t>Fundamental-70% FUNDEB</t>
  </si>
  <si>
    <t>Professor</t>
  </si>
  <si>
    <t xml:space="preserve">em sala </t>
  </si>
  <si>
    <t>de aula</t>
  </si>
  <si>
    <t>70% FUNDEB</t>
  </si>
  <si>
    <t>Ensino Fundamental-FUNDEB 70%</t>
  </si>
  <si>
    <t>Professores em sala de aula</t>
  </si>
  <si>
    <t xml:space="preserve"> recursos do FUNDEB- 30%.</t>
  </si>
  <si>
    <t xml:space="preserve">remunerações  e encargos </t>
  </si>
  <si>
    <t>30% FUNDEB</t>
  </si>
  <si>
    <t xml:space="preserve">despesas de manutenção do </t>
  </si>
  <si>
    <t>remunerações  , encargos  e</t>
  </si>
  <si>
    <t xml:space="preserve">Ensino Fundamental-Administração </t>
  </si>
  <si>
    <t>Geral, com recursos 30% do</t>
  </si>
  <si>
    <t>PROGRAMA;0122-MANUTENÇÃO E DESENVOLVIMENTO DA EDUCAÇÃO INFANTIL</t>
  </si>
  <si>
    <t xml:space="preserve">do Ensino da Infantil CRECHE com </t>
  </si>
  <si>
    <t>recursos de 70% FUNDEB.</t>
  </si>
  <si>
    <t>em sala de</t>
  </si>
  <si>
    <t>aula</t>
  </si>
  <si>
    <t>recursos de 30% FUNDEB.</t>
  </si>
  <si>
    <t xml:space="preserve">Encargos e Manutenção da </t>
  </si>
  <si>
    <t>30% FUNDEB.</t>
  </si>
  <si>
    <t>com remunerações , encargos e</t>
  </si>
  <si>
    <t xml:space="preserve">FUNDEB .Comprende as despesas </t>
  </si>
  <si>
    <t xml:space="preserve">despesas com manutenção da </t>
  </si>
  <si>
    <t>educação infantil-CRECHE-Admi -</t>
  </si>
  <si>
    <t>nistração geral, com recursos 30%</t>
  </si>
  <si>
    <t>Demais servidores</t>
  </si>
  <si>
    <t>ESCOLA-30% FUNDEB</t>
  </si>
  <si>
    <t>PROGRAMA;0123-MANUTENÇÃO E DESENVOLVIMENTO DA EDUCAÇÃO ESPECIAL</t>
  </si>
  <si>
    <t>Especial-70% FUNDEB</t>
  </si>
  <si>
    <t>Educação especial com recursos de</t>
  </si>
  <si>
    <t>70% FUNDEB.</t>
  </si>
  <si>
    <t xml:space="preserve">Encargos e Manutenção </t>
  </si>
  <si>
    <t>da Educação Especial-30%</t>
  </si>
  <si>
    <t xml:space="preserve">com recursos do Fundeb- 30% </t>
  </si>
  <si>
    <t>dos veículos do transporte escolar,</t>
  </si>
  <si>
    <t>do ensino Fundamental.</t>
  </si>
  <si>
    <t>meio de transporte gratuito.Visa a</t>
  </si>
  <si>
    <t>Escolar_Ensino Fundamen -</t>
  </si>
  <si>
    <t>tal-FEE</t>
  </si>
  <si>
    <t>Nenhum</t>
  </si>
  <si>
    <t>aluno sem</t>
  </si>
  <si>
    <t>transporte</t>
  </si>
  <si>
    <t>escolar</t>
  </si>
  <si>
    <t>Ensino Médio-FEE</t>
  </si>
  <si>
    <t>do transporte escolar, ensino</t>
  </si>
  <si>
    <t>médio.</t>
  </si>
  <si>
    <t>fundamental.</t>
  </si>
  <si>
    <t>Educação Básica/Superior</t>
  </si>
  <si>
    <t>do transporte escolar, Educação</t>
  </si>
  <si>
    <t>Básica/Superior.</t>
  </si>
  <si>
    <t>PROGRAMA; 0128-SALÁRIO EDUCAÇÃO</t>
  </si>
  <si>
    <t>PROGRAMA;0126-ALIMENTAÇÃO ESCOLAR</t>
  </si>
  <si>
    <t>bição de Merenda Escolar</t>
  </si>
  <si>
    <t>PNAE-CRECHE</t>
  </si>
  <si>
    <t>PNAE-PRÉ-ESCOLA</t>
  </si>
  <si>
    <t>PROGRAMA; 0127-PDDE- Programa Dinheiro Direto Escola</t>
  </si>
  <si>
    <t>PROGRAMA; 129-DESENVOLVIMENTO DO ESPORTE E LAZER</t>
  </si>
  <si>
    <t>Estádio</t>
  </si>
  <si>
    <t>Conservado</t>
  </si>
  <si>
    <t>indígenas</t>
  </si>
  <si>
    <t>Ginásio</t>
  </si>
  <si>
    <t>concluído</t>
  </si>
  <si>
    <t>Visa a conclusão da construção</t>
  </si>
  <si>
    <t>da quadra coberta da Reserva</t>
  </si>
  <si>
    <t>Indígena do Inhacorá.</t>
  </si>
  <si>
    <t>PROGRAMA; 0130- MAIS CULTURA</t>
  </si>
  <si>
    <t>Banda Municipal.</t>
  </si>
  <si>
    <t xml:space="preserve">Visa o custeio das despesas da </t>
  </si>
  <si>
    <t>Comprende as remunerações e encargos</t>
  </si>
  <si>
    <t>Conservação Veículo da</t>
  </si>
  <si>
    <t>Assistência Social</t>
  </si>
  <si>
    <t>equipamen</t>
  </si>
  <si>
    <t>tos.</t>
  </si>
  <si>
    <t>Terceirização de Serviços</t>
  </si>
  <si>
    <t>Visa a contratação de profissionais</t>
  </si>
  <si>
    <t>da Assistência Social junto ao</t>
  </si>
  <si>
    <t>Consórcio intermunicipal de Saúde-</t>
  </si>
  <si>
    <t>CISA, para serviços técnicos profis -</t>
  </si>
  <si>
    <t>sionais junto ao CRAS.</t>
  </si>
  <si>
    <t xml:space="preserve">manutenção e  operacionalização </t>
  </si>
  <si>
    <t>do Conselho Municipal de Adminis-</t>
  </si>
  <si>
    <t>tração.</t>
  </si>
  <si>
    <t>aperfeiçoamento de servidores</t>
  </si>
  <si>
    <t>Assistência Social.</t>
  </si>
  <si>
    <t>PROGRAMA; 133-PROTEÇÃO SOCIAL BÁSICA</t>
  </si>
  <si>
    <t>PROGRAMA; 0132-GESTÃO DA POLÍTICA DA ASSISTÊNCIA SOCIAL</t>
  </si>
  <si>
    <t>Carentes/Benefícios</t>
  </si>
  <si>
    <t>Eventuais</t>
  </si>
  <si>
    <t xml:space="preserve"> ____________________</t>
  </si>
  <si>
    <t>________________________</t>
  </si>
  <si>
    <t>______________________</t>
  </si>
  <si>
    <t>DEISE FERNANDA COSTELLA</t>
  </si>
  <si>
    <t>Presidente do FPSM</t>
  </si>
  <si>
    <t>Contrat.</t>
  </si>
  <si>
    <t>profissio-</t>
  </si>
  <si>
    <t>nais Ass.</t>
  </si>
  <si>
    <t xml:space="preserve">Básica-Ações de </t>
  </si>
  <si>
    <t>IDILIO JPOSE SPERONI</t>
  </si>
  <si>
    <t>PROGRAMA; 134-PROTEÇAO ESPECIAL DE MÉDIA E ALTA COMPLEXIDADE</t>
  </si>
  <si>
    <t>PROGRAMA; 135-GESTÃO DO PROGRAMA  BOLSA FAMÍLIA E DO CADASTRO ÚNICO</t>
  </si>
  <si>
    <t>PROGRAMA; 0136-PROGRAMA DE FORTALECIMENTO DO SISTEMA DE GARANTIAS DE DIREITO DO IDOSO</t>
  </si>
  <si>
    <t>241-</t>
  </si>
  <si>
    <t>ao</t>
  </si>
  <si>
    <t>Idoso</t>
  </si>
  <si>
    <t>Idosos</t>
  </si>
  <si>
    <t>Visa dar assistência aos projetos</t>
  </si>
  <si>
    <t>especifícos de assistência ao Idoso.</t>
  </si>
  <si>
    <t>Construí -</t>
  </si>
  <si>
    <t>das</t>
  </si>
  <si>
    <t>Auxíliar na contrução de moradias</t>
  </si>
  <si>
    <t>em Programas Estaduais ou Federais.</t>
  </si>
  <si>
    <t>populares, através de contrapartida</t>
  </si>
  <si>
    <t>PROGRAMA; 137-PROGRAMA INTEGRADO DE HABITAÇÃO E INTERESSE SOCIAL</t>
  </si>
  <si>
    <t>PROGRAMA; 0139-Fortalecimento Etno Sustentável da Comunidade Indígena</t>
  </si>
  <si>
    <t>Etnia Indígena</t>
  </si>
  <si>
    <t>Comunid</t>
  </si>
  <si>
    <t>Comunid.</t>
  </si>
  <si>
    <t>Lazer e</t>
  </si>
  <si>
    <t>Integração</t>
  </si>
  <si>
    <t>Promover apoio à realização de</t>
  </si>
  <si>
    <t>eventos da Etnia Indígena, visando</t>
  </si>
  <si>
    <t>a integração, socialização e preser-</t>
  </si>
  <si>
    <t>vação do Folclóre Indígena.</t>
  </si>
  <si>
    <t>PROGRAMA; 0140-GESTÃO DA PREVIDÊNCIA DO SERVIDOR</t>
  </si>
  <si>
    <t xml:space="preserve">2.089-Pagamentos </t>
  </si>
  <si>
    <t>846-</t>
  </si>
  <si>
    <t xml:space="preserve">ceira entre o FPSM e </t>
  </si>
  <si>
    <t>RGPS</t>
  </si>
  <si>
    <t>R$ a</t>
  </si>
  <si>
    <t>pagar a</t>
  </si>
  <si>
    <t>RPPS e</t>
  </si>
  <si>
    <t>Visa a dotação de recursos para</t>
  </si>
  <si>
    <t xml:space="preserve">pagamento de compensação </t>
  </si>
  <si>
    <t>financeira entre o FPSM e outros</t>
  </si>
  <si>
    <t>Outros RPPS e RGPS.</t>
  </si>
  <si>
    <t>RPPS e RGPS, conforme apuração</t>
  </si>
  <si>
    <t>no COMPREV.</t>
  </si>
  <si>
    <t>123-</t>
  </si>
  <si>
    <t>Financeira</t>
  </si>
  <si>
    <t>do RPPS</t>
  </si>
  <si>
    <t>Visa a dotação para pagamento de</t>
  </si>
  <si>
    <t>despesas provenientes de aplica-</t>
  </si>
  <si>
    <t>ções financeiras dos recuros do</t>
  </si>
  <si>
    <t>FPSM.</t>
  </si>
  <si>
    <t>Aplicações Financeiras</t>
  </si>
  <si>
    <t xml:space="preserve">2,004-Indenização Pelo Uso </t>
  </si>
  <si>
    <t>Serviço do Poder Legislativo</t>
  </si>
  <si>
    <t xml:space="preserve">de Veículo Particular a </t>
  </si>
  <si>
    <t>Melhoria  e Expanção do Espaço Físico</t>
  </si>
  <si>
    <t>Indenização pelo uso de Veículo Particular a Serviço do Poder Legislativo</t>
  </si>
  <si>
    <t>Administração e Manutenção das Atividades do Gabinete do Prefeito</t>
  </si>
  <si>
    <t>Manutenção Serviços de Publicidade- Poder Executivo</t>
  </si>
  <si>
    <t>Promoções, Recepções e Festividades-Poder Executivo</t>
  </si>
  <si>
    <t>Aquisição de Equipamentos e Material Permanente para a Câmara</t>
  </si>
  <si>
    <t>Concessão de Cestas Básicas- Executivo</t>
  </si>
  <si>
    <t>Reaparelhamento do Gabinete do Prefeito</t>
  </si>
  <si>
    <t>Reaparelhamento da Secretaria Municipal de Administração</t>
  </si>
  <si>
    <t>Reaparelhamento da Secretaria da Fazenda-SEFAZ</t>
  </si>
  <si>
    <t>Reaparelhamento da Secretaria Municipal de Agricultura</t>
  </si>
  <si>
    <t>Reaparelhamento da Secretaria Municipal de Obras</t>
  </si>
  <si>
    <t>Administração e Manutenção da Secretaria de Administraçao- SEAD</t>
  </si>
  <si>
    <t>Manutenção Veículo da Secretaria de  Administração</t>
  </si>
  <si>
    <t>Melhoria e expansão do Espaço Físico da Sede Administrativa</t>
  </si>
  <si>
    <t>Administração e Manutenção da Secretaria da Fazenda-SEFAZ</t>
  </si>
  <si>
    <t>Manutenção Veículo da Secretaria da Fazenda-SEFAZ</t>
  </si>
  <si>
    <t>Administração e Manutenção da Secretaria de Agricultura= SMAMA</t>
  </si>
  <si>
    <t>Administração e Manutenção da Secretaria de Obras- SMOTVS</t>
  </si>
  <si>
    <t>Aquisição de Máquinas e Veículos para a Secretaria de Obras</t>
  </si>
  <si>
    <t>Restauração, Conservação e Ampliação  de Prédios Públicos</t>
  </si>
  <si>
    <t>Promoção da Educação Tributária</t>
  </si>
  <si>
    <t>Compensação Financeira do FPSM a Outros RPPS e RGPS</t>
  </si>
  <si>
    <t>Manutenção Serviços de Inseminação</t>
  </si>
  <si>
    <t>Programa Consulta Popular- RS</t>
  </si>
  <si>
    <t>Modernização e Gerenciamento de Propriedades Rurais</t>
  </si>
  <si>
    <t>Promoção de Feiras e Exposições</t>
  </si>
  <si>
    <t>Incentivo à Criiação de Agroindústrias</t>
  </si>
  <si>
    <t>Construção oi Aquisição de Abrigos Escolares</t>
  </si>
  <si>
    <t>Segurança e Educação para o Trânsito</t>
  </si>
  <si>
    <t>Aquisição Terreno Urbano p/ Construção Praça</t>
  </si>
  <si>
    <t>Expansão, Melhoramento da Rede de Água</t>
  </si>
  <si>
    <t>Conservação e Manutenção das Rodovias Municipais</t>
  </si>
  <si>
    <t>Piso de Atenção Básica- Incentivo para Ações Estratégicas</t>
  </si>
  <si>
    <t>Administração e Manutenção do Conselho Municipal de Saúde</t>
  </si>
  <si>
    <t>Remunerações e encargos do Ensino Fundamental-Demais Servidores</t>
  </si>
  <si>
    <t>Remunerações e Encargos do Ensino Fundamental-Administração Geral-MDE</t>
  </si>
  <si>
    <t>Manutenção e Conservação Veículo da SMEC</t>
  </si>
  <si>
    <t>Manutenção do Conselho Municipal de Educação</t>
  </si>
  <si>
    <t>Remunerações e Encargos do Ensino Fundamental-70% FUNDEB</t>
  </si>
  <si>
    <t>Remunerações, Encargos e Manutenção do Ensino Fundamental-30% FUNDEB</t>
  </si>
  <si>
    <t>Manutenção das Atividades do Ensino Fundamental-Administração Geral-30% FUNDEB</t>
  </si>
  <si>
    <t>Remunerações e Encargos da Educação Infantil-CRECHE-MDE</t>
  </si>
  <si>
    <t>Remunerações e Encargos da Educação Infantil-CRECHE-Demais Servidores-MDE</t>
  </si>
  <si>
    <t>Remunerações e Encargos da Educação Infantil-CHECHE-Administração Geral-MDE</t>
  </si>
  <si>
    <t>Remunerações e Encargos da Educação Infantil Pré-Escola-MDE</t>
  </si>
  <si>
    <t>Remunerações e encargos da Educação Infantil Pré-Escola-Demais Servidores- MDE</t>
  </si>
  <si>
    <t>Remunerações e Encargos da Educação Infantil Pré-Escola- Administração Geral-MDE</t>
  </si>
  <si>
    <t>Remunerações e Encargos da Educação Infantil CRECHE- 70% FUNDEB</t>
  </si>
  <si>
    <t>Remunerações e Encargos da Educação Infantil CRECHE-Demais Servidores- 30% FUNDEB</t>
  </si>
  <si>
    <t>Remunerações e Encargos da Educação Infantil-CRECHE- Administração Geral- 30% FUNDEB</t>
  </si>
  <si>
    <t>Remunerações e Encargos da Educação Infantil-PRÉ-ESCOLA -70% FUNDEB</t>
  </si>
  <si>
    <t>Remunerações e Encargos da Educação Infantil-PRÉ-ESCOLA -30% FUNDEB</t>
  </si>
  <si>
    <t>Remunerações e Encargos da Educação Infantil-PRÉ-ESCOLA -Administração Geral-30% FUNDEB</t>
  </si>
  <si>
    <t>Remunerações e Encargos da Educação Especial FUNDEB- 70% FUNDEB</t>
  </si>
  <si>
    <t>Administração  e Manutenção das Atividades da Educação Especial FUNDEB- 30% FUNDEB</t>
  </si>
  <si>
    <t>xxxxxxx</t>
  </si>
  <si>
    <t>Ampliação e Reforma de Espaços Escolares-EF-MDE</t>
  </si>
  <si>
    <t>Ampliação e Reforma de Espaços Escoalres-Educação Infantil MDE</t>
  </si>
  <si>
    <t>Reparelhamento da Secretaria Municipal de Educação-EF MDE</t>
  </si>
  <si>
    <t>Reaparelhamento da Secretaria Municipal de Educação Infantil-MDE</t>
  </si>
  <si>
    <t>Manutenção Veículos para o Transporte Escolar- Ensino Fundamental</t>
  </si>
  <si>
    <t>Manutenção Veículos Para o Transporte Escolar-Ed. Infantil CRECHE-MDE</t>
  </si>
  <si>
    <t>Manutenção Veículos Para o Transporte Escolar-Ed. Infantil PRÉ-ESCOLA-MDE</t>
  </si>
  <si>
    <t>Transporte Escolar- Ensino Médio- Rec. Estado</t>
  </si>
  <si>
    <t>Transporte Escolar Educação Básica/Superior</t>
  </si>
  <si>
    <t>PNAE EJA</t>
  </si>
  <si>
    <t>XXX</t>
  </si>
  <si>
    <t>Manutenção e Desenvolvimento do Ensino-Salário Educação-UNIÃO</t>
  </si>
  <si>
    <t>Eventos Esportivos e Recreativos</t>
  </si>
  <si>
    <t>Manutenção do Estádio Municipal</t>
  </si>
  <si>
    <t>Construção de quadra Coberta da Reserva Indígena do Inhacorá</t>
  </si>
  <si>
    <t>Remunerações e Encargos da Secretaria de Cultura</t>
  </si>
  <si>
    <t>Premiações culturais e Artísticas</t>
  </si>
  <si>
    <t>Manutenção da Banda Municipal</t>
  </si>
  <si>
    <t>Administração e Manutenção das Atividades do Telecentro Virtual</t>
  </si>
  <si>
    <t>Manutenção e Conservação Veículos da Assistência Social</t>
  </si>
  <si>
    <t>Reaparelhamento da Secretaria Municipal de Assistência Social</t>
  </si>
  <si>
    <t>Capacitação e Treinamento de Servidores do SUAS</t>
  </si>
  <si>
    <t>Parceria com o CISA- Terceirização de Serviços</t>
  </si>
  <si>
    <t>Proteção Social Básica-Orientação e Apoio Sócio Familiar-FEAS-Estado</t>
  </si>
  <si>
    <t>BPC na Escola</t>
  </si>
  <si>
    <t>Auxílio Geral a Carentes/Benefícios Eventuais</t>
  </si>
  <si>
    <t>Proteção Social Básica- Ações de Combate ao COVID</t>
  </si>
  <si>
    <t>Ações do COVID-19 no SUAS- EPI</t>
  </si>
  <si>
    <t>Fortalecimento do Controle Social _ IGD_ SUAS</t>
  </si>
  <si>
    <t>Piso de Trânsição Média Complexidade- Deficiente</t>
  </si>
  <si>
    <t>Proteção Social Especial- Ações de Combate ao COVID</t>
  </si>
  <si>
    <t>Apoio à Organização de Gestão do Programa Bolsa Família e do Cadastro Únido-IFD-PBF</t>
  </si>
  <si>
    <t>Manutenção dos Programas e Projetos Específicos do Fundo Municipal do Idoso</t>
  </si>
  <si>
    <t>Construções de Habitações Populares</t>
  </si>
  <si>
    <t>Recuperações de Habitações Populares</t>
  </si>
  <si>
    <t>Manutenção e Conservação Veículo Transporte Indígena</t>
  </si>
  <si>
    <t>Promoção de Eventos Culturais Indígenas</t>
  </si>
  <si>
    <t>PGTº Proventos de Proventos; Inativos e Pensionistas</t>
  </si>
  <si>
    <t>Despesas de Aplicações Financeiras do RPPS</t>
  </si>
  <si>
    <t>Manutenção das Atividades do FPSM- Despesas Administrativas</t>
  </si>
  <si>
    <t>o.E</t>
  </si>
  <si>
    <t>XXXXX</t>
  </si>
  <si>
    <t>PDDE- Programa Dinheiro Direto na Escola</t>
  </si>
  <si>
    <t>Acervo Para a biblioteca Publica Municipal</t>
  </si>
  <si>
    <t>Administração e Manutenção do Conselho Municipal de Assistência Social</t>
  </si>
  <si>
    <t>TOTAL GERAL LEGISLATIVO</t>
  </si>
  <si>
    <t>2,010-Administração e</t>
  </si>
  <si>
    <t xml:space="preserve">2,005-Remunerações e </t>
  </si>
  <si>
    <t>2,011-Manutenção Veículo</t>
  </si>
  <si>
    <t>consevação e manutenção do</t>
  </si>
  <si>
    <t>veículo de uso do GP.</t>
  </si>
  <si>
    <t>2.012-Manutenção Serviços</t>
  </si>
  <si>
    <t xml:space="preserve">2.013-Promoções, </t>
  </si>
  <si>
    <t>1.005-Reaparelhamento</t>
  </si>
  <si>
    <t>TOTAL GERAL AÇÕES DO GABINETE DO PREFEITO PARA 2022</t>
  </si>
  <si>
    <t>1.011-Aquisição de Veículo</t>
  </si>
  <si>
    <t>2.083-Remunerações e</t>
  </si>
  <si>
    <t>2.084-Administração e</t>
  </si>
  <si>
    <t>2.085-Administração e</t>
  </si>
  <si>
    <t xml:space="preserve"> TOTAL GERAL AÇÕES DO FUNDO MUNICIPAL DA CRIANÇA E DO ADOLESCENTE</t>
  </si>
  <si>
    <t xml:space="preserve">2.006-Remunerações e </t>
  </si>
  <si>
    <t>2.014-Administação e</t>
  </si>
  <si>
    <t>2.015-Manutenção da Central</t>
  </si>
  <si>
    <t>2.016-Manutenção Veículo</t>
  </si>
  <si>
    <t>da Secretaria  Administação</t>
  </si>
  <si>
    <t>2,017-Despesas de Exer -</t>
  </si>
  <si>
    <t>1,006-Reaparelhamento da</t>
  </si>
  <si>
    <t>1,010-Melhoria e Expansão</t>
  </si>
  <si>
    <t>1,004-Concessão de Cestas</t>
  </si>
  <si>
    <t xml:space="preserve">2,007-Remunerações e </t>
  </si>
  <si>
    <t>1,015-Promoção da Educação</t>
  </si>
  <si>
    <t>1.016-Bolão de Prêmios</t>
  </si>
  <si>
    <t>0.002-Outros Encargos da</t>
  </si>
  <si>
    <t xml:space="preserve">0.003-Contribuição ao </t>
  </si>
  <si>
    <t xml:space="preserve">2.008-Remunerações e </t>
  </si>
  <si>
    <t>2.020-Administração e</t>
  </si>
  <si>
    <t>2.021-Manutenção e Conser-</t>
  </si>
  <si>
    <t>1.008-Reaparelhamento da</t>
  </si>
  <si>
    <t xml:space="preserve">1.017-Programa Troca- </t>
  </si>
  <si>
    <t>1,019-Treinamento e</t>
  </si>
  <si>
    <t>1,020-Convênio com a</t>
  </si>
  <si>
    <t>2-Atividad</t>
  </si>
  <si>
    <t xml:space="preserve">1,021-Programa Consulta </t>
  </si>
  <si>
    <t>Popular-RS</t>
  </si>
  <si>
    <t>1.022-Patrulha Agrícola</t>
  </si>
  <si>
    <t xml:space="preserve">1,023-Modernização e </t>
  </si>
  <si>
    <t xml:space="preserve">Gerenciamento de </t>
  </si>
  <si>
    <t>Propriedades Rurais.</t>
  </si>
  <si>
    <t>de Agroindústrias</t>
  </si>
  <si>
    <t xml:space="preserve">1,025-Incentivo á Criação </t>
  </si>
  <si>
    <t>e Exposições</t>
  </si>
  <si>
    <t xml:space="preserve">1,024-Promoção de Feiras </t>
  </si>
  <si>
    <t>1.026-Desenvolvimento de</t>
  </si>
  <si>
    <t>TOTAL AÇÕES UNIDADE ORÇAMENTÁRIA 0501-AGRICULTURA</t>
  </si>
  <si>
    <t xml:space="preserve"> TOTAL GERAL AÇÕES UNIDADE ORÇAMENTÁRIA 0502</t>
  </si>
  <si>
    <t>2.022-Administração e</t>
  </si>
  <si>
    <t xml:space="preserve">2.023-Manutenção e </t>
  </si>
  <si>
    <t>1.009-Reaparelhamento</t>
  </si>
  <si>
    <t xml:space="preserve"> e Veículos para a Secretaria</t>
  </si>
  <si>
    <t>de obras</t>
  </si>
  <si>
    <t>1.013-Aquisição de Máquinas</t>
  </si>
  <si>
    <t xml:space="preserve">Conservação e Ampliação </t>
  </si>
  <si>
    <t>de Prédios Públicos</t>
  </si>
  <si>
    <t xml:space="preserve">1,014-Restauração e </t>
  </si>
  <si>
    <t>PROGRAMA;0103-CIDADE LIMPA</t>
  </si>
  <si>
    <t xml:space="preserve">2,024-Administração e </t>
  </si>
  <si>
    <t>1.027-Ações da Defesa Civil</t>
  </si>
  <si>
    <t>PROGRAMA;0109-DEFESA CIVIL</t>
  </si>
  <si>
    <t xml:space="preserve">2,025-Conservação e </t>
  </si>
  <si>
    <t>1.028-Ampliação e Melho -</t>
  </si>
  <si>
    <t>1.029- Pavimentação de</t>
  </si>
  <si>
    <t>1.030-Construção ou</t>
  </si>
  <si>
    <t>Aquisição de Abrigos</t>
  </si>
  <si>
    <t>Escolares</t>
  </si>
  <si>
    <t>construção de abrigos escolares</t>
  </si>
  <si>
    <t>para proteção das intepéries aos</t>
  </si>
  <si>
    <t>alunos do Município.</t>
  </si>
  <si>
    <t>para o Trânsito</t>
  </si>
  <si>
    <t xml:space="preserve">1,032-Segurança e Educação </t>
  </si>
  <si>
    <t>1,033-Aquisição de Terreno</t>
  </si>
  <si>
    <t xml:space="preserve">1,034-Construção Banheiro </t>
  </si>
  <si>
    <t>Sanea -</t>
  </si>
  <si>
    <t>512-</t>
  </si>
  <si>
    <t>Sanea-</t>
  </si>
  <si>
    <t>mento Básico</t>
  </si>
  <si>
    <t>Urbano</t>
  </si>
  <si>
    <t>Construído</t>
  </si>
  <si>
    <t>Visa a construção de um banheiro</t>
  </si>
  <si>
    <t>público para ser utilizado pelos</t>
  </si>
  <si>
    <t>o Município.</t>
  </si>
  <si>
    <t>Municípes e Pessoas que visitam</t>
  </si>
  <si>
    <t>PROGRAMA;0111-CIDADE LIMPA</t>
  </si>
  <si>
    <t>PROGRAMA;0131-DESENVOLVIMENTO DO TURISMO</t>
  </si>
  <si>
    <t>1,036-Expansão e Melho -</t>
  </si>
  <si>
    <t xml:space="preserve">2.029-Manutenção dos </t>
  </si>
  <si>
    <t>2,030-Conservação e Manu-</t>
  </si>
  <si>
    <t>1,037-Construção e Reforma</t>
  </si>
  <si>
    <t>2.031-Remunerações e</t>
  </si>
  <si>
    <t>2,032-Doação a Pessoas</t>
  </si>
  <si>
    <t>2,033-Atenção Integral à</t>
  </si>
  <si>
    <t>1,038-Apoio à Manutenção da</t>
  </si>
  <si>
    <t>PROGRAMA; 0114-ATENÇÃO INTEGRAL BÁSICA Á SAÚDE</t>
  </si>
  <si>
    <t>2,034-Manuteçao Veículos</t>
  </si>
  <si>
    <t xml:space="preserve"> veículos vinculados à atenção</t>
  </si>
  <si>
    <t>básica da saúde.</t>
  </si>
  <si>
    <t>PROGRAMA; 0114-ATENÇÃO INTEGRAL BÁSICA À SAÚDE</t>
  </si>
  <si>
    <t>Atenção Básica-CISA</t>
  </si>
  <si>
    <t>2,035-Assistência</t>
  </si>
  <si>
    <t>2,036-ACS-Agentes Comu-</t>
  </si>
  <si>
    <t>Políticas de Atenção</t>
  </si>
  <si>
    <t>Básica-Rede Cegonha</t>
  </si>
  <si>
    <t>1,039-Implementação de</t>
  </si>
  <si>
    <t>1,040-Piso de Atenção</t>
  </si>
  <si>
    <t xml:space="preserve">custear despesas de Atenção </t>
  </si>
  <si>
    <t>estratégicas em saúde, cfe Legis -</t>
  </si>
  <si>
    <t>lação do SUS.</t>
  </si>
  <si>
    <t xml:space="preserve">1,041-Piso de Atenção </t>
  </si>
  <si>
    <t xml:space="preserve">1,043-Manutenção das </t>
  </si>
  <si>
    <t xml:space="preserve">1,042-Programa Saúde na </t>
  </si>
  <si>
    <t>1.044-Manutenção da</t>
  </si>
  <si>
    <t>1.045-Manutenção da</t>
  </si>
  <si>
    <t xml:space="preserve">1.046-Manutenção da </t>
  </si>
  <si>
    <t>PROGRAMA; 0114-ATENÇÃO INTEGRAL BÁSICA A SAÚDE</t>
  </si>
  <si>
    <t>1,047-Apoio à Manutenção</t>
  </si>
  <si>
    <t>1.048-Oficinas  Terapêuticas da</t>
  </si>
  <si>
    <t>1.049-Incentivo Estadual a</t>
  </si>
  <si>
    <t>1,050-Reaparelhamento da</t>
  </si>
  <si>
    <t>1,051-Aquisição de Veículos</t>
  </si>
  <si>
    <t>HOSP. E</t>
  </si>
  <si>
    <t>AMBULA-</t>
  </si>
  <si>
    <t>TORIAL</t>
  </si>
  <si>
    <t xml:space="preserve">1,053-Reforma e Ampliação </t>
  </si>
  <si>
    <t>PROGRAMA;0115-ATENÇÃO INTEGRAL BÁSICA Á SAÚDE- BLOCO INVESTIMENTOS</t>
  </si>
  <si>
    <t>BLOCO- INVESTIMENTOS</t>
  </si>
  <si>
    <t>2.037-Administração e</t>
  </si>
  <si>
    <t>2,038-Adnministração e</t>
  </si>
  <si>
    <t>1,054-Capacitação e</t>
  </si>
  <si>
    <t>1,057-Parcerias com Organi -</t>
  </si>
  <si>
    <t>1,056-SUS/AIH</t>
  </si>
  <si>
    <t>1,055-Implementação da</t>
  </si>
  <si>
    <t>302-ASSIST</t>
  </si>
  <si>
    <t>atender complementação de AIH</t>
  </si>
  <si>
    <t>de internações hospitalares.</t>
  </si>
  <si>
    <t>2,039-Manutenção Veículos</t>
  </si>
  <si>
    <t>2,041-Assistência</t>
  </si>
  <si>
    <t>2,042-Assistência Farmacêu-</t>
  </si>
  <si>
    <t xml:space="preserve">1,058-Ações de Prevenção </t>
  </si>
  <si>
    <t>2,044-Manutenção das</t>
  </si>
  <si>
    <t xml:space="preserve">2,045-Manutenção das </t>
  </si>
  <si>
    <t>MunicípesAtividade</t>
  </si>
  <si>
    <t>1,059-Enfrentamento da</t>
  </si>
  <si>
    <t xml:space="preserve">Unidade Orçamentária;0701-FUNDO MUNICIPAL DE SAÚDE-  ATENÇÃO BÁSICA </t>
  </si>
  <si>
    <t>ASSIT</t>
  </si>
  <si>
    <t>AMBULA</t>
  </si>
  <si>
    <t>GRUPO; GESTÃO DO SUS</t>
  </si>
  <si>
    <t>GRUPO; ATEÇÃO MÉDIA E ALTA COMPLEXIDADE AMBULATORIAL E HOSPITALAR</t>
  </si>
  <si>
    <t>GRUPO; INVESTIMENTOS</t>
  </si>
  <si>
    <t>TOTAL GERAL PROGRAMA 0114- ATENÇÃO INTEGRAL BÁSICA À SAÚDE</t>
  </si>
  <si>
    <t xml:space="preserve"> FES</t>
  </si>
  <si>
    <t xml:space="preserve"> SUS</t>
  </si>
  <si>
    <t xml:space="preserve">  TOTAL GERAL</t>
  </si>
  <si>
    <t>Unidade Orçamentária;0702-FUNDO MUNICIPAL DE SAÚDE-  INVESTIMENTOS</t>
  </si>
  <si>
    <t>Unidade Orçamentária;0703-FUNDO MUNICIPAL DE SAÚDE- GESTÃO DO SUS</t>
  </si>
  <si>
    <t xml:space="preserve"> TOTAL GERAL DO PROGRAMA 0116-GESTÃO DO SUS</t>
  </si>
  <si>
    <t xml:space="preserve">  TOTAL</t>
  </si>
  <si>
    <t>Unidade Orçamentária;0704-FUNDO MUNICIPAL DE SAÚDE- ATENÇÃO ESPECIALIZADA</t>
  </si>
  <si>
    <t>Unidade Orçamentária;0705-FUNDO MUNICIPAL DE SAÚDE- ASSITÊNCIA FARMACÊUTICA</t>
  </si>
  <si>
    <t>TOTAL GERAL DO PROGRAMA 0118-ASSISTÊNCIA FARMACÊUTICA</t>
  </si>
  <si>
    <r>
      <t xml:space="preserve"> </t>
    </r>
    <r>
      <rPr>
        <b/>
        <sz val="11"/>
        <color rgb="FF0070C0"/>
        <rFont val="Calibri"/>
        <family val="2"/>
        <scheme val="minor"/>
      </rPr>
      <t>FES</t>
    </r>
  </si>
  <si>
    <t>Unidade Orçamentária;0706-FUNDO MUNICIPAL DE SAÚDE- VIGILÂNCIA EM SAÚDE</t>
  </si>
  <si>
    <t>foco</t>
  </si>
  <si>
    <t>VÍRUS da COVID-19.</t>
  </si>
  <si>
    <t xml:space="preserve"> TOTAL GEAL DO PROGRAMA  0119- VIGILÂNCIA EM SAÚDE</t>
  </si>
  <si>
    <t>2.046-Remunerações e</t>
  </si>
  <si>
    <t>Servidores MDE</t>
  </si>
  <si>
    <t xml:space="preserve">2.047-Remunerações, </t>
  </si>
  <si>
    <t xml:space="preserve">2.048-Remunerações, </t>
  </si>
  <si>
    <t>2.049-Manutenção e Conser-</t>
  </si>
  <si>
    <t xml:space="preserve">2,050-Manutenção do </t>
  </si>
  <si>
    <t>Adminis</t>
  </si>
  <si>
    <t>2.051-Remunerações e</t>
  </si>
  <si>
    <t xml:space="preserve">2,052-Remunerações e </t>
  </si>
  <si>
    <t>Encargos do Ensino</t>
  </si>
  <si>
    <t>Fundamental-30% FUNDEB</t>
  </si>
  <si>
    <t>EF MDE</t>
  </si>
  <si>
    <t xml:space="preserve">2,053-Remunerações, </t>
  </si>
  <si>
    <t xml:space="preserve">Encargos e  Manutenção do </t>
  </si>
  <si>
    <t xml:space="preserve"> Servidor</t>
  </si>
  <si>
    <t>da Adm.</t>
  </si>
  <si>
    <t>EF- MDE</t>
  </si>
  <si>
    <t xml:space="preserve">2.054-Remunerações e </t>
  </si>
  <si>
    <t>Ed.Infantil</t>
  </si>
  <si>
    <t>2.055-Remunerações e</t>
  </si>
  <si>
    <t>2.056-Remuneraçoes,</t>
  </si>
  <si>
    <t xml:space="preserve">2.057-Remunerações e </t>
  </si>
  <si>
    <t>2.058-Remunerações e</t>
  </si>
  <si>
    <t>2.059-Remuneraçoes,</t>
  </si>
  <si>
    <t>2.060-Remunerações e</t>
  </si>
  <si>
    <t>2.062-Remunerações ,</t>
  </si>
  <si>
    <t>Ed. Infan.</t>
  </si>
  <si>
    <t>2.063-Remunerações e</t>
  </si>
  <si>
    <t>2.065-Remunerações ,</t>
  </si>
  <si>
    <t>Ed.Infant.</t>
  </si>
  <si>
    <t>Pré-Esc.</t>
  </si>
  <si>
    <t>30% FUND</t>
  </si>
  <si>
    <t>2.066-Remunerações e</t>
  </si>
  <si>
    <t>2.067-Administração e</t>
  </si>
  <si>
    <t>Ed. Esp.</t>
  </si>
  <si>
    <t>Serv.Ed.</t>
  </si>
  <si>
    <t>professor</t>
  </si>
  <si>
    <t>Ed.Espec.</t>
  </si>
  <si>
    <t>1.061-Ampliação e Reforma</t>
  </si>
  <si>
    <t xml:space="preserve">1,062-Reaparelhamento da </t>
  </si>
  <si>
    <t>1.063-Ampliação e Reforma</t>
  </si>
  <si>
    <t xml:space="preserve">1,064-Reaparelhamento da </t>
  </si>
  <si>
    <t xml:space="preserve">2.070-Manutenção </t>
  </si>
  <si>
    <t xml:space="preserve">2.071-Manutenção </t>
  </si>
  <si>
    <t xml:space="preserve">2.072-Manutenção </t>
  </si>
  <si>
    <t>782-</t>
  </si>
  <si>
    <t>1.065-Apoio ao Transporte</t>
  </si>
  <si>
    <t>1.066-Apoio ao Transporte</t>
  </si>
  <si>
    <t>1.067-Apoio ao Transporte</t>
  </si>
  <si>
    <t xml:space="preserve">1.068-Apoio ao Transporte </t>
  </si>
  <si>
    <t>1,069-Transporte Escolar-</t>
  </si>
  <si>
    <t>1,070-Transporte Escolar</t>
  </si>
  <si>
    <t>1,071-Aquisição e Distri -</t>
  </si>
  <si>
    <t>1,072-Aquisição e Distri -</t>
  </si>
  <si>
    <t>1,073-Aquisição e Distri -</t>
  </si>
  <si>
    <t>1,074-PNAE- EJA</t>
  </si>
  <si>
    <t xml:space="preserve">1,075-PDDE-Programa </t>
  </si>
  <si>
    <t>2,073-Manutenção e Desen-</t>
  </si>
  <si>
    <t>1.076-Eventos Esportivos e</t>
  </si>
  <si>
    <t xml:space="preserve">2,074-Manutenção do </t>
  </si>
  <si>
    <t>1.077-Escolinha de Futebol</t>
  </si>
  <si>
    <t xml:space="preserve">1,078-Construção Quadra </t>
  </si>
  <si>
    <t>do Inhacorá-Etapa final</t>
  </si>
  <si>
    <t xml:space="preserve">Coberta Reserva indígena </t>
  </si>
  <si>
    <t>Cultura</t>
  </si>
  <si>
    <t>1.079-Premiações Culturais</t>
  </si>
  <si>
    <t>Etnias</t>
  </si>
  <si>
    <t>1.081-Manutenção da Banda</t>
  </si>
  <si>
    <t>1,080-Acervo para a Biblio-</t>
  </si>
  <si>
    <t>teca Pública Municipal</t>
  </si>
  <si>
    <t>Estudan -</t>
  </si>
  <si>
    <t>tes</t>
  </si>
  <si>
    <t>Visa o custeio de despesas com a</t>
  </si>
  <si>
    <t>aquisição de acervo para a Bibilioteca</t>
  </si>
  <si>
    <t>pùblica Municipal</t>
  </si>
  <si>
    <t>1.082-Promoção de Eventos</t>
  </si>
  <si>
    <t>2,076-Administração e</t>
  </si>
  <si>
    <t>Manutenção das Atividades</t>
  </si>
  <si>
    <t>do Telecentro Virtual</t>
  </si>
  <si>
    <t>1,035-Participação Consórcio</t>
  </si>
  <si>
    <r>
      <t xml:space="preserve">Encargos da </t>
    </r>
    <r>
      <rPr>
        <sz val="11"/>
        <rFont val="Calibri"/>
        <family val="2"/>
      </rPr>
      <t>Educação</t>
    </r>
  </si>
  <si>
    <r>
      <rPr>
        <sz val="11"/>
        <rFont val="Calibri"/>
        <family val="2"/>
      </rPr>
      <t>Infanti</t>
    </r>
    <r>
      <rPr>
        <sz val="11"/>
        <rFont val="Calibri"/>
        <family val="2"/>
        <scheme val="minor"/>
      </rPr>
      <t xml:space="preserve">l-CRECHE-70% </t>
    </r>
  </si>
  <si>
    <r>
      <rPr>
        <sz val="11"/>
        <rFont val="Calibri"/>
        <family val="2"/>
      </rPr>
      <t>Infanti</t>
    </r>
    <r>
      <rPr>
        <sz val="11"/>
        <rFont val="Calibri"/>
        <family val="2"/>
        <scheme val="minor"/>
      </rPr>
      <t xml:space="preserve">l-CRECHE-30% </t>
    </r>
  </si>
  <si>
    <r>
      <t xml:space="preserve">Educação </t>
    </r>
    <r>
      <rPr>
        <sz val="11"/>
        <rFont val="Calibri"/>
        <family val="2"/>
      </rPr>
      <t>Infanti</t>
    </r>
    <r>
      <rPr>
        <sz val="11"/>
        <rFont val="Calibri"/>
        <family val="2"/>
        <scheme val="minor"/>
      </rPr>
      <t xml:space="preserve">l-CRECHE </t>
    </r>
  </si>
  <si>
    <r>
      <rPr>
        <sz val="11"/>
        <rFont val="Calibri"/>
        <family val="2"/>
      </rPr>
      <t>Infanti</t>
    </r>
    <r>
      <rPr>
        <sz val="11"/>
        <rFont val="Calibri"/>
        <family val="2"/>
        <scheme val="minor"/>
      </rPr>
      <t>l-PRÉ-ESCOLA</t>
    </r>
  </si>
  <si>
    <r>
      <t xml:space="preserve">Educação </t>
    </r>
    <r>
      <rPr>
        <sz val="11"/>
        <rFont val="Calibri"/>
        <family val="2"/>
      </rPr>
      <t>Infanti</t>
    </r>
    <r>
      <rPr>
        <sz val="11"/>
        <rFont val="Calibri"/>
        <family val="2"/>
        <scheme val="minor"/>
      </rPr>
      <t>l-PRÉ-</t>
    </r>
  </si>
  <si>
    <r>
      <t>2.068-</t>
    </r>
    <r>
      <rPr>
        <sz val="11"/>
        <rFont val="Calibri"/>
        <family val="2"/>
      </rPr>
      <t>Remunerações e</t>
    </r>
  </si>
  <si>
    <r>
      <t>2.069-</t>
    </r>
    <r>
      <rPr>
        <sz val="11"/>
        <rFont val="Calibri"/>
        <family val="2"/>
      </rPr>
      <t>Remunerações ,</t>
    </r>
  </si>
  <si>
    <r>
      <t>2.075-</t>
    </r>
    <r>
      <rPr>
        <sz val="11"/>
        <rFont val="Calibri"/>
        <family val="2"/>
      </rPr>
      <t>Remunerações e</t>
    </r>
  </si>
  <si>
    <t>visa custear despesas com as</t>
  </si>
  <si>
    <t>atividades do Telecentro Virtual.</t>
  </si>
  <si>
    <t>2.077-Remunerações e</t>
  </si>
  <si>
    <t xml:space="preserve">2.078-Administração e </t>
  </si>
  <si>
    <t xml:space="preserve">2.079-Manutenção e </t>
  </si>
  <si>
    <t>1,083-Reaparelhamento</t>
  </si>
  <si>
    <t xml:space="preserve">2,080-Administração e </t>
  </si>
  <si>
    <t xml:space="preserve">Manutenção do Conselho </t>
  </si>
  <si>
    <t xml:space="preserve">2,081-Capacitação e </t>
  </si>
  <si>
    <t xml:space="preserve">Treinamento Servidores </t>
  </si>
  <si>
    <t>do SUAS</t>
  </si>
  <si>
    <t>do</t>
  </si>
  <si>
    <t>SUAS</t>
  </si>
  <si>
    <t>1,084-Parceria com o CISA -</t>
  </si>
  <si>
    <t>1,085-Proteção Social Básica</t>
  </si>
  <si>
    <t>1,089-Auxílio Geral a</t>
  </si>
  <si>
    <t>1,086-Serviço de Proteção</t>
  </si>
  <si>
    <t xml:space="preserve">2,082-Manutenção do </t>
  </si>
  <si>
    <t>Centro de Referência de</t>
  </si>
  <si>
    <t>Assistência Social- CRAS</t>
  </si>
  <si>
    <t>do CRAS-Centro de Referência de</t>
  </si>
  <si>
    <t>1,087-Serviço de Convivên-</t>
  </si>
  <si>
    <t>1,088-BPC na Escola</t>
  </si>
  <si>
    <t>1,090-Proteção Social</t>
  </si>
  <si>
    <t>1,091-Ações do COVID-19</t>
  </si>
  <si>
    <t>1,092-Fortalecimento</t>
  </si>
  <si>
    <t>1,093-PISO PROTEÇÃO</t>
  </si>
  <si>
    <t>1,094-Ações de Assistencia</t>
  </si>
  <si>
    <t>1,095-Apoio à Organização</t>
  </si>
  <si>
    <t xml:space="preserve">1,096-Manutenção dos  </t>
  </si>
  <si>
    <t xml:space="preserve">Programas e Projetos </t>
  </si>
  <si>
    <t xml:space="preserve">Especificos do Fundo </t>
  </si>
  <si>
    <t>Municipal do Idoso</t>
  </si>
  <si>
    <t xml:space="preserve">1,097-Construções de </t>
  </si>
  <si>
    <t>Habitações Populares</t>
  </si>
  <si>
    <t>1.098-Recuperação de</t>
  </si>
  <si>
    <t xml:space="preserve">2.086-Remunerações e </t>
  </si>
  <si>
    <t xml:space="preserve">Encargos da Secretaria </t>
  </si>
  <si>
    <t>do Índio</t>
  </si>
  <si>
    <t xml:space="preserve">2,087-Administração e </t>
  </si>
  <si>
    <t>vação Veículo Transporte</t>
  </si>
  <si>
    <r>
      <t xml:space="preserve">2,088-Manutenção e </t>
    </r>
    <r>
      <rPr>
        <sz val="10"/>
        <color rgb="FF002060"/>
        <rFont val="Calibri"/>
        <family val="2"/>
        <scheme val="minor"/>
      </rPr>
      <t>Conser-</t>
    </r>
  </si>
  <si>
    <t xml:space="preserve">1,099-Promoção de Eventos da </t>
  </si>
  <si>
    <t>1.100-Fortalecimento Etno</t>
  </si>
  <si>
    <t>0,006-Compensação Finan-</t>
  </si>
  <si>
    <t xml:space="preserve">2,090-Despesas com </t>
  </si>
  <si>
    <t>2.091-Manutenção das</t>
  </si>
  <si>
    <t>2.092-RESERVA DE CONTIN-</t>
  </si>
  <si>
    <t>2,093-RESERVA DE</t>
  </si>
  <si>
    <t>Transporte Enfermos-</t>
  </si>
  <si>
    <t xml:space="preserve">dos Polos de Academia </t>
  </si>
  <si>
    <t>AssistÊncia Médico Consórcio-Atenção Básica-CISA</t>
  </si>
  <si>
    <t>Implementação de Políticas de Atenção Básica- Rede Cegonha</t>
  </si>
  <si>
    <t>ACS- Agentes Comunitários de Saúde</t>
  </si>
  <si>
    <t xml:space="preserve">Programa Saúde na Escola </t>
  </si>
  <si>
    <t>Manutenção da Equipe Saúde Bucal Brancos</t>
  </si>
  <si>
    <t>Manutenção da Equipe Saúde Bucal Indígena</t>
  </si>
  <si>
    <t>Manutenção da Equipe Estatégica Saúde da Família Indígena</t>
  </si>
  <si>
    <t>Apoio à Manutenção Unidades Básicas de Saúde</t>
  </si>
  <si>
    <t>Oficnas Terapêuticas da Atenção BÁsica- Tipo II</t>
  </si>
  <si>
    <t>UNIDADE ORÇAMENTÁRIA;0701-Fundo Municipal de Saúde- ATENÇÃO BÁSICA</t>
  </si>
  <si>
    <t>Apoio à Manutenção dos Polos de Academia</t>
  </si>
  <si>
    <t>Piso de Atenção Básica- Incentivo Financeiro da APS-Per Capita de Trânsição</t>
  </si>
  <si>
    <t>Manutenção das Equipes da Estratégia Saúde da Família(ESF), e Saúde Bucal</t>
  </si>
  <si>
    <t xml:space="preserve"> TOTAL </t>
  </si>
  <si>
    <t xml:space="preserve">  ASPS</t>
  </si>
  <si>
    <t xml:space="preserve">  SUS</t>
  </si>
  <si>
    <t xml:space="preserve">  FES</t>
  </si>
  <si>
    <t>UNIDADE ORÇAMENTÁRIA;0702-Fundo Municipal de Saúde- INVESTIMENTOS</t>
  </si>
  <si>
    <t>Reaparelhamento da Secretaria Municipal de Saúde</t>
  </si>
  <si>
    <t>Aquisição de Veículos para a Saúde- Atenção Básica</t>
  </si>
  <si>
    <t>Reforma e Ampliação unidades Básicas de Saúde</t>
  </si>
  <si>
    <t>UNIDADE ORÇAMENTÁRIA;0703-Fundo Municipal de Saúde-GESTÃO DO SUS</t>
  </si>
  <si>
    <t>XXXXXX</t>
  </si>
  <si>
    <t>Administração e Manutenção Postos de Saúde e Gabinetes Dentários</t>
  </si>
  <si>
    <t>Capacitação e Treinamento de Servidores para a Gestão do SUS</t>
  </si>
  <si>
    <t>Implementação da Segurança Alimentar</t>
  </si>
  <si>
    <t>Parcerias com Organizações da Sociedade Civil- Hospitais</t>
  </si>
  <si>
    <t xml:space="preserve"> TOTAL GERAL DO PROGRAMA</t>
  </si>
  <si>
    <t>UNIDADE ORÇAMENTÁRIA;0704-Fundo Municipal de Saúde-ATENÇÃO ESPECIALIZADA</t>
  </si>
  <si>
    <t>Manutenção Veículos Transporte Enfermos( Média e Alta Complexidade)</t>
  </si>
  <si>
    <t>Atenção Integral à Saúde- Média e Alta Complexidade</t>
  </si>
  <si>
    <t>Assistência Médica Consórcio- Média e Alta Complexidade</t>
  </si>
  <si>
    <t>UNIDADE ORÇAMENTÁRIA;0705-Fundo Municipal de Saúde-ASSISTÊNCIA FARMACÊUTICA</t>
  </si>
  <si>
    <t>Assistência Farmacêutica Básica</t>
  </si>
  <si>
    <t>Aquisição e Distribuição de Medicamentos Especiais</t>
  </si>
  <si>
    <t>TOTAL FUNDO MUNICIPAL DE SAÚDE-AENÇÃO ESPECIALIZADA 0704</t>
  </si>
  <si>
    <t xml:space="preserve"> TOTAL FUNDO MUNICIPAL DE SAÚDE- GESTÃO DO SUS- 0703</t>
  </si>
  <si>
    <t xml:space="preserve"> TOTAL FUNDO MUNICIPAL DE SAÚDE- INVESTIMENTOS- 0702</t>
  </si>
  <si>
    <t xml:space="preserve"> TOTAL FUNDO MUNICIPAL DE SAÚDE-ATENÇÃO BÁSICA</t>
  </si>
  <si>
    <t>UNIDADE ORÇAMENTÁRIA;0706-Fundo Municipal de Saúde-VIGILÂNCIA EM SAÚDE</t>
  </si>
  <si>
    <t>Manutenção das Ações de Vigilância Sanitária</t>
  </si>
  <si>
    <t>Manutenção das ações de Vigilância em Saúde (PFVS)</t>
  </si>
  <si>
    <t>Enfrentamento da Emergência da Saúde- Coronavírus</t>
  </si>
  <si>
    <t xml:space="preserve">Ações de Prevenção da Dengue de Verão </t>
  </si>
  <si>
    <t xml:space="preserve"> TOTAL FUNDO MUNICIPAL DE SAÚDE- VIGILÂNCIA EM SAÚDE- 0706</t>
  </si>
  <si>
    <t xml:space="preserve"> TOTAL FUNDO MUNICIPAL DE SAÚDE- ASSISTÊNCIA FARMACÊUTICA_0705</t>
  </si>
  <si>
    <t xml:space="preserve">  SUB. TOTAL ASPS</t>
  </si>
  <si>
    <t xml:space="preserve">  SUB.TOTAL FES</t>
  </si>
  <si>
    <t xml:space="preserve"> TOTAL GERAL UNID. ORÇAMENTÁRIA 0801-EF MDE</t>
  </si>
  <si>
    <t xml:space="preserve"> TOTAL GERAL UNID. ORÇAMENTÁRIA 0802-</t>
  </si>
  <si>
    <t xml:space="preserve"> TOTAL GERAL UNID. ORÇAMENTÁRIA 0805-ED. INFANTIL FUNDEB</t>
  </si>
  <si>
    <t xml:space="preserve"> SUB. TOTAL UNID. ORÇAMENTÁRIA 0806- ED. ESPECIAL FUNDEB</t>
  </si>
  <si>
    <t>TOTAL DESPESAS FUNDEB PARA 2022</t>
  </si>
  <si>
    <t xml:space="preserve"> FEE</t>
  </si>
  <si>
    <t xml:space="preserve"> FNDE</t>
  </si>
  <si>
    <t xml:space="preserve"> TOTAL UNID 0807</t>
  </si>
  <si>
    <t xml:space="preserve"> TOTAL GERAL UNID. ORÇAMENTÁRIA 0808</t>
  </si>
  <si>
    <t xml:space="preserve"> TOAL GERAL UNID. ORÇAMENTÁRIA 0901-</t>
  </si>
  <si>
    <t>Manutenção do Centro de Referência de Assistência Social</t>
  </si>
  <si>
    <t>TOTAL  LIVRES</t>
  </si>
  <si>
    <t>TOTAL  FNAS</t>
  </si>
  <si>
    <t xml:space="preserve"> TOTAL UNID. ORÇ. 0903</t>
  </si>
  <si>
    <t xml:space="preserve"> TOTAL GERAL SECRETARIA DO INDIO</t>
  </si>
  <si>
    <t xml:space="preserve"> TOTAL GERAL FPSM</t>
  </si>
  <si>
    <t xml:space="preserve"> TOTAL LIVRES</t>
  </si>
  <si>
    <t>TOTAL UNIÃO</t>
  </si>
  <si>
    <t xml:space="preserve"> TOTAL OBRAS</t>
  </si>
  <si>
    <t>RESUMO</t>
  </si>
  <si>
    <t>SUS</t>
  </si>
  <si>
    <t>FES</t>
  </si>
  <si>
    <t>FNDE</t>
  </si>
  <si>
    <t>FEE</t>
  </si>
  <si>
    <t>FEAS</t>
  </si>
  <si>
    <t>FNAS</t>
  </si>
  <si>
    <t>RECURSOS</t>
  </si>
  <si>
    <t>FUNDO MUNICIPAL DE SAÚDE- ATENÇÃO BÁSICA</t>
  </si>
  <si>
    <t>FUNDO MUNICIPAL DE SAÚDE- INVESTIMENTOS</t>
  </si>
  <si>
    <t>FUNDO MUNICIPAL DE SAÚDE- GESTÃO DO SUS</t>
  </si>
  <si>
    <t xml:space="preserve">FUNDO MUNICIPAL DE SAÚDE- ATENÇÃO ESPECIALIZADA </t>
  </si>
  <si>
    <t>FUNDO MUNICIPAL DE SAÚDE- ASSIST. FARMACÊUTICA</t>
  </si>
  <si>
    <t>FUNDO MUNICIPAL DE SAÚDE-VIGILÂNCIA EM SAÚDE</t>
  </si>
  <si>
    <t xml:space="preserve"> FNAS</t>
  </si>
  <si>
    <t>AGRIC</t>
  </si>
  <si>
    <t>VINC</t>
  </si>
  <si>
    <t>OBRAS</t>
  </si>
  <si>
    <t>VINC.</t>
  </si>
  <si>
    <t>SECRETÁRIO DA FAZENDA</t>
  </si>
  <si>
    <t xml:space="preserve">                                                                 Município de São Valério do Sul, 21 de Setembro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</si>
</sst>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5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color indexed="8"/>
      <name val="Calibri"/>
      <family val="2"/>
    </font>
    <font>
      <sz val="12"/>
      <color indexed="8"/>
      <name val="Calibri"/>
      <family val="2"/>
    </font>
    <font>
      <sz val="11"/>
      <color indexed="10"/>
      <name val="Calibri"/>
      <family val="2"/>
    </font>
    <font>
      <sz val="9"/>
      <color indexed="8"/>
      <name val="Calibri"/>
      <family val="2"/>
    </font>
    <font>
      <sz val="8"/>
      <color indexed="8"/>
      <name val="Calibri"/>
      <family val="2"/>
    </font>
    <font>
      <b/>
      <sz val="10"/>
      <color indexed="8"/>
      <name val="Calibri"/>
      <family val="2"/>
    </font>
    <font>
      <b/>
      <sz val="9"/>
      <color indexed="8"/>
      <name val="Calibri"/>
      <family val="2"/>
    </font>
    <font>
      <b/>
      <sz val="9"/>
      <color indexed="10"/>
      <name val="Calibri"/>
      <family val="2"/>
    </font>
    <font>
      <sz val="8"/>
      <name val="Calibri"/>
      <family val="2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</font>
    <font>
      <b/>
      <sz val="11"/>
      <color rgb="FFFF0000"/>
      <name val="Calibri"/>
      <family val="2"/>
    </font>
    <font>
      <b/>
      <sz val="8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FF0000"/>
      <name val="Calibri"/>
      <family val="2"/>
    </font>
    <font>
      <sz val="11"/>
      <color rgb="FF7030A0"/>
      <name val="Calibri"/>
      <family val="2"/>
      <scheme val="minor"/>
    </font>
    <font>
      <sz val="11"/>
      <color rgb="FF0070C0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sz val="10"/>
      <name val="Calibri"/>
      <family val="2"/>
      <scheme val="minor"/>
    </font>
    <font>
      <sz val="9"/>
      <color indexed="10"/>
      <name val="Calibri"/>
      <family val="2"/>
    </font>
    <font>
      <sz val="8"/>
      <name val="Calibri"/>
      <family val="2"/>
      <scheme val="minor"/>
    </font>
    <font>
      <sz val="10"/>
      <name val="Calibri"/>
      <family val="2"/>
    </font>
    <font>
      <sz val="12"/>
      <name val="Calibri"/>
      <family val="2"/>
      <scheme val="minor"/>
    </font>
    <font>
      <sz val="12"/>
      <color rgb="FFFF0000"/>
      <name val="Calibri"/>
      <family val="2"/>
    </font>
    <font>
      <sz val="11"/>
      <name val="Calibri"/>
      <family val="2"/>
    </font>
    <font>
      <b/>
      <sz val="11"/>
      <color rgb="FF0070C0"/>
      <name val="Calibri"/>
      <family val="2"/>
      <scheme val="minor"/>
    </font>
    <font>
      <b/>
      <sz val="11"/>
      <color rgb="FF0070C0"/>
      <name val="Calibri"/>
      <family val="2"/>
    </font>
    <font>
      <sz val="11"/>
      <color indexed="8"/>
      <name val="Calibri"/>
      <family val="2"/>
    </font>
    <font>
      <sz val="12"/>
      <name val="Calibri"/>
      <family val="2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002060"/>
      <name val="Calibri"/>
      <family val="2"/>
    </font>
    <font>
      <sz val="11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  <font>
      <b/>
      <sz val="11"/>
      <color rgb="FF002060"/>
      <name val="Calibri"/>
      <family val="2"/>
    </font>
    <font>
      <b/>
      <sz val="9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9" fontId="11" fillId="0" borderId="0"/>
  </cellStyleXfs>
  <cellXfs count="812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2" fillId="0" borderId="0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12" xfId="0" applyFont="1" applyBorder="1"/>
    <xf numFmtId="0" fontId="2" fillId="0" borderId="13" xfId="0" applyFont="1" applyBorder="1"/>
    <xf numFmtId="0" fontId="0" fillId="0" borderId="14" xfId="0" applyBorder="1"/>
    <xf numFmtId="9" fontId="0" fillId="0" borderId="12" xfId="0" applyNumberFormat="1" applyBorder="1"/>
    <xf numFmtId="0" fontId="0" fillId="0" borderId="12" xfId="0" applyFill="1" applyBorder="1"/>
    <xf numFmtId="0" fontId="0" fillId="0" borderId="1" xfId="0" applyBorder="1"/>
    <xf numFmtId="9" fontId="0" fillId="0" borderId="11" xfId="0" applyNumberFormat="1" applyBorder="1"/>
    <xf numFmtId="0" fontId="0" fillId="0" borderId="11" xfId="0" applyFill="1" applyBorder="1"/>
    <xf numFmtId="0" fontId="0" fillId="0" borderId="13" xfId="0" applyFill="1" applyBorder="1"/>
    <xf numFmtId="0" fontId="0" fillId="0" borderId="0" xfId="0" applyFill="1" applyBorder="1"/>
    <xf numFmtId="0" fontId="1" fillId="0" borderId="0" xfId="0" applyFont="1"/>
    <xf numFmtId="0" fontId="0" fillId="0" borderId="15" xfId="0" applyBorder="1"/>
    <xf numFmtId="0" fontId="0" fillId="0" borderId="9" xfId="0" applyBorder="1"/>
    <xf numFmtId="0" fontId="1" fillId="0" borderId="8" xfId="0" applyFont="1" applyBorder="1"/>
    <xf numFmtId="0" fontId="1" fillId="0" borderId="9" xfId="0" applyFont="1" applyBorder="1"/>
    <xf numFmtId="0" fontId="3" fillId="0" borderId="0" xfId="0" applyFont="1"/>
    <xf numFmtId="0" fontId="0" fillId="0" borderId="9" xfId="0" applyFill="1" applyBorder="1"/>
    <xf numFmtId="0" fontId="4" fillId="0" borderId="3" xfId="0" applyFont="1" applyBorder="1"/>
    <xf numFmtId="0" fontId="2" fillId="0" borderId="2" xfId="0" applyFont="1" applyBorder="1"/>
    <xf numFmtId="0" fontId="5" fillId="0" borderId="4" xfId="0" applyFont="1" applyBorder="1"/>
    <xf numFmtId="0" fontId="5" fillId="0" borderId="11" xfId="0" applyFont="1" applyBorder="1"/>
    <xf numFmtId="0" fontId="2" fillId="0" borderId="11" xfId="0" applyFont="1" applyBorder="1"/>
    <xf numFmtId="0" fontId="2" fillId="0" borderId="11" xfId="0" applyFont="1" applyFill="1" applyBorder="1"/>
    <xf numFmtId="0" fontId="2" fillId="0" borderId="12" xfId="0" applyFont="1" applyFill="1" applyBorder="1"/>
    <xf numFmtId="9" fontId="0" fillId="0" borderId="2" xfId="0" applyNumberFormat="1" applyBorder="1"/>
    <xf numFmtId="9" fontId="0" fillId="0" borderId="0" xfId="0" applyNumberFormat="1" applyBorder="1"/>
    <xf numFmtId="0" fontId="5" fillId="0" borderId="12" xfId="0" applyFont="1" applyBorder="1"/>
    <xf numFmtId="0" fontId="6" fillId="0" borderId="3" xfId="0" applyFont="1" applyBorder="1"/>
    <xf numFmtId="0" fontId="5" fillId="0" borderId="3" xfId="0" applyFont="1" applyBorder="1"/>
    <xf numFmtId="0" fontId="6" fillId="0" borderId="12" xfId="0" applyFont="1" applyBorder="1"/>
    <xf numFmtId="0" fontId="0" fillId="0" borderId="12" xfId="0" applyFont="1" applyBorder="1"/>
    <xf numFmtId="0" fontId="0" fillId="0" borderId="3" xfId="0" applyFill="1" applyBorder="1"/>
    <xf numFmtId="0" fontId="0" fillId="0" borderId="1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2" xfId="0" applyFill="1" applyBorder="1"/>
    <xf numFmtId="0" fontId="0" fillId="0" borderId="4" xfId="0" applyFill="1" applyBorder="1"/>
    <xf numFmtId="0" fontId="5" fillId="0" borderId="0" xfId="0" applyFont="1" applyBorder="1"/>
    <xf numFmtId="9" fontId="0" fillId="0" borderId="3" xfId="0" applyNumberFormat="1" applyBorder="1"/>
    <xf numFmtId="9" fontId="0" fillId="0" borderId="1" xfId="0" applyNumberFormat="1" applyBorder="1"/>
    <xf numFmtId="9" fontId="0" fillId="0" borderId="5" xfId="0" applyNumberFormat="1" applyBorder="1"/>
    <xf numFmtId="0" fontId="2" fillId="0" borderId="0" xfId="0" applyFont="1" applyFill="1" applyBorder="1"/>
    <xf numFmtId="9" fontId="0" fillId="0" borderId="13" xfId="0" applyNumberFormat="1" applyBorder="1"/>
    <xf numFmtId="0" fontId="2" fillId="0" borderId="3" xfId="0" applyFont="1" applyFill="1" applyBorder="1"/>
    <xf numFmtId="0" fontId="6" fillId="0" borderId="0" xfId="0" applyFont="1" applyBorder="1"/>
    <xf numFmtId="4" fontId="0" fillId="0" borderId="12" xfId="0" applyNumberFormat="1" applyBorder="1"/>
    <xf numFmtId="4" fontId="0" fillId="0" borderId="14" xfId="0" applyNumberFormat="1" applyBorder="1"/>
    <xf numFmtId="4" fontId="1" fillId="0" borderId="14" xfId="0" applyNumberFormat="1" applyFont="1" applyBorder="1"/>
    <xf numFmtId="0" fontId="1" fillId="0" borderId="14" xfId="0" applyFont="1" applyBorder="1"/>
    <xf numFmtId="4" fontId="1" fillId="0" borderId="10" xfId="0" applyNumberFormat="1" applyFont="1" applyBorder="1"/>
    <xf numFmtId="0" fontId="0" fillId="0" borderId="3" xfId="0" applyFont="1" applyBorder="1"/>
    <xf numFmtId="2" fontId="0" fillId="0" borderId="12" xfId="0" applyNumberFormat="1" applyBorder="1"/>
    <xf numFmtId="4" fontId="0" fillId="0" borderId="11" xfId="0" applyNumberFormat="1" applyBorder="1"/>
    <xf numFmtId="4" fontId="1" fillId="0" borderId="8" xfId="0" applyNumberFormat="1" applyFont="1" applyBorder="1"/>
    <xf numFmtId="4" fontId="0" fillId="0" borderId="0" xfId="0" applyNumberFormat="1" applyBorder="1"/>
    <xf numFmtId="2" fontId="1" fillId="0" borderId="14" xfId="0" applyNumberFormat="1" applyFont="1" applyBorder="1"/>
    <xf numFmtId="4" fontId="7" fillId="0" borderId="14" xfId="0" applyNumberFormat="1" applyFont="1" applyBorder="1"/>
    <xf numFmtId="2" fontId="1" fillId="0" borderId="10" xfId="0" applyNumberFormat="1" applyFont="1" applyBorder="1"/>
    <xf numFmtId="0" fontId="0" fillId="0" borderId="14" xfId="0" applyFill="1" applyBorder="1"/>
    <xf numFmtId="0" fontId="1" fillId="0" borderId="0" xfId="0" applyFont="1" applyBorder="1"/>
    <xf numFmtId="4" fontId="4" fillId="0" borderId="12" xfId="0" applyNumberFormat="1" applyFont="1" applyBorder="1"/>
    <xf numFmtId="0" fontId="4" fillId="0" borderId="0" xfId="0" applyFont="1" applyBorder="1"/>
    <xf numFmtId="0" fontId="2" fillId="0" borderId="6" xfId="0" applyFont="1" applyFill="1" applyBorder="1"/>
    <xf numFmtId="0" fontId="2" fillId="0" borderId="13" xfId="0" applyFont="1" applyFill="1" applyBorder="1"/>
    <xf numFmtId="4" fontId="4" fillId="0" borderId="0" xfId="0" applyNumberFormat="1" applyFont="1" applyBorder="1"/>
    <xf numFmtId="4" fontId="0" fillId="0" borderId="4" xfId="0" applyNumberFormat="1" applyBorder="1"/>
    <xf numFmtId="4" fontId="5" fillId="0" borderId="0" xfId="0" applyNumberFormat="1" applyFont="1" applyBorder="1"/>
    <xf numFmtId="4" fontId="8" fillId="0" borderId="14" xfId="0" applyNumberFormat="1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4" fontId="1" fillId="0" borderId="18" xfId="0" applyNumberFormat="1" applyFont="1" applyBorder="1"/>
    <xf numFmtId="0" fontId="0" fillId="0" borderId="19" xfId="0" applyBorder="1"/>
    <xf numFmtId="4" fontId="0" fillId="0" borderId="19" xfId="0" applyNumberFormat="1" applyBorder="1"/>
    <xf numFmtId="4" fontId="1" fillId="0" borderId="19" xfId="0" applyNumberFormat="1" applyFont="1" applyBorder="1"/>
    <xf numFmtId="0" fontId="1" fillId="0" borderId="17" xfId="0" applyFont="1" applyBorder="1"/>
    <xf numFmtId="4" fontId="1" fillId="0" borderId="0" xfId="0" applyNumberFormat="1" applyFont="1" applyBorder="1"/>
    <xf numFmtId="0" fontId="1" fillId="0" borderId="6" xfId="0" applyFont="1" applyBorder="1"/>
    <xf numFmtId="4" fontId="1" fillId="0" borderId="7" xfId="0" applyNumberFormat="1" applyFont="1" applyBorder="1"/>
    <xf numFmtId="0" fontId="1" fillId="0" borderId="1" xfId="0" applyFont="1" applyBorder="1"/>
    <xf numFmtId="4" fontId="2" fillId="0" borderId="0" xfId="0" applyNumberFormat="1" applyFont="1" applyBorder="1"/>
    <xf numFmtId="2" fontId="0" fillId="0" borderId="19" xfId="0" applyNumberFormat="1" applyBorder="1"/>
    <xf numFmtId="4" fontId="5" fillId="0" borderId="18" xfId="0" applyNumberFormat="1" applyFont="1" applyBorder="1"/>
    <xf numFmtId="4" fontId="8" fillId="0" borderId="0" xfId="0" applyNumberFormat="1" applyFont="1" applyBorder="1"/>
    <xf numFmtId="2" fontId="1" fillId="0" borderId="0" xfId="0" applyNumberFormat="1" applyFont="1" applyBorder="1"/>
    <xf numFmtId="2" fontId="0" fillId="0" borderId="17" xfId="0" applyNumberFormat="1" applyBorder="1"/>
    <xf numFmtId="4" fontId="1" fillId="0" borderId="17" xfId="0" applyNumberFormat="1" applyFont="1" applyBorder="1"/>
    <xf numFmtId="4" fontId="1" fillId="0" borderId="20" xfId="0" applyNumberFormat="1" applyFont="1" applyBorder="1"/>
    <xf numFmtId="4" fontId="1" fillId="0" borderId="21" xfId="0" applyNumberFormat="1" applyFont="1" applyBorder="1"/>
    <xf numFmtId="0" fontId="8" fillId="0" borderId="0" xfId="0" applyFont="1" applyBorder="1"/>
    <xf numFmtId="0" fontId="0" fillId="0" borderId="17" xfId="0" applyFill="1" applyBorder="1"/>
    <xf numFmtId="0" fontId="2" fillId="0" borderId="16" xfId="0" applyFont="1" applyFill="1" applyBorder="1"/>
    <xf numFmtId="4" fontId="2" fillId="0" borderId="19" xfId="0" applyNumberFormat="1" applyFont="1" applyBorder="1"/>
    <xf numFmtId="0" fontId="0" fillId="0" borderId="22" xfId="0" applyBorder="1"/>
    <xf numFmtId="0" fontId="0" fillId="0" borderId="20" xfId="0" applyBorder="1"/>
    <xf numFmtId="0" fontId="1" fillId="0" borderId="23" xfId="0" applyFont="1" applyBorder="1"/>
    <xf numFmtId="4" fontId="1" fillId="0" borderId="11" xfId="0" applyNumberFormat="1" applyFont="1" applyBorder="1"/>
    <xf numFmtId="4" fontId="1" fillId="0" borderId="2" xfId="0" applyNumberFormat="1" applyFont="1" applyBorder="1"/>
    <xf numFmtId="4" fontId="0" fillId="0" borderId="13" xfId="0" applyNumberFormat="1" applyBorder="1"/>
    <xf numFmtId="4" fontId="1" fillId="0" borderId="13" xfId="0" applyNumberFormat="1" applyFont="1" applyBorder="1"/>
    <xf numFmtId="0" fontId="1" fillId="0" borderId="5" xfId="0" applyFont="1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8" xfId="0" applyBorder="1"/>
    <xf numFmtId="0" fontId="0" fillId="0" borderId="23" xfId="0" applyBorder="1"/>
    <xf numFmtId="0" fontId="4" fillId="0" borderId="0" xfId="0" applyFont="1" applyFill="1" applyBorder="1"/>
    <xf numFmtId="0" fontId="3" fillId="0" borderId="0" xfId="0" applyFont="1" applyBorder="1"/>
    <xf numFmtId="4" fontId="0" fillId="0" borderId="0" xfId="0" applyNumberFormat="1" applyFont="1" applyBorder="1"/>
    <xf numFmtId="0" fontId="0" fillId="0" borderId="0" xfId="0" applyFont="1" applyBorder="1"/>
    <xf numFmtId="0" fontId="0" fillId="0" borderId="0" xfId="0" applyFont="1" applyFill="1" applyBorder="1"/>
    <xf numFmtId="4" fontId="9" fillId="0" borderId="0" xfId="0" applyNumberFormat="1" applyFont="1" applyBorder="1"/>
    <xf numFmtId="0" fontId="0" fillId="0" borderId="31" xfId="0" applyBorder="1"/>
    <xf numFmtId="0" fontId="6" fillId="0" borderId="14" xfId="0" applyFont="1" applyBorder="1"/>
    <xf numFmtId="9" fontId="0" fillId="0" borderId="14" xfId="0" applyNumberFormat="1" applyBorder="1"/>
    <xf numFmtId="0" fontId="5" fillId="0" borderId="14" xfId="0" applyFont="1" applyBorder="1"/>
    <xf numFmtId="4" fontId="0" fillId="0" borderId="14" xfId="0" applyNumberFormat="1" applyFill="1" applyBorder="1"/>
    <xf numFmtId="0" fontId="6" fillId="0" borderId="13" xfId="0" applyFont="1" applyBorder="1"/>
    <xf numFmtId="1" fontId="5" fillId="0" borderId="13" xfId="0" applyNumberFormat="1" applyFont="1" applyBorder="1"/>
    <xf numFmtId="4" fontId="2" fillId="0" borderId="14" xfId="0" applyNumberFormat="1" applyFont="1" applyBorder="1"/>
    <xf numFmtId="4" fontId="0" fillId="0" borderId="14" xfId="0" applyNumberFormat="1" applyFont="1" applyBorder="1"/>
    <xf numFmtId="2" fontId="0" fillId="0" borderId="14" xfId="0" applyNumberFormat="1" applyBorder="1"/>
    <xf numFmtId="0" fontId="2" fillId="0" borderId="14" xfId="0" applyFont="1" applyBorder="1"/>
    <xf numFmtId="4" fontId="5" fillId="0" borderId="11" xfId="0" applyNumberFormat="1" applyFont="1" applyBorder="1"/>
    <xf numFmtId="0" fontId="1" fillId="0" borderId="11" xfId="0" applyFont="1" applyBorder="1"/>
    <xf numFmtId="2" fontId="5" fillId="0" borderId="17" xfId="0" applyNumberFormat="1" applyFont="1" applyBorder="1"/>
    <xf numFmtId="0" fontId="2" fillId="0" borderId="19" xfId="0" applyFont="1" applyBorder="1"/>
    <xf numFmtId="2" fontId="0" fillId="0" borderId="11" xfId="0" applyNumberFormat="1" applyBorder="1"/>
    <xf numFmtId="9" fontId="0" fillId="0" borderId="12" xfId="0" applyNumberFormat="1" applyBorder="1" applyAlignment="1">
      <alignment wrapText="1"/>
    </xf>
    <xf numFmtId="4" fontId="4" fillId="0" borderId="14" xfId="0" applyNumberFormat="1" applyFont="1" applyBorder="1"/>
    <xf numFmtId="0" fontId="4" fillId="0" borderId="5" xfId="0" applyFont="1" applyBorder="1"/>
    <xf numFmtId="0" fontId="1" fillId="0" borderId="2" xfId="0" applyFont="1" applyBorder="1"/>
    <xf numFmtId="0" fontId="12" fillId="0" borderId="11" xfId="0" applyFont="1" applyFill="1" applyBorder="1"/>
    <xf numFmtId="0" fontId="12" fillId="0" borderId="12" xfId="0" applyFont="1" applyFill="1" applyBorder="1"/>
    <xf numFmtId="0" fontId="12" fillId="0" borderId="11" xfId="0" applyFont="1" applyBorder="1"/>
    <xf numFmtId="0" fontId="12" fillId="0" borderId="0" xfId="0" applyFont="1" applyBorder="1"/>
    <xf numFmtId="0" fontId="12" fillId="0" borderId="4" xfId="0" applyFont="1" applyBorder="1"/>
    <xf numFmtId="9" fontId="12" fillId="0" borderId="12" xfId="0" applyNumberFormat="1" applyFont="1" applyBorder="1"/>
    <xf numFmtId="0" fontId="12" fillId="0" borderId="12" xfId="0" applyFont="1" applyBorder="1"/>
    <xf numFmtId="2" fontId="12" fillId="0" borderId="12" xfId="0" applyNumberFormat="1" applyFont="1" applyBorder="1"/>
    <xf numFmtId="4" fontId="12" fillId="0" borderId="0" xfId="0" applyNumberFormat="1" applyFont="1" applyBorder="1"/>
    <xf numFmtId="0" fontId="12" fillId="0" borderId="13" xfId="0" applyFont="1" applyBorder="1"/>
    <xf numFmtId="4" fontId="12" fillId="0" borderId="12" xfId="0" applyNumberFormat="1" applyFont="1" applyBorder="1"/>
    <xf numFmtId="4" fontId="0" fillId="0" borderId="2" xfId="0" applyNumberFormat="1" applyBorder="1"/>
    <xf numFmtId="4" fontId="0" fillId="0" borderId="0" xfId="0" applyNumberFormat="1"/>
    <xf numFmtId="4" fontId="7" fillId="0" borderId="10" xfId="0" applyNumberFormat="1" applyFont="1" applyBorder="1"/>
    <xf numFmtId="4" fontId="14" fillId="0" borderId="12" xfId="0" applyNumberFormat="1" applyFont="1" applyBorder="1"/>
    <xf numFmtId="0" fontId="0" fillId="0" borderId="8" xfId="0" applyBorder="1"/>
    <xf numFmtId="0" fontId="0" fillId="0" borderId="10" xfId="0" applyBorder="1"/>
    <xf numFmtId="0" fontId="15" fillId="0" borderId="9" xfId="0" applyFont="1" applyBorder="1"/>
    <xf numFmtId="0" fontId="15" fillId="0" borderId="9" xfId="0" applyFont="1" applyFill="1" applyBorder="1"/>
    <xf numFmtId="4" fontId="15" fillId="0" borderId="14" xfId="0" applyNumberFormat="1" applyFont="1" applyBorder="1"/>
    <xf numFmtId="0" fontId="15" fillId="0" borderId="10" xfId="0" applyFont="1" applyBorder="1"/>
    <xf numFmtId="0" fontId="15" fillId="0" borderId="10" xfId="0" applyFont="1" applyFill="1" applyBorder="1"/>
    <xf numFmtId="0" fontId="15" fillId="0" borderId="14" xfId="0" applyFont="1" applyBorder="1"/>
    <xf numFmtId="0" fontId="15" fillId="0" borderId="0" xfId="0" applyFont="1" applyBorder="1"/>
    <xf numFmtId="0" fontId="14" fillId="0" borderId="0" xfId="0" applyFont="1" applyBorder="1"/>
    <xf numFmtId="0" fontId="15" fillId="0" borderId="0" xfId="0" applyFont="1" applyFill="1" applyBorder="1"/>
    <xf numFmtId="0" fontId="15" fillId="0" borderId="17" xfId="0" applyFont="1" applyBorder="1"/>
    <xf numFmtId="0" fontId="15" fillId="0" borderId="16" xfId="0" applyFont="1" applyBorder="1"/>
    <xf numFmtId="0" fontId="15" fillId="0" borderId="19" xfId="0" applyFont="1" applyBorder="1"/>
    <xf numFmtId="0" fontId="15" fillId="0" borderId="12" xfId="0" applyFont="1" applyBorder="1"/>
    <xf numFmtId="0" fontId="15" fillId="0" borderId="17" xfId="0" applyFont="1" applyFill="1" applyBorder="1"/>
    <xf numFmtId="0" fontId="16" fillId="0" borderId="18" xfId="0" applyFont="1" applyBorder="1"/>
    <xf numFmtId="4" fontId="15" fillId="0" borderId="19" xfId="0" applyNumberFormat="1" applyFont="1" applyBorder="1"/>
    <xf numFmtId="0" fontId="16" fillId="0" borderId="17" xfId="0" applyFont="1" applyBorder="1"/>
    <xf numFmtId="0" fontId="0" fillId="0" borderId="13" xfId="0" applyFont="1" applyBorder="1"/>
    <xf numFmtId="0" fontId="0" fillId="0" borderId="11" xfId="0" applyFont="1" applyBorder="1"/>
    <xf numFmtId="0" fontId="17" fillId="0" borderId="16" xfId="0" applyFont="1" applyBorder="1"/>
    <xf numFmtId="0" fontId="17" fillId="0" borderId="19" xfId="0" applyFont="1" applyBorder="1"/>
    <xf numFmtId="0" fontId="17" fillId="0" borderId="17" xfId="0" applyFont="1" applyFill="1" applyBorder="1"/>
    <xf numFmtId="0" fontId="17" fillId="0" borderId="17" xfId="0" applyFont="1" applyBorder="1"/>
    <xf numFmtId="0" fontId="17" fillId="0" borderId="20" xfId="0" applyFont="1" applyBorder="1"/>
    <xf numFmtId="4" fontId="17" fillId="0" borderId="21" xfId="0" applyNumberFormat="1" applyFont="1" applyBorder="1"/>
    <xf numFmtId="0" fontId="17" fillId="0" borderId="0" xfId="0" applyFont="1" applyBorder="1"/>
    <xf numFmtId="4" fontId="17" fillId="0" borderId="19" xfId="0" applyNumberFormat="1" applyFont="1" applyBorder="1"/>
    <xf numFmtId="4" fontId="15" fillId="0" borderId="18" xfId="0" applyNumberFormat="1" applyFont="1" applyBorder="1"/>
    <xf numFmtId="0" fontId="17" fillId="0" borderId="0" xfId="0" applyFont="1" applyFill="1" applyBorder="1"/>
    <xf numFmtId="4" fontId="17" fillId="0" borderId="12" xfId="0" applyNumberFormat="1" applyFont="1" applyBorder="1"/>
    <xf numFmtId="0" fontId="17" fillId="0" borderId="12" xfId="0" applyFont="1" applyBorder="1"/>
    <xf numFmtId="4" fontId="17" fillId="0" borderId="3" xfId="0" applyNumberFormat="1" applyFont="1" applyBorder="1"/>
    <xf numFmtId="0" fontId="18" fillId="0" borderId="0" xfId="0" applyFont="1" applyBorder="1"/>
    <xf numFmtId="0" fontId="19" fillId="0" borderId="0" xfId="0" applyFont="1" applyBorder="1"/>
    <xf numFmtId="0" fontId="17" fillId="0" borderId="18" xfId="0" applyFont="1" applyBorder="1"/>
    <xf numFmtId="0" fontId="19" fillId="0" borderId="11" xfId="0" applyFont="1" applyBorder="1"/>
    <xf numFmtId="4" fontId="17" fillId="0" borderId="22" xfId="0" applyNumberFormat="1" applyFont="1" applyBorder="1"/>
    <xf numFmtId="2" fontId="17" fillId="0" borderId="20" xfId="0" applyNumberFormat="1" applyFont="1" applyBorder="1"/>
    <xf numFmtId="4" fontId="17" fillId="0" borderId="16" xfId="0" applyNumberFormat="1" applyFont="1" applyBorder="1"/>
    <xf numFmtId="4" fontId="17" fillId="0" borderId="18" xfId="0" applyNumberFormat="1" applyFont="1" applyBorder="1"/>
    <xf numFmtId="2" fontId="17" fillId="0" borderId="19" xfId="0" applyNumberFormat="1" applyFont="1" applyBorder="1"/>
    <xf numFmtId="0" fontId="12" fillId="0" borderId="1" xfId="0" applyFont="1" applyBorder="1"/>
    <xf numFmtId="0" fontId="12" fillId="0" borderId="3" xfId="0" applyFont="1" applyBorder="1"/>
    <xf numFmtId="0" fontId="0" fillId="0" borderId="35" xfId="0" applyBorder="1"/>
    <xf numFmtId="0" fontId="0" fillId="0" borderId="36" xfId="0" applyBorder="1"/>
    <xf numFmtId="0" fontId="0" fillId="0" borderId="33" xfId="0" applyBorder="1"/>
    <xf numFmtId="0" fontId="0" fillId="0" borderId="34" xfId="0" applyBorder="1"/>
    <xf numFmtId="0" fontId="15" fillId="0" borderId="28" xfId="0" applyFont="1" applyBorder="1"/>
    <xf numFmtId="0" fontId="15" fillId="0" borderId="36" xfId="0" applyFont="1" applyBorder="1"/>
    <xf numFmtId="4" fontId="15" fillId="0" borderId="31" xfId="0" applyNumberFormat="1" applyFont="1" applyBorder="1"/>
    <xf numFmtId="0" fontId="0" fillId="0" borderId="37" xfId="0" applyBorder="1"/>
    <xf numFmtId="0" fontId="0" fillId="0" borderId="32" xfId="0" applyBorder="1"/>
    <xf numFmtId="0" fontId="12" fillId="0" borderId="0" xfId="0" applyFont="1"/>
    <xf numFmtId="4" fontId="14" fillId="0" borderId="14" xfId="0" applyNumberFormat="1" applyFont="1" applyBorder="1"/>
    <xf numFmtId="0" fontId="12" fillId="0" borderId="8" xfId="0" applyFont="1" applyFill="1" applyBorder="1"/>
    <xf numFmtId="0" fontId="12" fillId="0" borderId="14" xfId="0" applyFont="1" applyBorder="1"/>
    <xf numFmtId="0" fontId="17" fillId="0" borderId="9" xfId="0" applyFont="1" applyBorder="1"/>
    <xf numFmtId="0" fontId="17" fillId="0" borderId="10" xfId="0" applyFont="1" applyBorder="1"/>
    <xf numFmtId="4" fontId="17" fillId="0" borderId="14" xfId="0" applyNumberFormat="1" applyFont="1" applyBorder="1"/>
    <xf numFmtId="1" fontId="0" fillId="0" borderId="11" xfId="0" applyNumberFormat="1" applyBorder="1"/>
    <xf numFmtId="164" fontId="0" fillId="0" borderId="0" xfId="0" applyNumberFormat="1" applyBorder="1"/>
    <xf numFmtId="164" fontId="0" fillId="0" borderId="16" xfId="0" applyNumberFormat="1" applyBorder="1"/>
    <xf numFmtId="164" fontId="0" fillId="0" borderId="20" xfId="0" applyNumberFormat="1" applyBorder="1"/>
    <xf numFmtId="4" fontId="0" fillId="0" borderId="20" xfId="0" applyNumberFormat="1" applyBorder="1"/>
    <xf numFmtId="4" fontId="1" fillId="0" borderId="15" xfId="0" applyNumberFormat="1" applyFont="1" applyBorder="1"/>
    <xf numFmtId="0" fontId="1" fillId="0" borderId="26" xfId="0" applyFont="1" applyBorder="1"/>
    <xf numFmtId="0" fontId="0" fillId="0" borderId="28" xfId="0" applyFill="1" applyBorder="1"/>
    <xf numFmtId="0" fontId="0" fillId="0" borderId="18" xfId="0" applyFill="1" applyBorder="1"/>
    <xf numFmtId="4" fontId="15" fillId="0" borderId="30" xfId="0" applyNumberFormat="1" applyFont="1" applyBorder="1"/>
    <xf numFmtId="4" fontId="15" fillId="0" borderId="21" xfId="0" applyNumberFormat="1" applyFont="1" applyBorder="1"/>
    <xf numFmtId="0" fontId="1" fillId="0" borderId="16" xfId="0" applyFont="1" applyBorder="1"/>
    <xf numFmtId="2" fontId="15" fillId="0" borderId="30" xfId="0" applyNumberFormat="1" applyFont="1" applyBorder="1"/>
    <xf numFmtId="4" fontId="15" fillId="0" borderId="17" xfId="0" applyNumberFormat="1" applyFont="1" applyBorder="1"/>
    <xf numFmtId="2" fontId="15" fillId="0" borderId="21" xfId="0" applyNumberFormat="1" applyFont="1" applyBorder="1"/>
    <xf numFmtId="4" fontId="17" fillId="0" borderId="0" xfId="0" applyNumberFormat="1" applyFont="1" applyBorder="1"/>
    <xf numFmtId="2" fontId="17" fillId="0" borderId="0" xfId="0" applyNumberFormat="1" applyFont="1" applyBorder="1"/>
    <xf numFmtId="4" fontId="22" fillId="0" borderId="18" xfId="0" applyNumberFormat="1" applyFont="1" applyBorder="1"/>
    <xf numFmtId="0" fontId="7" fillId="0" borderId="9" xfId="0" applyFont="1" applyBorder="1"/>
    <xf numFmtId="4" fontId="22" fillId="0" borderId="16" xfId="0" applyNumberFormat="1" applyFont="1" applyBorder="1"/>
    <xf numFmtId="2" fontId="22" fillId="0" borderId="19" xfId="0" applyNumberFormat="1" applyFont="1" applyBorder="1"/>
    <xf numFmtId="4" fontId="23" fillId="0" borderId="19" xfId="0" applyNumberFormat="1" applyFont="1" applyBorder="1"/>
    <xf numFmtId="4" fontId="12" fillId="0" borderId="11" xfId="0" applyNumberFormat="1" applyFont="1" applyBorder="1"/>
    <xf numFmtId="0" fontId="12" fillId="0" borderId="2" xfId="0" applyFont="1" applyBorder="1"/>
    <xf numFmtId="0" fontId="12" fillId="0" borderId="7" xfId="0" applyFont="1" applyBorder="1"/>
    <xf numFmtId="0" fontId="12" fillId="0" borderId="13" xfId="0" applyFont="1" applyFill="1" applyBorder="1"/>
    <xf numFmtId="0" fontId="12" fillId="0" borderId="6" xfId="0" applyFont="1" applyBorder="1"/>
    <xf numFmtId="0" fontId="14" fillId="0" borderId="12" xfId="0" applyFont="1" applyBorder="1"/>
    <xf numFmtId="0" fontId="12" fillId="0" borderId="0" xfId="0" applyFont="1" applyFill="1" applyBorder="1"/>
    <xf numFmtId="2" fontId="12" fillId="0" borderId="11" xfId="0" applyNumberFormat="1" applyFont="1" applyBorder="1"/>
    <xf numFmtId="0" fontId="0" fillId="0" borderId="39" xfId="0" applyBorder="1"/>
    <xf numFmtId="0" fontId="0" fillId="0" borderId="42" xfId="0" applyBorder="1"/>
    <xf numFmtId="4" fontId="0" fillId="0" borderId="15" xfId="0" applyNumberFormat="1" applyBorder="1"/>
    <xf numFmtId="4" fontId="15" fillId="0" borderId="12" xfId="0" applyNumberFormat="1" applyFont="1" applyBorder="1"/>
    <xf numFmtId="0" fontId="15" fillId="0" borderId="0" xfId="0" applyFont="1"/>
    <xf numFmtId="0" fontId="1" fillId="0" borderId="19" xfId="0" applyFont="1" applyBorder="1"/>
    <xf numFmtId="0" fontId="17" fillId="0" borderId="11" xfId="0" applyFont="1" applyBorder="1"/>
    <xf numFmtId="0" fontId="17" fillId="0" borderId="3" xfId="0" applyFont="1" applyBorder="1"/>
    <xf numFmtId="0" fontId="17" fillId="0" borderId="4" xfId="0" applyFont="1" applyBorder="1"/>
    <xf numFmtId="0" fontId="17" fillId="0" borderId="12" xfId="0" applyFont="1" applyFill="1" applyBorder="1"/>
    <xf numFmtId="4" fontId="17" fillId="0" borderId="2" xfId="0" applyNumberFormat="1" applyFont="1" applyBorder="1"/>
    <xf numFmtId="4" fontId="17" fillId="0" borderId="11" xfId="0" applyNumberFormat="1" applyFont="1" applyBorder="1"/>
    <xf numFmtId="0" fontId="19" fillId="0" borderId="3" xfId="0" applyFont="1" applyBorder="1"/>
    <xf numFmtId="0" fontId="19" fillId="0" borderId="12" xfId="0" applyFont="1" applyBorder="1"/>
    <xf numFmtId="0" fontId="19" fillId="0" borderId="4" xfId="0" applyFont="1" applyBorder="1"/>
    <xf numFmtId="9" fontId="19" fillId="0" borderId="12" xfId="0" applyNumberFormat="1" applyFont="1" applyBorder="1"/>
    <xf numFmtId="0" fontId="14" fillId="0" borderId="11" xfId="0" applyFont="1" applyFill="1" applyBorder="1"/>
    <xf numFmtId="0" fontId="14" fillId="0" borderId="12" xfId="0" applyFont="1" applyFill="1" applyBorder="1"/>
    <xf numFmtId="0" fontId="0" fillId="0" borderId="15" xfId="0" applyFill="1" applyBorder="1"/>
    <xf numFmtId="9" fontId="14" fillId="0" borderId="11" xfId="0" applyNumberFormat="1" applyFont="1" applyBorder="1"/>
    <xf numFmtId="9" fontId="14" fillId="0" borderId="12" xfId="0" applyNumberFormat="1" applyFont="1" applyBorder="1"/>
    <xf numFmtId="0" fontId="19" fillId="0" borderId="11" xfId="0" applyFont="1" applyFill="1" applyBorder="1"/>
    <xf numFmtId="0" fontId="19" fillId="0" borderId="12" xfId="0" applyFont="1" applyFill="1" applyBorder="1"/>
    <xf numFmtId="4" fontId="19" fillId="0" borderId="12" xfId="0" applyNumberFormat="1" applyFont="1" applyBorder="1"/>
    <xf numFmtId="0" fontId="0" fillId="2" borderId="0" xfId="0" applyFill="1"/>
    <xf numFmtId="0" fontId="19" fillId="0" borderId="2" xfId="0" applyFont="1" applyBorder="1"/>
    <xf numFmtId="9" fontId="12" fillId="0" borderId="2" xfId="0" applyNumberFormat="1" applyFont="1" applyBorder="1"/>
    <xf numFmtId="9" fontId="12" fillId="0" borderId="0" xfId="0" applyNumberFormat="1" applyFont="1" applyBorder="1"/>
    <xf numFmtId="9" fontId="0" fillId="0" borderId="4" xfId="0" applyNumberFormat="1" applyBorder="1"/>
    <xf numFmtId="4" fontId="15" fillId="0" borderId="25" xfId="0" applyNumberFormat="1" applyFont="1" applyBorder="1"/>
    <xf numFmtId="4" fontId="15" fillId="0" borderId="29" xfId="0" applyNumberFormat="1" applyFont="1" applyBorder="1"/>
    <xf numFmtId="0" fontId="0" fillId="0" borderId="41" xfId="0" applyBorder="1"/>
    <xf numFmtId="0" fontId="0" fillId="0" borderId="44" xfId="0" applyBorder="1"/>
    <xf numFmtId="0" fontId="15" fillId="0" borderId="44" xfId="0" applyFont="1" applyBorder="1"/>
    <xf numFmtId="4" fontId="15" fillId="0" borderId="42" xfId="0" applyNumberFormat="1" applyFont="1" applyBorder="1"/>
    <xf numFmtId="0" fontId="17" fillId="0" borderId="36" xfId="0" applyFont="1" applyBorder="1"/>
    <xf numFmtId="4" fontId="17" fillId="0" borderId="43" xfId="0" applyNumberFormat="1" applyFont="1" applyBorder="1"/>
    <xf numFmtId="0" fontId="15" fillId="0" borderId="2" xfId="0" applyFont="1" applyBorder="1"/>
    <xf numFmtId="4" fontId="1" fillId="0" borderId="1" xfId="0" applyNumberFormat="1" applyFont="1" applyBorder="1"/>
    <xf numFmtId="4" fontId="26" fillId="0" borderId="14" xfId="0" applyNumberFormat="1" applyFont="1" applyBorder="1"/>
    <xf numFmtId="0" fontId="15" fillId="0" borderId="14" xfId="0" applyFont="1" applyFill="1" applyBorder="1"/>
    <xf numFmtId="4" fontId="15" fillId="0" borderId="9" xfId="0" applyNumberFormat="1" applyFont="1" applyBorder="1"/>
    <xf numFmtId="0" fontId="19" fillId="0" borderId="1" xfId="0" applyFont="1" applyBorder="1"/>
    <xf numFmtId="0" fontId="19" fillId="0" borderId="15" xfId="0" applyFont="1" applyBorder="1"/>
    <xf numFmtId="9" fontId="19" fillId="0" borderId="11" xfId="0" applyNumberFormat="1" applyFont="1" applyBorder="1"/>
    <xf numFmtId="16" fontId="19" fillId="0" borderId="12" xfId="0" applyNumberFormat="1" applyFont="1" applyBorder="1"/>
    <xf numFmtId="0" fontId="19" fillId="0" borderId="5" xfId="0" applyFont="1" applyBorder="1"/>
    <xf numFmtId="0" fontId="19" fillId="0" borderId="13" xfId="0" applyFont="1" applyBorder="1"/>
    <xf numFmtId="0" fontId="19" fillId="0" borderId="7" xfId="0" applyFont="1" applyBorder="1"/>
    <xf numFmtId="0" fontId="19" fillId="0" borderId="13" xfId="0" applyFont="1" applyFill="1" applyBorder="1"/>
    <xf numFmtId="0" fontId="19" fillId="0" borderId="6" xfId="0" applyFont="1" applyBorder="1"/>
    <xf numFmtId="9" fontId="0" fillId="0" borderId="15" xfId="0" applyNumberFormat="1" applyBorder="1"/>
    <xf numFmtId="0" fontId="17" fillId="0" borderId="0" xfId="0" applyFont="1"/>
    <xf numFmtId="0" fontId="1" fillId="0" borderId="13" xfId="0" applyFont="1" applyBorder="1"/>
    <xf numFmtId="4" fontId="12" fillId="0" borderId="1" xfId="0" applyNumberFormat="1" applyFont="1" applyBorder="1"/>
    <xf numFmtId="4" fontId="0" fillId="0" borderId="3" xfId="0" applyNumberFormat="1" applyBorder="1"/>
    <xf numFmtId="0" fontId="14" fillId="0" borderId="13" xfId="0" applyFont="1" applyFill="1" applyBorder="1"/>
    <xf numFmtId="4" fontId="19" fillId="0" borderId="11" xfId="0" applyNumberFormat="1" applyFont="1" applyBorder="1"/>
    <xf numFmtId="4" fontId="20" fillId="0" borderId="0" xfId="0" applyNumberFormat="1" applyFont="1" applyBorder="1"/>
    <xf numFmtId="0" fontId="14" fillId="0" borderId="4" xfId="0" applyFont="1" applyFill="1" applyBorder="1"/>
    <xf numFmtId="0" fontId="14" fillId="0" borderId="0" xfId="0" applyFont="1" applyFill="1" applyBorder="1"/>
    <xf numFmtId="0" fontId="14" fillId="0" borderId="3" xfId="0" applyFont="1" applyFill="1" applyBorder="1"/>
    <xf numFmtId="0" fontId="0" fillId="0" borderId="43" xfId="0" applyBorder="1"/>
    <xf numFmtId="0" fontId="0" fillId="0" borderId="45" xfId="0" applyBorder="1"/>
    <xf numFmtId="0" fontId="1" fillId="0" borderId="43" xfId="0" applyFont="1" applyFill="1" applyBorder="1"/>
    <xf numFmtId="4" fontId="15" fillId="0" borderId="27" xfId="0" applyNumberFormat="1" applyFont="1" applyBorder="1"/>
    <xf numFmtId="4" fontId="15" fillId="0" borderId="28" xfId="0" applyNumberFormat="1" applyFont="1" applyBorder="1"/>
    <xf numFmtId="4" fontId="27" fillId="0" borderId="14" xfId="0" applyNumberFormat="1" applyFont="1" applyBorder="1"/>
    <xf numFmtId="4" fontId="16" fillId="0" borderId="14" xfId="0" applyNumberFormat="1" applyFont="1" applyBorder="1"/>
    <xf numFmtId="2" fontId="0" fillId="0" borderId="14" xfId="0" applyNumberFormat="1" applyFill="1" applyBorder="1"/>
    <xf numFmtId="0" fontId="17" fillId="0" borderId="16" xfId="0" applyFont="1" applyFill="1" applyBorder="1"/>
    <xf numFmtId="4" fontId="17" fillId="0" borderId="30" xfId="0" applyNumberFormat="1" applyFont="1" applyBorder="1"/>
    <xf numFmtId="0" fontId="21" fillId="0" borderId="12" xfId="0" applyFont="1" applyBorder="1"/>
    <xf numFmtId="16" fontId="0" fillId="0" borderId="11" xfId="0" applyNumberFormat="1" applyBorder="1"/>
    <xf numFmtId="0" fontId="0" fillId="0" borderId="46" xfId="0" applyBorder="1"/>
    <xf numFmtId="0" fontId="1" fillId="0" borderId="38" xfId="0" applyFont="1" applyBorder="1"/>
    <xf numFmtId="4" fontId="1" fillId="0" borderId="46" xfId="0" applyNumberFormat="1" applyFont="1" applyBorder="1"/>
    <xf numFmtId="4" fontId="1" fillId="0" borderId="40" xfId="0" applyNumberFormat="1" applyFont="1" applyBorder="1"/>
    <xf numFmtId="0" fontId="0" fillId="0" borderId="30" xfId="0" applyBorder="1"/>
    <xf numFmtId="4" fontId="15" fillId="0" borderId="0" xfId="0" applyNumberFormat="1" applyFont="1" applyBorder="1"/>
    <xf numFmtId="0" fontId="0" fillId="0" borderId="11" xfId="0" applyFill="1" applyBorder="1" applyAlignment="1">
      <alignment horizontal="left"/>
    </xf>
    <xf numFmtId="0" fontId="0" fillId="0" borderId="12" xfId="0" applyFill="1" applyBorder="1" applyAlignment="1">
      <alignment horizontal="left"/>
    </xf>
    <xf numFmtId="0" fontId="0" fillId="0" borderId="13" xfId="0" applyFill="1" applyBorder="1" applyAlignment="1">
      <alignment horizontal="left"/>
    </xf>
    <xf numFmtId="4" fontId="1" fillId="0" borderId="6" xfId="0" applyNumberFormat="1" applyFont="1" applyBorder="1"/>
    <xf numFmtId="2" fontId="1" fillId="0" borderId="13" xfId="0" applyNumberFormat="1" applyFont="1" applyBorder="1"/>
    <xf numFmtId="0" fontId="15" fillId="0" borderId="2" xfId="0" applyFont="1" applyFill="1" applyBorder="1"/>
    <xf numFmtId="4" fontId="15" fillId="0" borderId="11" xfId="0" applyNumberFormat="1" applyFont="1" applyBorder="1"/>
    <xf numFmtId="0" fontId="15" fillId="0" borderId="6" xfId="0" applyFont="1" applyBorder="1"/>
    <xf numFmtId="0" fontId="15" fillId="0" borderId="6" xfId="0" applyFont="1" applyFill="1" applyBorder="1"/>
    <xf numFmtId="0" fontId="1" fillId="0" borderId="36" xfId="0" applyFont="1" applyBorder="1"/>
    <xf numFmtId="0" fontId="1" fillId="0" borderId="28" xfId="0" applyFont="1" applyBorder="1"/>
    <xf numFmtId="4" fontId="28" fillId="0" borderId="0" xfId="0" applyNumberFormat="1" applyFont="1" applyBorder="1"/>
    <xf numFmtId="4" fontId="12" fillId="0" borderId="14" xfId="0" applyNumberFormat="1" applyFont="1" applyBorder="1"/>
    <xf numFmtId="4" fontId="28" fillId="0" borderId="12" xfId="0" applyNumberFormat="1" applyFont="1" applyBorder="1"/>
    <xf numFmtId="0" fontId="15" fillId="0" borderId="5" xfId="0" applyFont="1" applyBorder="1"/>
    <xf numFmtId="4" fontId="0" fillId="0" borderId="12" xfId="0" applyNumberFormat="1" applyFont="1" applyBorder="1"/>
    <xf numFmtId="165" fontId="0" fillId="0" borderId="0" xfId="0" applyNumberFormat="1" applyBorder="1"/>
    <xf numFmtId="2" fontId="12" fillId="0" borderId="14" xfId="0" applyNumberFormat="1" applyFont="1" applyFill="1" applyBorder="1"/>
    <xf numFmtId="0" fontId="15" fillId="0" borderId="3" xfId="0" applyFont="1" applyBorder="1"/>
    <xf numFmtId="0" fontId="15" fillId="0" borderId="4" xfId="0" applyFont="1" applyBorder="1"/>
    <xf numFmtId="0" fontId="15" fillId="0" borderId="12" xfId="0" applyFont="1" applyFill="1" applyBorder="1"/>
    <xf numFmtId="4" fontId="19" fillId="0" borderId="0" xfId="0" applyNumberFormat="1" applyFont="1" applyBorder="1"/>
    <xf numFmtId="4" fontId="19" fillId="0" borderId="4" xfId="0" applyNumberFormat="1" applyFont="1" applyBorder="1"/>
    <xf numFmtId="4" fontId="29" fillId="0" borderId="0" xfId="0" applyNumberFormat="1" applyFont="1" applyBorder="1"/>
    <xf numFmtId="2" fontId="19" fillId="0" borderId="12" xfId="0" applyNumberFormat="1" applyFont="1" applyBorder="1"/>
    <xf numFmtId="4" fontId="19" fillId="0" borderId="2" xfId="0" applyNumberFormat="1" applyFont="1" applyBorder="1"/>
    <xf numFmtId="0" fontId="30" fillId="0" borderId="12" xfId="0" applyFont="1" applyBorder="1"/>
    <xf numFmtId="0" fontId="30" fillId="0" borderId="12" xfId="0" applyFont="1" applyFill="1" applyBorder="1"/>
    <xf numFmtId="0" fontId="30" fillId="0" borderId="0" xfId="0" applyFont="1" applyBorder="1"/>
    <xf numFmtId="0" fontId="30" fillId="0" borderId="3" xfId="0" applyFont="1" applyBorder="1"/>
    <xf numFmtId="9" fontId="19" fillId="0" borderId="2" xfId="0" applyNumberFormat="1" applyFont="1" applyBorder="1"/>
    <xf numFmtId="9" fontId="19" fillId="0" borderId="0" xfId="0" applyNumberFormat="1" applyFont="1" applyBorder="1"/>
    <xf numFmtId="2" fontId="15" fillId="0" borderId="31" xfId="0" applyNumberFormat="1" applyFont="1" applyBorder="1"/>
    <xf numFmtId="4" fontId="31" fillId="0" borderId="12" xfId="0" applyNumberFormat="1" applyFont="1" applyBorder="1"/>
    <xf numFmtId="4" fontId="15" fillId="0" borderId="0" xfId="0" applyNumberFormat="1" applyFont="1"/>
    <xf numFmtId="4" fontId="8" fillId="0" borderId="19" xfId="0" applyNumberFormat="1" applyFont="1" applyBorder="1"/>
    <xf numFmtId="4" fontId="8" fillId="0" borderId="17" xfId="0" applyNumberFormat="1" applyFont="1" applyBorder="1"/>
    <xf numFmtId="0" fontId="15" fillId="0" borderId="13" xfId="0" applyFont="1" applyBorder="1"/>
    <xf numFmtId="0" fontId="30" fillId="0" borderId="4" xfId="0" applyFont="1" applyBorder="1"/>
    <xf numFmtId="0" fontId="15" fillId="0" borderId="13" xfId="0" applyFont="1" applyFill="1" applyBorder="1"/>
    <xf numFmtId="0" fontId="17" fillId="0" borderId="30" xfId="0" applyFont="1" applyBorder="1"/>
    <xf numFmtId="4" fontId="32" fillId="0" borderId="14" xfId="0" applyNumberFormat="1" applyFont="1" applyBorder="1"/>
    <xf numFmtId="4" fontId="24" fillId="0" borderId="14" xfId="0" applyNumberFormat="1" applyFont="1" applyBorder="1"/>
    <xf numFmtId="4" fontId="33" fillId="0" borderId="14" xfId="0" applyNumberFormat="1" applyFont="1" applyBorder="1"/>
    <xf numFmtId="0" fontId="14" fillId="0" borderId="2" xfId="0" applyFont="1" applyBorder="1"/>
    <xf numFmtId="0" fontId="14" fillId="0" borderId="2" xfId="0" applyFont="1" applyFill="1" applyBorder="1"/>
    <xf numFmtId="4" fontId="15" fillId="0" borderId="37" xfId="0" applyNumberFormat="1" applyFont="1" applyBorder="1"/>
    <xf numFmtId="0" fontId="15" fillId="0" borderId="11" xfId="0" applyFont="1" applyBorder="1"/>
    <xf numFmtId="0" fontId="15" fillId="0" borderId="1" xfId="0" applyFont="1" applyBorder="1"/>
    <xf numFmtId="9" fontId="15" fillId="0" borderId="11" xfId="0" applyNumberFormat="1" applyFont="1" applyBorder="1"/>
    <xf numFmtId="0" fontId="15" fillId="0" borderId="11" xfId="0" applyFont="1" applyFill="1" applyBorder="1"/>
    <xf numFmtId="9" fontId="15" fillId="0" borderId="12" xfId="0" applyNumberFormat="1" applyFont="1" applyBorder="1"/>
    <xf numFmtId="0" fontId="16" fillId="0" borderId="2" xfId="0" applyFont="1" applyBorder="1"/>
    <xf numFmtId="2" fontId="17" fillId="0" borderId="11" xfId="0" applyNumberFormat="1" applyFont="1" applyBorder="1"/>
    <xf numFmtId="0" fontId="17" fillId="0" borderId="2" xfId="0" applyFont="1" applyBorder="1"/>
    <xf numFmtId="0" fontId="7" fillId="0" borderId="0" xfId="0" applyFont="1" applyFill="1" applyBorder="1"/>
    <xf numFmtId="0" fontId="8" fillId="0" borderId="12" xfId="0" applyFont="1" applyBorder="1"/>
    <xf numFmtId="4" fontId="15" fillId="0" borderId="4" xfId="0" applyNumberFormat="1" applyFont="1" applyBorder="1"/>
    <xf numFmtId="0" fontId="7" fillId="0" borderId="12" xfId="0" applyFont="1" applyFill="1" applyBorder="1"/>
    <xf numFmtId="0" fontId="0" fillId="0" borderId="1" xfId="0" applyFont="1" applyBorder="1"/>
    <xf numFmtId="0" fontId="0" fillId="0" borderId="15" xfId="0" applyFont="1" applyBorder="1"/>
    <xf numFmtId="9" fontId="0" fillId="0" borderId="11" xfId="0" applyNumberFormat="1" applyFont="1" applyBorder="1"/>
    <xf numFmtId="0" fontId="0" fillId="0" borderId="2" xfId="0" applyFont="1" applyBorder="1"/>
    <xf numFmtId="0" fontId="0" fillId="0" borderId="4" xfId="0" applyFont="1" applyBorder="1"/>
    <xf numFmtId="9" fontId="0" fillId="0" borderId="12" xfId="0" applyNumberFormat="1" applyFont="1" applyBorder="1"/>
    <xf numFmtId="0" fontId="0" fillId="0" borderId="12" xfId="0" applyFont="1" applyFill="1" applyBorder="1"/>
    <xf numFmtId="4" fontId="35" fillId="0" borderId="0" xfId="0" applyNumberFormat="1" applyFont="1" applyBorder="1"/>
    <xf numFmtId="0" fontId="34" fillId="0" borderId="11" xfId="0" applyFont="1" applyBorder="1"/>
    <xf numFmtId="0" fontId="13" fillId="0" borderId="12" xfId="0" applyFont="1" applyBorder="1"/>
    <xf numFmtId="0" fontId="13" fillId="0" borderId="3" xfId="0" applyFont="1" applyBorder="1"/>
    <xf numFmtId="3" fontId="0" fillId="0" borderId="0" xfId="0" applyNumberFormat="1"/>
    <xf numFmtId="9" fontId="15" fillId="0" borderId="3" xfId="0" applyNumberFormat="1" applyFont="1" applyBorder="1"/>
    <xf numFmtId="0" fontId="16" fillId="0" borderId="11" xfId="0" applyFont="1" applyFill="1" applyBorder="1"/>
    <xf numFmtId="0" fontId="16" fillId="0" borderId="12" xfId="0" applyFont="1" applyFill="1" applyBorder="1"/>
    <xf numFmtId="0" fontId="15" fillId="0" borderId="25" xfId="0" applyFont="1" applyBorder="1"/>
    <xf numFmtId="2" fontId="0" fillId="0" borderId="4" xfId="0" applyNumberFormat="1" applyBorder="1"/>
    <xf numFmtId="4" fontId="0" fillId="0" borderId="4" xfId="0" applyNumberFormat="1" applyFont="1" applyBorder="1"/>
    <xf numFmtId="9" fontId="15" fillId="0" borderId="1" xfId="0" applyNumberFormat="1" applyFont="1" applyBorder="1"/>
    <xf numFmtId="4" fontId="0" fillId="0" borderId="15" xfId="0" applyNumberFormat="1" applyFont="1" applyBorder="1"/>
    <xf numFmtId="4" fontId="15" fillId="0" borderId="2" xfId="0" applyNumberFormat="1" applyFont="1" applyBorder="1"/>
    <xf numFmtId="4" fontId="0" fillId="0" borderId="11" xfId="0" applyNumberFormat="1" applyFont="1" applyBorder="1"/>
    <xf numFmtId="0" fontId="5" fillId="0" borderId="5" xfId="0" applyFont="1" applyBorder="1"/>
    <xf numFmtId="4" fontId="0" fillId="0" borderId="6" xfId="0" applyNumberFormat="1" applyBorder="1"/>
    <xf numFmtId="0" fontId="14" fillId="0" borderId="11" xfId="0" applyFont="1" applyBorder="1"/>
    <xf numFmtId="9" fontId="21" fillId="0" borderId="11" xfId="0" applyNumberFormat="1" applyFont="1" applyBorder="1"/>
    <xf numFmtId="9" fontId="21" fillId="0" borderId="12" xfId="0" applyNumberFormat="1" applyFont="1" applyBorder="1"/>
    <xf numFmtId="9" fontId="11" fillId="0" borderId="11" xfId="0" applyNumberFormat="1" applyFont="1" applyBorder="1"/>
    <xf numFmtId="9" fontId="11" fillId="0" borderId="12" xfId="0" applyNumberFormat="1" applyFont="1" applyBorder="1"/>
    <xf numFmtId="4" fontId="18" fillId="0" borderId="12" xfId="0" applyNumberFormat="1" applyFont="1" applyBorder="1"/>
    <xf numFmtId="0" fontId="15" fillId="0" borderId="7" xfId="0" applyFont="1" applyBorder="1"/>
    <xf numFmtId="0" fontId="34" fillId="0" borderId="2" xfId="0" applyFont="1" applyBorder="1"/>
    <xf numFmtId="0" fontId="19" fillId="0" borderId="0" xfId="0" applyFont="1" applyFill="1" applyBorder="1"/>
    <xf numFmtId="0" fontId="34" fillId="0" borderId="0" xfId="0" applyFont="1" applyBorder="1"/>
    <xf numFmtId="0" fontId="34" fillId="0" borderId="12" xfId="0" applyFont="1" applyBorder="1"/>
    <xf numFmtId="0" fontId="36" fillId="0" borderId="0" xfId="0" applyFont="1" applyBorder="1"/>
    <xf numFmtId="0" fontId="12" fillId="2" borderId="0" xfId="0" applyFont="1" applyFill="1"/>
    <xf numFmtId="0" fontId="37" fillId="0" borderId="11" xfId="0" applyFont="1" applyBorder="1"/>
    <xf numFmtId="0" fontId="19" fillId="0" borderId="2" xfId="0" applyFont="1" applyFill="1" applyBorder="1"/>
    <xf numFmtId="0" fontId="14" fillId="0" borderId="1" xfId="0" applyFont="1" applyFill="1" applyBorder="1"/>
    <xf numFmtId="0" fontId="0" fillId="0" borderId="3" xfId="0" applyFont="1" applyFill="1" applyBorder="1"/>
    <xf numFmtId="9" fontId="15" fillId="0" borderId="13" xfId="0" applyNumberFormat="1" applyFont="1" applyBorder="1"/>
    <xf numFmtId="0" fontId="14" fillId="0" borderId="6" xfId="0" applyFont="1" applyFill="1" applyBorder="1"/>
    <xf numFmtId="2" fontId="26" fillId="0" borderId="14" xfId="0" applyNumberFormat="1" applyFont="1" applyBorder="1"/>
    <xf numFmtId="4" fontId="18" fillId="0" borderId="4" xfId="0" applyNumberFormat="1" applyFont="1" applyBorder="1"/>
    <xf numFmtId="9" fontId="12" fillId="0" borderId="13" xfId="0" applyNumberFormat="1" applyFont="1" applyBorder="1"/>
    <xf numFmtId="2" fontId="19" fillId="0" borderId="13" xfId="0" applyNumberFormat="1" applyFont="1" applyBorder="1"/>
    <xf numFmtId="4" fontId="19" fillId="0" borderId="6" xfId="0" applyNumberFormat="1" applyFont="1" applyBorder="1"/>
    <xf numFmtId="0" fontId="34" fillId="0" borderId="6" xfId="0" applyFont="1" applyFill="1" applyBorder="1"/>
    <xf numFmtId="4" fontId="7" fillId="0" borderId="13" xfId="0" applyNumberFormat="1" applyFont="1" applyBorder="1"/>
    <xf numFmtId="2" fontId="25" fillId="0" borderId="6" xfId="0" applyNumberFormat="1" applyFont="1" applyBorder="1"/>
    <xf numFmtId="4" fontId="38" fillId="0" borderId="12" xfId="0" applyNumberFormat="1" applyFont="1" applyBorder="1"/>
    <xf numFmtId="4" fontId="39" fillId="0" borderId="0" xfId="0" applyNumberFormat="1" applyFont="1" applyBorder="1"/>
    <xf numFmtId="0" fontId="40" fillId="0" borderId="12" xfId="0" applyFont="1" applyBorder="1"/>
    <xf numFmtId="0" fontId="15" fillId="2" borderId="0" xfId="0" applyFont="1" applyFill="1"/>
    <xf numFmtId="0" fontId="20" fillId="0" borderId="2" xfId="0" applyFont="1" applyBorder="1"/>
    <xf numFmtId="9" fontId="17" fillId="0" borderId="2" xfId="0" applyNumberFormat="1" applyFont="1" applyBorder="1"/>
    <xf numFmtId="0" fontId="17" fillId="0" borderId="11" xfId="0" applyFont="1" applyFill="1" applyBorder="1"/>
    <xf numFmtId="9" fontId="17" fillId="0" borderId="0" xfId="0" applyNumberFormat="1" applyFont="1" applyBorder="1"/>
    <xf numFmtId="0" fontId="12" fillId="0" borderId="5" xfId="0" applyFont="1" applyBorder="1"/>
    <xf numFmtId="9" fontId="0" fillId="0" borderId="6" xfId="0" applyNumberFormat="1" applyBorder="1"/>
    <xf numFmtId="0" fontId="34" fillId="0" borderId="0" xfId="0" applyFont="1" applyFill="1" applyBorder="1"/>
    <xf numFmtId="4" fontId="12" fillId="0" borderId="15" xfId="0" applyNumberFormat="1" applyFont="1" applyBorder="1"/>
    <xf numFmtId="0" fontId="24" fillId="0" borderId="2" xfId="0" applyFont="1" applyBorder="1"/>
    <xf numFmtId="0" fontId="33" fillId="0" borderId="2" xfId="0" applyFont="1" applyBorder="1"/>
    <xf numFmtId="4" fontId="33" fillId="0" borderId="0" xfId="0" applyNumberFormat="1" applyFont="1" applyBorder="1"/>
    <xf numFmtId="2" fontId="0" fillId="0" borderId="13" xfId="0" applyNumberFormat="1" applyBorder="1"/>
    <xf numFmtId="0" fontId="24" fillId="0" borderId="11" xfId="0" applyFont="1" applyBorder="1"/>
    <xf numFmtId="4" fontId="41" fillId="0" borderId="12" xfId="0" applyNumberFormat="1" applyFont="1" applyBorder="1"/>
    <xf numFmtId="4" fontId="41" fillId="0" borderId="0" xfId="0" applyNumberFormat="1" applyFont="1" applyBorder="1"/>
    <xf numFmtId="0" fontId="31" fillId="0" borderId="0" xfId="0" applyFont="1"/>
    <xf numFmtId="0" fontId="36" fillId="0" borderId="2" xfId="0" applyFont="1" applyBorder="1"/>
    <xf numFmtId="9" fontId="36" fillId="0" borderId="2" xfId="0" applyNumberFormat="1" applyFont="1" applyBorder="1"/>
    <xf numFmtId="0" fontId="36" fillId="0" borderId="3" xfId="0" applyFont="1" applyBorder="1"/>
    <xf numFmtId="9" fontId="36" fillId="0" borderId="0" xfId="0" applyNumberFormat="1" applyFont="1" applyBorder="1"/>
    <xf numFmtId="0" fontId="37" fillId="0" borderId="12" xfId="0" applyFont="1" applyBorder="1"/>
    <xf numFmtId="4" fontId="42" fillId="0" borderId="14" xfId="0" applyNumberFormat="1" applyFont="1" applyBorder="1"/>
    <xf numFmtId="4" fontId="42" fillId="0" borderId="9" xfId="0" applyNumberFormat="1" applyFont="1" applyBorder="1"/>
    <xf numFmtId="4" fontId="26" fillId="0" borderId="11" xfId="0" applyNumberFormat="1" applyFont="1" applyBorder="1"/>
    <xf numFmtId="0" fontId="21" fillId="0" borderId="13" xfId="0" applyFont="1" applyBorder="1"/>
    <xf numFmtId="0" fontId="19" fillId="2" borderId="0" xfId="0" applyFont="1" applyFill="1"/>
    <xf numFmtId="4" fontId="29" fillId="0" borderId="12" xfId="0" applyNumberFormat="1" applyFont="1" applyBorder="1"/>
    <xf numFmtId="0" fontId="41" fillId="0" borderId="0" xfId="0" applyFont="1"/>
    <xf numFmtId="4" fontId="31" fillId="0" borderId="0" xfId="0" applyNumberFormat="1" applyFont="1" applyBorder="1"/>
    <xf numFmtId="4" fontId="26" fillId="0" borderId="2" xfId="0" applyNumberFormat="1" applyFont="1" applyBorder="1"/>
    <xf numFmtId="4" fontId="18" fillId="0" borderId="0" xfId="0" applyNumberFormat="1" applyFont="1" applyBorder="1"/>
    <xf numFmtId="0" fontId="0" fillId="0" borderId="27" xfId="0" applyBorder="1"/>
    <xf numFmtId="0" fontId="1" fillId="0" borderId="34" xfId="0" applyFont="1" applyBorder="1"/>
    <xf numFmtId="2" fontId="15" fillId="0" borderId="27" xfId="0" applyNumberFormat="1" applyFont="1" applyBorder="1"/>
    <xf numFmtId="2" fontId="15" fillId="0" borderId="29" xfId="0" applyNumberFormat="1" applyFont="1" applyBorder="1"/>
    <xf numFmtId="0" fontId="15" fillId="0" borderId="15" xfId="0" applyFont="1" applyBorder="1"/>
    <xf numFmtId="0" fontId="43" fillId="0" borderId="12" xfId="0" applyFont="1" applyBorder="1"/>
    <xf numFmtId="4" fontId="43" fillId="0" borderId="0" xfId="0" applyNumberFormat="1" applyFont="1" applyBorder="1"/>
    <xf numFmtId="0" fontId="17" fillId="0" borderId="23" xfId="0" applyFont="1" applyFill="1" applyBorder="1"/>
    <xf numFmtId="4" fontId="17" fillId="0" borderId="20" xfId="0" applyNumberFormat="1" applyFont="1" applyBorder="1"/>
    <xf numFmtId="0" fontId="31" fillId="0" borderId="14" xfId="0" applyFont="1" applyFill="1" applyBorder="1"/>
    <xf numFmtId="4" fontId="31" fillId="0" borderId="14" xfId="0" applyNumberFormat="1" applyFont="1" applyBorder="1"/>
    <xf numFmtId="0" fontId="31" fillId="0" borderId="8" xfId="0" applyFont="1" applyFill="1" applyBorder="1"/>
    <xf numFmtId="0" fontId="31" fillId="0" borderId="9" xfId="0" applyFont="1" applyBorder="1"/>
    <xf numFmtId="0" fontId="41" fillId="0" borderId="8" xfId="0" applyFont="1" applyFill="1" applyBorder="1"/>
    <xf numFmtId="0" fontId="34" fillId="0" borderId="5" xfId="0" applyFont="1" applyBorder="1"/>
    <xf numFmtId="4" fontId="19" fillId="0" borderId="13" xfId="0" applyNumberFormat="1" applyFont="1" applyBorder="1"/>
    <xf numFmtId="0" fontId="34" fillId="0" borderId="8" xfId="0" applyFont="1" applyFill="1" applyBorder="1"/>
    <xf numFmtId="0" fontId="19" fillId="0" borderId="14" xfId="0" applyFont="1" applyBorder="1"/>
    <xf numFmtId="0" fontId="19" fillId="0" borderId="10" xfId="0" applyFont="1" applyBorder="1"/>
    <xf numFmtId="0" fontId="19" fillId="0" borderId="8" xfId="0" applyFont="1" applyBorder="1"/>
    <xf numFmtId="0" fontId="19" fillId="0" borderId="9" xfId="0" applyFont="1" applyBorder="1"/>
    <xf numFmtId="4" fontId="19" fillId="0" borderId="14" xfId="0" applyNumberFormat="1" applyFont="1" applyBorder="1"/>
    <xf numFmtId="0" fontId="19" fillId="0" borderId="14" xfId="0" applyFont="1" applyFill="1" applyBorder="1"/>
    <xf numFmtId="0" fontId="19" fillId="0" borderId="4" xfId="0" applyFont="1" applyFill="1" applyBorder="1"/>
    <xf numFmtId="0" fontId="19" fillId="0" borderId="10" xfId="0" applyFont="1" applyFill="1" applyBorder="1"/>
    <xf numFmtId="0" fontId="19" fillId="0" borderId="9" xfId="0" applyFont="1" applyFill="1" applyBorder="1"/>
    <xf numFmtId="0" fontId="19" fillId="0" borderId="0" xfId="0" applyFont="1"/>
    <xf numFmtId="4" fontId="19" fillId="0" borderId="3" xfId="0" applyNumberFormat="1" applyFont="1" applyBorder="1"/>
    <xf numFmtId="0" fontId="19" fillId="0" borderId="8" xfId="0" applyFont="1" applyFill="1" applyBorder="1"/>
    <xf numFmtId="4" fontId="19" fillId="0" borderId="46" xfId="0" applyNumberFormat="1" applyFont="1" applyBorder="1"/>
    <xf numFmtId="164" fontId="19" fillId="0" borderId="12" xfId="0" applyNumberFormat="1" applyFont="1" applyBorder="1"/>
    <xf numFmtId="164" fontId="19" fillId="0" borderId="8" xfId="0" applyNumberFormat="1" applyFont="1" applyBorder="1"/>
    <xf numFmtId="4" fontId="19" fillId="0" borderId="10" xfId="0" applyNumberFormat="1" applyFont="1" applyBorder="1"/>
    <xf numFmtId="0" fontId="19" fillId="0" borderId="3" xfId="0" applyFont="1" applyFill="1" applyBorder="1"/>
    <xf numFmtId="164" fontId="19" fillId="0" borderId="14" xfId="0" applyNumberFormat="1" applyFont="1" applyFill="1" applyBorder="1"/>
    <xf numFmtId="164" fontId="19" fillId="0" borderId="14" xfId="0" applyNumberFormat="1" applyFont="1" applyBorder="1"/>
    <xf numFmtId="0" fontId="18" fillId="0" borderId="14" xfId="0" applyFont="1" applyBorder="1"/>
    <xf numFmtId="0" fontId="18" fillId="0" borderId="11" xfId="0" applyFont="1" applyBorder="1"/>
    <xf numFmtId="0" fontId="18" fillId="0" borderId="14" xfId="0" applyFont="1" applyFill="1" applyBorder="1"/>
    <xf numFmtId="164" fontId="19" fillId="0" borderId="5" xfId="0" applyNumberFormat="1" applyFont="1" applyBorder="1"/>
    <xf numFmtId="164" fontId="19" fillId="0" borderId="11" xfId="0" applyNumberFormat="1" applyFont="1" applyBorder="1"/>
    <xf numFmtId="0" fontId="19" fillId="0" borderId="5" xfId="0" applyFont="1" applyFill="1" applyBorder="1"/>
    <xf numFmtId="3" fontId="19" fillId="0" borderId="14" xfId="0" applyNumberFormat="1" applyFont="1" applyBorder="1"/>
    <xf numFmtId="165" fontId="19" fillId="0" borderId="14" xfId="0" applyNumberFormat="1" applyFont="1" applyBorder="1"/>
    <xf numFmtId="165" fontId="19" fillId="0" borderId="0" xfId="0" applyNumberFormat="1" applyFont="1" applyBorder="1"/>
    <xf numFmtId="3" fontId="19" fillId="0" borderId="3" xfId="0" applyNumberFormat="1" applyFont="1" applyBorder="1"/>
    <xf numFmtId="165" fontId="19" fillId="0" borderId="8" xfId="0" applyNumberFormat="1" applyFont="1" applyBorder="1"/>
    <xf numFmtId="0" fontId="19" fillId="0" borderId="1" xfId="0" applyFont="1" applyFill="1" applyBorder="1"/>
    <xf numFmtId="164" fontId="19" fillId="0" borderId="46" xfId="0" applyNumberFormat="1" applyFont="1" applyBorder="1"/>
    <xf numFmtId="0" fontId="19" fillId="0" borderId="38" xfId="0" applyFont="1" applyBorder="1"/>
    <xf numFmtId="0" fontId="19" fillId="0" borderId="39" xfId="0" applyFont="1" applyBorder="1"/>
    <xf numFmtId="0" fontId="19" fillId="0" borderId="40" xfId="0" applyFont="1" applyBorder="1"/>
    <xf numFmtId="0" fontId="18" fillId="0" borderId="16" xfId="0" applyFont="1" applyBorder="1"/>
    <xf numFmtId="0" fontId="18" fillId="0" borderId="19" xfId="0" applyFont="1" applyBorder="1"/>
    <xf numFmtId="0" fontId="18" fillId="0" borderId="17" xfId="0" applyFont="1" applyBorder="1"/>
    <xf numFmtId="0" fontId="19" fillId="0" borderId="17" xfId="0" applyFont="1" applyBorder="1"/>
    <xf numFmtId="164" fontId="19" fillId="0" borderId="3" xfId="0" applyNumberFormat="1" applyFont="1" applyBorder="1"/>
    <xf numFmtId="4" fontId="19" fillId="0" borderId="38" xfId="0" applyNumberFormat="1" applyFont="1" applyBorder="1"/>
    <xf numFmtId="0" fontId="19" fillId="0" borderId="38" xfId="0" applyFont="1" applyFill="1" applyBorder="1"/>
    <xf numFmtId="4" fontId="19" fillId="0" borderId="5" xfId="0" applyNumberFormat="1" applyFont="1" applyBorder="1"/>
    <xf numFmtId="4" fontId="19" fillId="0" borderId="1" xfId="0" applyNumberFormat="1" applyFont="1" applyBorder="1"/>
    <xf numFmtId="4" fontId="19" fillId="0" borderId="8" xfId="0" applyNumberFormat="1" applyFont="1" applyBorder="1"/>
    <xf numFmtId="0" fontId="19" fillId="0" borderId="28" xfId="0" applyFont="1" applyBorder="1"/>
    <xf numFmtId="0" fontId="19" fillId="0" borderId="41" xfId="0" applyFont="1" applyBorder="1"/>
    <xf numFmtId="0" fontId="19" fillId="0" borderId="41" xfId="0" applyFont="1" applyFill="1" applyBorder="1"/>
    <xf numFmtId="4" fontId="19" fillId="0" borderId="41" xfId="0" applyNumberFormat="1" applyFont="1" applyBorder="1"/>
    <xf numFmtId="0" fontId="19" fillId="0" borderId="26" xfId="0" applyFont="1" applyFill="1" applyBorder="1"/>
    <xf numFmtId="164" fontId="19" fillId="0" borderId="8" xfId="0" applyNumberFormat="1" applyFont="1" applyFill="1" applyBorder="1"/>
    <xf numFmtId="164" fontId="19" fillId="0" borderId="9" xfId="0" applyNumberFormat="1" applyFont="1" applyBorder="1"/>
    <xf numFmtId="164" fontId="19" fillId="0" borderId="0" xfId="0" applyNumberFormat="1" applyFont="1" applyBorder="1"/>
    <xf numFmtId="3" fontId="19" fillId="0" borderId="26" xfId="0" applyNumberFormat="1" applyFont="1" applyFill="1" applyBorder="1"/>
    <xf numFmtId="0" fontId="44" fillId="0" borderId="9" xfId="0" applyFont="1" applyBorder="1"/>
    <xf numFmtId="164" fontId="19" fillId="0" borderId="6" xfId="0" applyNumberFormat="1" applyFont="1" applyBorder="1"/>
    <xf numFmtId="0" fontId="19" fillId="0" borderId="42" xfId="0" applyFont="1" applyBorder="1"/>
    <xf numFmtId="164" fontId="19" fillId="0" borderId="38" xfId="0" applyNumberFormat="1" applyFont="1" applyBorder="1"/>
    <xf numFmtId="164" fontId="19" fillId="0" borderId="1" xfId="0" applyNumberFormat="1" applyFont="1" applyBorder="1"/>
    <xf numFmtId="4" fontId="19" fillId="0" borderId="15" xfId="0" applyNumberFormat="1" applyFont="1" applyBorder="1"/>
    <xf numFmtId="4" fontId="19" fillId="0" borderId="28" xfId="0" applyNumberFormat="1" applyFont="1" applyBorder="1"/>
    <xf numFmtId="0" fontId="19" fillId="0" borderId="26" xfId="0" applyFont="1" applyBorder="1"/>
    <xf numFmtId="4" fontId="19" fillId="0" borderId="26" xfId="0" applyNumberFormat="1" applyFont="1" applyBorder="1"/>
    <xf numFmtId="4" fontId="19" fillId="0" borderId="42" xfId="0" applyNumberFormat="1" applyFont="1" applyBorder="1"/>
    <xf numFmtId="164" fontId="19" fillId="0" borderId="0" xfId="0" applyNumberFormat="1" applyFont="1" applyFill="1" applyBorder="1"/>
    <xf numFmtId="4" fontId="19" fillId="0" borderId="7" xfId="0" applyNumberFormat="1" applyFont="1" applyBorder="1"/>
    <xf numFmtId="0" fontId="18" fillId="0" borderId="5" xfId="0" applyFont="1" applyBorder="1"/>
    <xf numFmtId="0" fontId="18" fillId="0" borderId="8" xfId="0" applyFont="1" applyBorder="1"/>
    <xf numFmtId="164" fontId="19" fillId="0" borderId="1" xfId="0" applyNumberFormat="1" applyFont="1" applyFill="1" applyBorder="1"/>
    <xf numFmtId="4" fontId="45" fillId="0" borderId="14" xfId="0" applyNumberFormat="1" applyFont="1" applyBorder="1"/>
    <xf numFmtId="4" fontId="19" fillId="0" borderId="21" xfId="0" applyNumberFormat="1" applyFont="1" applyBorder="1"/>
    <xf numFmtId="4" fontId="26" fillId="0" borderId="8" xfId="0" applyNumberFormat="1" applyFont="1" applyBorder="1"/>
    <xf numFmtId="0" fontId="19" fillId="0" borderId="6" xfId="0" applyFont="1" applyFill="1" applyBorder="1"/>
    <xf numFmtId="4" fontId="36" fillId="0" borderId="0" xfId="0" applyNumberFormat="1" applyFont="1" applyBorder="1"/>
    <xf numFmtId="2" fontId="19" fillId="0" borderId="4" xfId="0" applyNumberFormat="1" applyFont="1" applyBorder="1"/>
    <xf numFmtId="4" fontId="15" fillId="0" borderId="6" xfId="0" applyNumberFormat="1" applyFont="1" applyBorder="1"/>
    <xf numFmtId="4" fontId="15" fillId="0" borderId="13" xfId="0" applyNumberFormat="1" applyFont="1" applyBorder="1"/>
    <xf numFmtId="0" fontId="39" fillId="0" borderId="11" xfId="0" applyFont="1" applyBorder="1"/>
    <xf numFmtId="2" fontId="19" fillId="0" borderId="0" xfId="0" applyNumberFormat="1" applyFont="1" applyBorder="1"/>
    <xf numFmtId="0" fontId="18" fillId="0" borderId="0" xfId="0" applyFont="1"/>
    <xf numFmtId="0" fontId="44" fillId="0" borderId="11" xfId="0" applyFont="1" applyBorder="1"/>
    <xf numFmtId="4" fontId="36" fillId="0" borderId="2" xfId="0" applyNumberFormat="1" applyFont="1" applyBorder="1"/>
    <xf numFmtId="2" fontId="19" fillId="0" borderId="7" xfId="0" applyNumberFormat="1" applyFont="1" applyBorder="1"/>
    <xf numFmtId="4" fontId="47" fillId="0" borderId="9" xfId="0" applyNumberFormat="1" applyFont="1" applyBorder="1"/>
    <xf numFmtId="0" fontId="17" fillId="0" borderId="6" xfId="0" applyFont="1" applyFill="1" applyBorder="1"/>
    <xf numFmtId="0" fontId="41" fillId="0" borderId="9" xfId="0" applyFont="1" applyFill="1" applyBorder="1"/>
    <xf numFmtId="0" fontId="31" fillId="0" borderId="12" xfId="0" applyFont="1" applyBorder="1"/>
    <xf numFmtId="0" fontId="20" fillId="0" borderId="0" xfId="0" applyFont="1" applyBorder="1"/>
    <xf numFmtId="0" fontId="46" fillId="0" borderId="4" xfId="0" applyFont="1" applyBorder="1"/>
    <xf numFmtId="2" fontId="15" fillId="0" borderId="9" xfId="0" applyNumberFormat="1" applyFont="1" applyBorder="1"/>
    <xf numFmtId="2" fontId="15" fillId="0" borderId="10" xfId="0" applyNumberFormat="1" applyFont="1" applyBorder="1"/>
    <xf numFmtId="0" fontId="17" fillId="0" borderId="14" xfId="0" applyFont="1" applyFill="1" applyBorder="1"/>
    <xf numFmtId="2" fontId="15" fillId="0" borderId="6" xfId="0" applyNumberFormat="1" applyFont="1" applyBorder="1"/>
    <xf numFmtId="4" fontId="26" fillId="0" borderId="13" xfId="0" applyNumberFormat="1" applyFont="1" applyBorder="1"/>
    <xf numFmtId="2" fontId="0" fillId="0" borderId="2" xfId="0" applyNumberFormat="1" applyFont="1" applyBorder="1"/>
    <xf numFmtId="4" fontId="29" fillId="0" borderId="11" xfId="0" applyNumberFormat="1" applyFont="1" applyBorder="1"/>
    <xf numFmtId="4" fontId="43" fillId="0" borderId="15" xfId="0" applyNumberFormat="1" applyFont="1" applyBorder="1"/>
    <xf numFmtId="2" fontId="0" fillId="0" borderId="9" xfId="0" applyNumberFormat="1" applyFont="1" applyBorder="1"/>
    <xf numFmtId="4" fontId="48" fillId="0" borderId="14" xfId="0" applyNumberFormat="1" applyFont="1" applyBorder="1"/>
    <xf numFmtId="4" fontId="43" fillId="0" borderId="10" xfId="0" applyNumberFormat="1" applyFont="1" applyBorder="1"/>
    <xf numFmtId="0" fontId="24" fillId="0" borderId="0" xfId="0" applyFont="1" applyBorder="1"/>
    <xf numFmtId="0" fontId="13" fillId="0" borderId="0" xfId="0" applyFont="1" applyBorder="1"/>
    <xf numFmtId="9" fontId="12" fillId="0" borderId="11" xfId="0" applyNumberFormat="1" applyFont="1" applyBorder="1"/>
    <xf numFmtId="0" fontId="18" fillId="0" borderId="12" xfId="0" applyFont="1" applyBorder="1"/>
    <xf numFmtId="0" fontId="37" fillId="0" borderId="13" xfId="0" applyFont="1" applyBorder="1"/>
    <xf numFmtId="0" fontId="12" fillId="0" borderId="8" xfId="0" applyFont="1" applyBorder="1"/>
    <xf numFmtId="0" fontId="12" fillId="0" borderId="9" xfId="0" applyFont="1" applyBorder="1"/>
    <xf numFmtId="9" fontId="0" fillId="0" borderId="9" xfId="0" applyNumberFormat="1" applyBorder="1"/>
    <xf numFmtId="4" fontId="12" fillId="0" borderId="9" xfId="0" applyNumberFormat="1" applyFont="1" applyBorder="1"/>
    <xf numFmtId="2" fontId="26" fillId="0" borderId="6" xfId="0" applyNumberFormat="1" applyFont="1" applyBorder="1"/>
    <xf numFmtId="2" fontId="15" fillId="0" borderId="7" xfId="0" applyNumberFormat="1" applyFont="1" applyBorder="1"/>
    <xf numFmtId="0" fontId="47" fillId="0" borderId="13" xfId="0" applyFont="1" applyFill="1" applyBorder="1"/>
    <xf numFmtId="0" fontId="47" fillId="0" borderId="7" xfId="0" applyFont="1" applyFill="1" applyBorder="1"/>
    <xf numFmtId="0" fontId="47" fillId="0" borderId="8" xfId="0" applyFont="1" applyBorder="1"/>
    <xf numFmtId="0" fontId="30" fillId="0" borderId="13" xfId="0" applyFont="1" applyBorder="1"/>
    <xf numFmtId="0" fontId="30" fillId="0" borderId="6" xfId="0" applyFont="1" applyBorder="1"/>
    <xf numFmtId="4" fontId="30" fillId="0" borderId="13" xfId="0" applyNumberFormat="1" applyFont="1" applyBorder="1"/>
    <xf numFmtId="0" fontId="30" fillId="0" borderId="5" xfId="0" applyFont="1" applyBorder="1"/>
    <xf numFmtId="9" fontId="30" fillId="0" borderId="13" xfId="0" applyNumberFormat="1" applyFont="1" applyBorder="1"/>
    <xf numFmtId="0" fontId="30" fillId="0" borderId="6" xfId="0" applyFont="1" applyFill="1" applyBorder="1"/>
    <xf numFmtId="0" fontId="40" fillId="0" borderId="15" xfId="0" applyFont="1" applyBorder="1"/>
    <xf numFmtId="0" fontId="40" fillId="0" borderId="4" xfId="0" applyFont="1" applyBorder="1"/>
    <xf numFmtId="0" fontId="40" fillId="0" borderId="11" xfId="0" applyFont="1" applyBorder="1"/>
    <xf numFmtId="0" fontId="40" fillId="0" borderId="11" xfId="0" applyFont="1" applyFill="1" applyBorder="1"/>
    <xf numFmtId="0" fontId="40" fillId="0" borderId="12" xfId="0" applyFont="1" applyFill="1" applyBorder="1"/>
    <xf numFmtId="0" fontId="37" fillId="0" borderId="3" xfId="0" applyFont="1" applyBorder="1"/>
    <xf numFmtId="0" fontId="18" fillId="0" borderId="3" xfId="0" applyFont="1" applyBorder="1"/>
    <xf numFmtId="0" fontId="44" fillId="0" borderId="3" xfId="0" applyFont="1" applyBorder="1"/>
    <xf numFmtId="0" fontId="46" fillId="0" borderId="0" xfId="0" applyFont="1" applyFill="1" applyBorder="1"/>
    <xf numFmtId="0" fontId="49" fillId="0" borderId="0" xfId="0" applyFont="1" applyBorder="1"/>
    <xf numFmtId="0" fontId="49" fillId="0" borderId="0" xfId="0" applyFont="1" applyFill="1" applyBorder="1"/>
    <xf numFmtId="0" fontId="49" fillId="0" borderId="11" xfId="0" applyFont="1" applyBorder="1"/>
    <xf numFmtId="0" fontId="49" fillId="0" borderId="12" xfId="0" applyFont="1" applyBorder="1"/>
    <xf numFmtId="0" fontId="49" fillId="0" borderId="3" xfId="0" applyFont="1" applyBorder="1"/>
    <xf numFmtId="0" fontId="49" fillId="0" borderId="1" xfId="0" applyFont="1" applyBorder="1"/>
    <xf numFmtId="0" fontId="49" fillId="0" borderId="2" xfId="0" applyFont="1" applyBorder="1"/>
    <xf numFmtId="4" fontId="12" fillId="0" borderId="2" xfId="0" applyNumberFormat="1" applyFont="1" applyBorder="1"/>
    <xf numFmtId="0" fontId="49" fillId="0" borderId="2" xfId="0" applyFont="1" applyFill="1" applyBorder="1"/>
    <xf numFmtId="0" fontId="49" fillId="0" borderId="6" xfId="0" applyFont="1" applyBorder="1"/>
    <xf numFmtId="0" fontId="49" fillId="0" borderId="6" xfId="0" applyFont="1" applyFill="1" applyBorder="1"/>
    <xf numFmtId="0" fontId="49" fillId="0" borderId="8" xfId="0" applyFont="1" applyFill="1" applyBorder="1"/>
    <xf numFmtId="0" fontId="49" fillId="0" borderId="1" xfId="0" applyFont="1" applyFill="1" applyBorder="1"/>
    <xf numFmtId="4" fontId="31" fillId="0" borderId="13" xfId="0" applyNumberFormat="1" applyFont="1" applyBorder="1"/>
    <xf numFmtId="0" fontId="17" fillId="0" borderId="35" xfId="0" applyFont="1" applyBorder="1"/>
    <xf numFmtId="0" fontId="17" fillId="0" borderId="31" xfId="0" applyFont="1" applyBorder="1"/>
    <xf numFmtId="0" fontId="17" fillId="0" borderId="36" xfId="0" applyFont="1" applyFill="1" applyBorder="1"/>
    <xf numFmtId="0" fontId="17" fillId="0" borderId="37" xfId="0" applyFont="1" applyBorder="1"/>
    <xf numFmtId="2" fontId="17" fillId="0" borderId="31" xfId="0" applyNumberFormat="1" applyFont="1" applyBorder="1"/>
    <xf numFmtId="0" fontId="17" fillId="0" borderId="2" xfId="0" applyFont="1" applyFill="1" applyBorder="1"/>
    <xf numFmtId="4" fontId="17" fillId="0" borderId="47" xfId="0" applyNumberFormat="1" applyFont="1" applyBorder="1"/>
    <xf numFmtId="0" fontId="19" fillId="0" borderId="16" xfId="0" applyFont="1" applyBorder="1"/>
    <xf numFmtId="0" fontId="19" fillId="0" borderId="23" xfId="0" applyFont="1" applyBorder="1"/>
    <xf numFmtId="0" fontId="19" fillId="0" borderId="23" xfId="0" applyFont="1" applyFill="1" applyBorder="1"/>
    <xf numFmtId="4" fontId="18" fillId="0" borderId="18" xfId="0" applyNumberFormat="1" applyFont="1" applyBorder="1"/>
    <xf numFmtId="4" fontId="18" fillId="0" borderId="19" xfId="0" applyNumberFormat="1" applyFont="1" applyBorder="1"/>
    <xf numFmtId="2" fontId="41" fillId="0" borderId="19" xfId="0" applyNumberFormat="1" applyFont="1" applyBorder="1"/>
    <xf numFmtId="2" fontId="18" fillId="0" borderId="19" xfId="0" applyNumberFormat="1" applyFont="1" applyBorder="1"/>
    <xf numFmtId="0" fontId="18" fillId="0" borderId="23" xfId="0" applyFont="1" applyBorder="1"/>
    <xf numFmtId="0" fontId="41" fillId="0" borderId="16" xfId="0" applyFont="1" applyBorder="1"/>
    <xf numFmtId="4" fontId="20" fillId="0" borderId="31" xfId="0" applyNumberFormat="1" applyFont="1" applyBorder="1"/>
    <xf numFmtId="4" fontId="20" fillId="0" borderId="19" xfId="0" applyNumberFormat="1" applyFont="1" applyBorder="1"/>
    <xf numFmtId="4" fontId="46" fillId="0" borderId="19" xfId="0" applyNumberFormat="1" applyFont="1" applyBorder="1"/>
    <xf numFmtId="0" fontId="17" fillId="0" borderId="48" xfId="0" applyFont="1" applyBorder="1"/>
    <xf numFmtId="0" fontId="17" fillId="0" borderId="49" xfId="0" applyFont="1" applyBorder="1"/>
    <xf numFmtId="0" fontId="17" fillId="0" borderId="33" xfId="0" applyFont="1" applyBorder="1"/>
    <xf numFmtId="0" fontId="17" fillId="0" borderId="28" xfId="0" applyFont="1" applyBorder="1"/>
    <xf numFmtId="0" fontId="17" fillId="0" borderId="28" xfId="0" applyFont="1" applyFill="1" applyBorder="1"/>
    <xf numFmtId="0" fontId="17" fillId="0" borderId="32" xfId="0" applyFont="1" applyBorder="1"/>
    <xf numFmtId="0" fontId="41" fillId="0" borderId="14" xfId="0" applyFont="1" applyFill="1" applyBorder="1"/>
    <xf numFmtId="4" fontId="15" fillId="0" borderId="50" xfId="0" applyNumberFormat="1" applyFont="1" applyBorder="1"/>
    <xf numFmtId="0" fontId="15" fillId="0" borderId="8" xfId="0" applyFont="1" applyFill="1" applyBorder="1"/>
    <xf numFmtId="0" fontId="17" fillId="0" borderId="8" xfId="0" applyFont="1" applyFill="1" applyBorder="1"/>
    <xf numFmtId="0" fontId="47" fillId="0" borderId="8" xfId="0" applyFont="1" applyFill="1" applyBorder="1"/>
    <xf numFmtId="4" fontId="17" fillId="0" borderId="50" xfId="0" applyNumberFormat="1" applyFont="1" applyBorder="1"/>
    <xf numFmtId="4" fontId="51" fillId="0" borderId="9" xfId="0" applyNumberFormat="1" applyFont="1" applyBorder="1"/>
    <xf numFmtId="4" fontId="26" fillId="0" borderId="51" xfId="0" applyNumberFormat="1" applyFont="1" applyBorder="1"/>
    <xf numFmtId="4" fontId="51" fillId="0" borderId="51" xfId="0" applyNumberFormat="1" applyFont="1" applyBorder="1"/>
    <xf numFmtId="4" fontId="26" fillId="0" borderId="15" xfId="0" applyNumberFormat="1" applyFont="1" applyBorder="1"/>
    <xf numFmtId="4" fontId="51" fillId="0" borderId="10" xfId="0" applyNumberFormat="1" applyFont="1" applyBorder="1"/>
    <xf numFmtId="0" fontId="47" fillId="0" borderId="5" xfId="0" applyFont="1" applyBorder="1"/>
    <xf numFmtId="4" fontId="26" fillId="0" borderId="9" xfId="0" applyNumberFormat="1" applyFont="1" applyBorder="1"/>
    <xf numFmtId="4" fontId="47" fillId="0" borderId="13" xfId="0" applyNumberFormat="1" applyFont="1" applyBorder="1"/>
    <xf numFmtId="4" fontId="47" fillId="0" borderId="6" xfId="0" applyNumberFormat="1" applyFont="1" applyBorder="1"/>
    <xf numFmtId="4" fontId="17" fillId="0" borderId="9" xfId="0" applyNumberFormat="1" applyFont="1" applyBorder="1"/>
    <xf numFmtId="4" fontId="26" fillId="0" borderId="10" xfId="0" applyNumberFormat="1" applyFont="1" applyBorder="1"/>
    <xf numFmtId="0" fontId="18" fillId="0" borderId="17" xfId="0" applyFont="1" applyFill="1" applyBorder="1"/>
    <xf numFmtId="0" fontId="18" fillId="0" borderId="18" xfId="0" applyFont="1" applyBorder="1"/>
    <xf numFmtId="4" fontId="52" fillId="0" borderId="16" xfId="0" applyNumberFormat="1" applyFont="1" applyBorder="1"/>
    <xf numFmtId="4" fontId="52" fillId="0" borderId="18" xfId="0" applyNumberFormat="1" applyFont="1" applyBorder="1"/>
    <xf numFmtId="0" fontId="18" fillId="0" borderId="16" xfId="0" applyFont="1" applyFill="1" applyBorder="1"/>
    <xf numFmtId="4" fontId="18" fillId="0" borderId="16" xfId="0" applyNumberFormat="1" applyFont="1" applyBorder="1"/>
    <xf numFmtId="0" fontId="0" fillId="0" borderId="38" xfId="0" applyFont="1" applyBorder="1"/>
    <xf numFmtId="0" fontId="0" fillId="0" borderId="36" xfId="0" applyFont="1" applyBorder="1"/>
    <xf numFmtId="0" fontId="0" fillId="0" borderId="38" xfId="0" applyBorder="1"/>
    <xf numFmtId="4" fontId="15" fillId="0" borderId="38" xfId="0" applyNumberFormat="1" applyFont="1" applyBorder="1"/>
    <xf numFmtId="4" fontId="0" fillId="0" borderId="38" xfId="0" applyNumberFormat="1" applyFont="1" applyBorder="1"/>
    <xf numFmtId="4" fontId="0" fillId="0" borderId="5" xfId="0" applyNumberFormat="1" applyFont="1" applyBorder="1"/>
    <xf numFmtId="0" fontId="0" fillId="0" borderId="52" xfId="0" applyFont="1" applyBorder="1"/>
    <xf numFmtId="0" fontId="0" fillId="0" borderId="52" xfId="0" applyBorder="1"/>
    <xf numFmtId="0" fontId="0" fillId="0" borderId="8" xfId="0" applyFont="1" applyBorder="1"/>
    <xf numFmtId="0" fontId="0" fillId="0" borderId="9" xfId="0" applyFont="1" applyBorder="1"/>
    <xf numFmtId="0" fontId="0" fillId="0" borderId="10" xfId="0" applyFont="1" applyBorder="1"/>
    <xf numFmtId="4" fontId="18" fillId="0" borderId="14" xfId="0" applyNumberFormat="1" applyFont="1" applyBorder="1"/>
    <xf numFmtId="4" fontId="16" fillId="0" borderId="19" xfId="0" applyNumberFormat="1" applyFont="1" applyBorder="1"/>
    <xf numFmtId="0" fontId="15" fillId="0" borderId="35" xfId="0" applyFont="1" applyBorder="1"/>
    <xf numFmtId="0" fontId="41" fillId="0" borderId="36" xfId="0" applyFont="1" applyBorder="1"/>
    <xf numFmtId="4" fontId="15" fillId="0" borderId="36" xfId="0" applyNumberFormat="1" applyFont="1" applyBorder="1"/>
    <xf numFmtId="4" fontId="41" fillId="0" borderId="36" xfId="0" applyNumberFormat="1" applyFont="1" applyBorder="1"/>
    <xf numFmtId="4" fontId="16" fillId="0" borderId="31" xfId="0" applyNumberFormat="1" applyFont="1" applyBorder="1"/>
    <xf numFmtId="0" fontId="0" fillId="0" borderId="53" xfId="0" applyBorder="1"/>
    <xf numFmtId="0" fontId="0" fillId="0" borderId="47" xfId="0" applyBorder="1"/>
    <xf numFmtId="0" fontId="1" fillId="0" borderId="3" xfId="0" applyFont="1" applyBorder="1"/>
    <xf numFmtId="0" fontId="0" fillId="0" borderId="54" xfId="0" applyBorder="1"/>
    <xf numFmtId="4" fontId="15" fillId="0" borderId="43" xfId="0" applyNumberFormat="1" applyFont="1" applyBorder="1"/>
    <xf numFmtId="4" fontId="15" fillId="0" borderId="55" xfId="0" applyNumberFormat="1" applyFont="1" applyBorder="1"/>
    <xf numFmtId="9" fontId="0" fillId="0" borderId="20" xfId="0" applyNumberFormat="1" applyBorder="1"/>
    <xf numFmtId="4" fontId="15" fillId="0" borderId="20" xfId="0" applyNumberFormat="1" applyFont="1" applyBorder="1"/>
    <xf numFmtId="0" fontId="16" fillId="0" borderId="20" xfId="0" applyFont="1" applyFill="1" applyBorder="1"/>
    <xf numFmtId="0" fontId="1" fillId="0" borderId="0" xfId="0" applyFont="1" applyFill="1" applyBorder="1"/>
    <xf numFmtId="0" fontId="1" fillId="0" borderId="10" xfId="0" applyFont="1" applyFill="1" applyBorder="1"/>
    <xf numFmtId="2" fontId="42" fillId="0" borderId="10" xfId="0" applyNumberFormat="1" applyFont="1" applyBorder="1"/>
    <xf numFmtId="2" fontId="31" fillId="0" borderId="12" xfId="0" applyNumberFormat="1" applyFont="1" applyBorder="1"/>
    <xf numFmtId="0" fontId="31" fillId="0" borderId="13" xfId="0" applyFont="1" applyBorder="1"/>
    <xf numFmtId="0" fontId="31" fillId="0" borderId="11" xfId="0" applyFont="1" applyBorder="1"/>
    <xf numFmtId="0" fontId="0" fillId="0" borderId="25" xfId="0" applyFill="1" applyBorder="1"/>
    <xf numFmtId="0" fontId="0" fillId="0" borderId="29" xfId="0" applyBorder="1"/>
    <xf numFmtId="0" fontId="5" fillId="0" borderId="24" xfId="0" applyFont="1" applyBorder="1"/>
    <xf numFmtId="0" fontId="15" fillId="0" borderId="43" xfId="0" applyFont="1" applyFill="1" applyBorder="1"/>
    <xf numFmtId="4" fontId="26" fillId="0" borderId="0" xfId="0" applyNumberFormat="1" applyFont="1" applyBorder="1"/>
    <xf numFmtId="0" fontId="5" fillId="0" borderId="35" xfId="0" applyFont="1" applyBorder="1"/>
    <xf numFmtId="0" fontId="15" fillId="0" borderId="36" xfId="0" applyFont="1" applyFill="1" applyBorder="1"/>
    <xf numFmtId="4" fontId="15" fillId="0" borderId="45" xfId="0" applyNumberFormat="1" applyFont="1" applyBorder="1"/>
    <xf numFmtId="4" fontId="26" fillId="0" borderId="32" xfId="0" applyNumberFormat="1" applyFont="1" applyBorder="1"/>
    <xf numFmtId="0" fontId="41" fillId="0" borderId="16" xfId="0" applyFont="1" applyFill="1" applyBorder="1"/>
    <xf numFmtId="4" fontId="42" fillId="0" borderId="17" xfId="0" applyNumberFormat="1" applyFont="1" applyBorder="1"/>
    <xf numFmtId="0" fontId="15" fillId="0" borderId="31" xfId="0" applyFont="1" applyFill="1" applyBorder="1"/>
    <xf numFmtId="0" fontId="17" fillId="0" borderId="56" xfId="0" applyFont="1" applyFill="1" applyBorder="1"/>
    <xf numFmtId="0" fontId="41" fillId="0" borderId="34" xfId="0" applyFont="1" applyFill="1" applyBorder="1"/>
    <xf numFmtId="0" fontId="0" fillId="0" borderId="34" xfId="0" applyFill="1" applyBorder="1"/>
    <xf numFmtId="4" fontId="0" fillId="0" borderId="37" xfId="0" applyNumberFormat="1" applyBorder="1"/>
    <xf numFmtId="4" fontId="17" fillId="0" borderId="56" xfId="0" applyNumberFormat="1" applyFont="1" applyBorder="1"/>
    <xf numFmtId="4" fontId="42" fillId="0" borderId="34" xfId="0" applyNumberFormat="1" applyFont="1" applyBorder="1"/>
    <xf numFmtId="4" fontId="26" fillId="0" borderId="19" xfId="0" applyNumberFormat="1" applyFont="1" applyBorder="1"/>
    <xf numFmtId="2" fontId="0" fillId="0" borderId="47" xfId="0" applyNumberFormat="1" applyBorder="1"/>
    <xf numFmtId="0" fontId="15" fillId="0" borderId="43" xfId="0" applyFont="1" applyBorder="1"/>
    <xf numFmtId="4" fontId="1" fillId="0" borderId="28" xfId="0" applyNumberFormat="1" applyFont="1" applyBorder="1"/>
    <xf numFmtId="4" fontId="1" fillId="0" borderId="32" xfId="0" applyNumberFormat="1" applyFont="1" applyBorder="1"/>
    <xf numFmtId="4" fontId="1" fillId="0" borderId="31" xfId="0" applyNumberFormat="1" applyFont="1" applyBorder="1"/>
    <xf numFmtId="4" fontId="1" fillId="0" borderId="34" xfId="0" applyNumberFormat="1" applyFont="1" applyBorder="1"/>
    <xf numFmtId="2" fontId="1" fillId="0" borderId="36" xfId="0" applyNumberFormat="1" applyFont="1" applyBorder="1"/>
    <xf numFmtId="0" fontId="1" fillId="0" borderId="35" xfId="0" applyFont="1" applyBorder="1"/>
    <xf numFmtId="0" fontId="0" fillId="0" borderId="37" xfId="0" applyFill="1" applyBorder="1"/>
    <xf numFmtId="0" fontId="1" fillId="0" borderId="33" xfId="0" applyFont="1" applyBorder="1"/>
    <xf numFmtId="0" fontId="0" fillId="0" borderId="32" xfId="0" applyFill="1" applyBorder="1"/>
    <xf numFmtId="4" fontId="31" fillId="0" borderId="11" xfId="0" applyNumberFormat="1" applyFont="1" applyBorder="1"/>
    <xf numFmtId="4" fontId="31" fillId="0" borderId="2" xfId="0" applyNumberFormat="1" applyFont="1" applyBorder="1"/>
    <xf numFmtId="2" fontId="12" fillId="0" borderId="2" xfId="0" applyNumberFormat="1" applyFont="1" applyBorder="1"/>
    <xf numFmtId="0" fontId="2" fillId="0" borderId="35" xfId="0" applyFont="1" applyFill="1" applyBorder="1"/>
    <xf numFmtId="0" fontId="2" fillId="0" borderId="33" xfId="0" applyFont="1" applyFill="1" applyBorder="1"/>
    <xf numFmtId="2" fontId="19" fillId="0" borderId="11" xfId="0" applyNumberFormat="1" applyFont="1" applyBorder="1"/>
    <xf numFmtId="0" fontId="1" fillId="0" borderId="31" xfId="0" applyFont="1" applyBorder="1"/>
    <xf numFmtId="4" fontId="17" fillId="0" borderId="36" xfId="0" applyNumberFormat="1" applyFont="1" applyBorder="1"/>
    <xf numFmtId="4" fontId="1" fillId="0" borderId="4" xfId="0" applyNumberFormat="1" applyFont="1" applyBorder="1"/>
    <xf numFmtId="0" fontId="15" fillId="0" borderId="19" xfId="0" applyFont="1" applyFill="1" applyBorder="1"/>
    <xf numFmtId="0" fontId="12" fillId="0" borderId="19" xfId="0" applyFont="1" applyFill="1" applyBorder="1"/>
    <xf numFmtId="4" fontId="26" fillId="0" borderId="31" xfId="0" applyNumberFormat="1" applyFont="1" applyBorder="1"/>
    <xf numFmtId="0" fontId="17" fillId="0" borderId="34" xfId="0" applyFont="1" applyFill="1" applyBorder="1"/>
    <xf numFmtId="4" fontId="17" fillId="0" borderId="31" xfId="0" applyNumberFormat="1" applyFont="1" applyBorder="1"/>
    <xf numFmtId="4" fontId="12" fillId="0" borderId="13" xfId="0" applyNumberFormat="1" applyFont="1" applyBorder="1"/>
    <xf numFmtId="4" fontId="12" fillId="0" borderId="5" xfId="0" applyNumberFormat="1" applyFont="1" applyBorder="1"/>
    <xf numFmtId="4" fontId="12" fillId="0" borderId="8" xfId="0" applyNumberFormat="1" applyFont="1" applyBorder="1"/>
    <xf numFmtId="4" fontId="12" fillId="0" borderId="41" xfId="0" applyNumberFormat="1" applyFont="1" applyBorder="1"/>
    <xf numFmtId="4" fontId="7" fillId="0" borderId="7" xfId="0" applyNumberFormat="1" applyFont="1" applyBorder="1"/>
    <xf numFmtId="0" fontId="0" fillId="0" borderId="20" xfId="0" applyFill="1" applyBorder="1"/>
    <xf numFmtId="0" fontId="15" fillId="0" borderId="20" xfId="0" applyFont="1" applyFill="1" applyBorder="1"/>
    <xf numFmtId="4" fontId="0" fillId="0" borderId="21" xfId="0" applyNumberFormat="1" applyBorder="1"/>
    <xf numFmtId="0" fontId="17" fillId="0" borderId="20" xfId="0" applyFont="1" applyFill="1" applyBorder="1"/>
    <xf numFmtId="4" fontId="12" fillId="0" borderId="20" xfId="0" applyNumberFormat="1" applyFont="1" applyBorder="1"/>
    <xf numFmtId="4" fontId="12" fillId="0" borderId="21" xfId="0" applyNumberFormat="1" applyFont="1" applyBorder="1"/>
    <xf numFmtId="4" fontId="41" fillId="0" borderId="6" xfId="0" applyNumberFormat="1" applyFont="1" applyBorder="1"/>
    <xf numFmtId="4" fontId="15" fillId="0" borderId="10" xfId="0" applyNumberFormat="1" applyFont="1" applyBorder="1"/>
    <xf numFmtId="2" fontId="15" fillId="0" borderId="14" xfId="0" applyNumberFormat="1" applyFont="1" applyBorder="1"/>
    <xf numFmtId="0" fontId="17" fillId="0" borderId="14" xfId="0" applyFont="1" applyBorder="1"/>
    <xf numFmtId="0" fontId="47" fillId="0" borderId="14" xfId="0" applyFont="1" applyBorder="1"/>
    <xf numFmtId="4" fontId="49" fillId="0" borderId="14" xfId="0" applyNumberFormat="1" applyFont="1" applyBorder="1"/>
    <xf numFmtId="0" fontId="53" fillId="0" borderId="14" xfId="0" applyFont="1" applyBorder="1"/>
    <xf numFmtId="4" fontId="53" fillId="0" borderId="14" xfId="0" applyNumberFormat="1" applyFont="1" applyBorder="1"/>
    <xf numFmtId="4" fontId="47" fillId="0" borderId="14" xfId="0" applyNumberFormat="1" applyFont="1" applyBorder="1"/>
    <xf numFmtId="0" fontId="28" fillId="0" borderId="11" xfId="0" applyFont="1" applyBorder="1"/>
    <xf numFmtId="2" fontId="28" fillId="0" borderId="11" xfId="0" applyNumberFormat="1" applyFont="1" applyBorder="1"/>
    <xf numFmtId="0" fontId="16" fillId="0" borderId="13" xfId="0" applyFont="1" applyBorder="1"/>
    <xf numFmtId="4" fontId="31" fillId="0" borderId="5" xfId="0" applyNumberFormat="1" applyFont="1" applyBorder="1"/>
    <xf numFmtId="0" fontId="18" fillId="0" borderId="13" xfId="0" applyFont="1" applyBorder="1"/>
    <xf numFmtId="0" fontId="12" fillId="0" borderId="5" xfId="0" applyFont="1" applyFill="1" applyBorder="1"/>
    <xf numFmtId="0" fontId="47" fillId="0" borderId="34" xfId="0" applyFont="1" applyBorder="1"/>
    <xf numFmtId="4" fontId="47" fillId="0" borderId="34" xfId="0" applyNumberFormat="1" applyFont="1" applyBorder="1"/>
    <xf numFmtId="0" fontId="47" fillId="0" borderId="13" xfId="0" applyFont="1" applyBorder="1"/>
    <xf numFmtId="0" fontId="47" fillId="0" borderId="7" xfId="0" applyFont="1" applyBorder="1"/>
    <xf numFmtId="0" fontId="17" fillId="0" borderId="13" xfId="0" applyFont="1" applyBorder="1"/>
    <xf numFmtId="4" fontId="54" fillId="0" borderId="14" xfId="0" applyNumberFormat="1" applyFont="1" applyBorder="1"/>
    <xf numFmtId="0" fontId="55" fillId="0" borderId="14" xfId="0" applyFont="1" applyBorder="1"/>
    <xf numFmtId="0" fontId="55" fillId="0" borderId="9" xfId="0" applyFont="1" applyBorder="1"/>
    <xf numFmtId="4" fontId="55" fillId="0" borderId="14" xfId="0" applyNumberFormat="1" applyFont="1" applyBorder="1"/>
    <xf numFmtId="0" fontId="55" fillId="0" borderId="12" xfId="0" applyFont="1" applyBorder="1"/>
    <xf numFmtId="0" fontId="55" fillId="0" borderId="0" xfId="0" applyFont="1" applyBorder="1"/>
    <xf numFmtId="0" fontId="55" fillId="0" borderId="2" xfId="0" applyFont="1" applyBorder="1"/>
    <xf numFmtId="0" fontId="15" fillId="0" borderId="8" xfId="0" applyFont="1" applyBorder="1"/>
    <xf numFmtId="0" fontId="31" fillId="0" borderId="0" xfId="0" applyFont="1" applyBorder="1"/>
    <xf numFmtId="0" fontId="31" fillId="0" borderId="4" xfId="0" applyFont="1" applyBorder="1"/>
    <xf numFmtId="0" fontId="31" fillId="0" borderId="14" xfId="0" applyFont="1" applyBorder="1"/>
    <xf numFmtId="0" fontId="31" fillId="0" borderId="10" xfId="0" applyFont="1" applyBorder="1"/>
    <xf numFmtId="2" fontId="17" fillId="0" borderId="17" xfId="0" applyNumberFormat="1" applyFont="1" applyBorder="1"/>
    <xf numFmtId="4" fontId="22" fillId="0" borderId="19" xfId="0" applyNumberFormat="1" applyFont="1" applyBorder="1"/>
    <xf numFmtId="0" fontId="20" fillId="0" borderId="13" xfId="0" applyFont="1" applyBorder="1"/>
    <xf numFmtId="4" fontId="17" fillId="0" borderId="13" xfId="0" applyNumberFormat="1" applyFont="1" applyBorder="1"/>
  </cellXfs>
  <cellStyles count="2">
    <cellStyle name="Estilo 1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36"/>
  <sheetViews>
    <sheetView topLeftCell="A3126" workbookViewId="0">
      <selection sqref="A1:J3137"/>
    </sheetView>
  </sheetViews>
  <sheetFormatPr defaultRowHeight="15" x14ac:dyDescent="0.25"/>
  <cols>
    <col min="2" max="2" width="10" customWidth="1"/>
    <col min="3" max="3" width="24.42578125" customWidth="1"/>
    <col min="4" max="4" width="9.28515625" customWidth="1"/>
    <col min="5" max="5" width="10" customWidth="1"/>
    <col min="6" max="6" width="10.42578125" customWidth="1"/>
    <col min="7" max="7" width="32" customWidth="1"/>
    <col min="8" max="8" width="14.42578125" customWidth="1"/>
    <col min="9" max="9" width="11.42578125" customWidth="1"/>
    <col min="10" max="10" width="13" customWidth="1"/>
    <col min="13" max="13" width="13.28515625" customWidth="1"/>
    <col min="20" max="21" width="10.140625" bestFit="1" customWidth="1"/>
    <col min="22" max="22" width="10.28515625" bestFit="1" customWidth="1"/>
  </cols>
  <sheetData>
    <row r="1" spans="1:11" x14ac:dyDescent="0.25">
      <c r="B1" t="s">
        <v>491</v>
      </c>
      <c r="G1" s="27" t="s">
        <v>537</v>
      </c>
    </row>
    <row r="2" spans="1:11" x14ac:dyDescent="0.25">
      <c r="B2" t="s">
        <v>492</v>
      </c>
      <c r="G2" s="27" t="s">
        <v>1452</v>
      </c>
    </row>
    <row r="3" spans="1:11" x14ac:dyDescent="0.25">
      <c r="B3" t="s">
        <v>493</v>
      </c>
      <c r="G3" s="27" t="s">
        <v>538</v>
      </c>
    </row>
    <row r="4" spans="1:11" x14ac:dyDescent="0.25">
      <c r="B4" t="s">
        <v>494</v>
      </c>
    </row>
    <row r="5" spans="1:11" x14ac:dyDescent="0.25">
      <c r="B5" s="259" t="s">
        <v>171</v>
      </c>
    </row>
    <row r="7" spans="1:11" x14ac:dyDescent="0.25">
      <c r="A7" s="22"/>
      <c r="B7" s="38"/>
      <c r="C7" s="14" t="s">
        <v>477</v>
      </c>
      <c r="D7" s="3" t="s">
        <v>478</v>
      </c>
      <c r="E7" s="14" t="s">
        <v>480</v>
      </c>
      <c r="F7" s="14" t="s">
        <v>482</v>
      </c>
      <c r="G7" s="3" t="s">
        <v>485</v>
      </c>
      <c r="H7" s="11" t="s">
        <v>486</v>
      </c>
      <c r="I7" s="12"/>
      <c r="J7" s="13"/>
      <c r="K7" s="1"/>
    </row>
    <row r="8" spans="1:11" x14ac:dyDescent="0.25">
      <c r="A8" s="4" t="s">
        <v>150</v>
      </c>
      <c r="B8" s="15" t="s">
        <v>149</v>
      </c>
      <c r="C8" s="15"/>
      <c r="D8" s="5" t="s">
        <v>479</v>
      </c>
      <c r="E8" s="15" t="s">
        <v>481</v>
      </c>
      <c r="F8" s="17" t="s">
        <v>483</v>
      </c>
      <c r="G8" s="5"/>
      <c r="H8" s="14" t="s">
        <v>487</v>
      </c>
      <c r="I8" s="6" t="s">
        <v>488</v>
      </c>
      <c r="J8" s="14" t="s">
        <v>489</v>
      </c>
    </row>
    <row r="9" spans="1:11" x14ac:dyDescent="0.25">
      <c r="A9" s="4"/>
      <c r="B9" s="15" t="s">
        <v>148</v>
      </c>
      <c r="C9" s="16"/>
      <c r="D9" s="9"/>
      <c r="E9" s="16"/>
      <c r="F9" s="18" t="s">
        <v>484</v>
      </c>
      <c r="G9" s="9"/>
      <c r="H9" s="16"/>
      <c r="I9" s="9"/>
      <c r="J9" s="16"/>
    </row>
    <row r="10" spans="1:11" x14ac:dyDescent="0.25">
      <c r="A10" s="22"/>
      <c r="B10" s="14"/>
      <c r="C10" s="14" t="s">
        <v>684</v>
      </c>
      <c r="D10" s="3" t="s">
        <v>497</v>
      </c>
      <c r="E10" s="14" t="s">
        <v>499</v>
      </c>
      <c r="F10" s="23" t="s">
        <v>502</v>
      </c>
      <c r="G10" s="24" t="s">
        <v>503</v>
      </c>
      <c r="H10" s="14"/>
      <c r="I10" s="3"/>
      <c r="J10" s="14"/>
    </row>
    <row r="11" spans="1:11" x14ac:dyDescent="0.25">
      <c r="A11" s="4">
        <v>1</v>
      </c>
      <c r="B11" s="15" t="s">
        <v>151</v>
      </c>
      <c r="C11" s="15" t="s">
        <v>495</v>
      </c>
      <c r="D11" s="19" t="s">
        <v>498</v>
      </c>
      <c r="E11" s="15" t="s">
        <v>500</v>
      </c>
      <c r="F11" s="20" t="s">
        <v>501</v>
      </c>
      <c r="G11" s="272" t="s">
        <v>504</v>
      </c>
      <c r="H11" s="62">
        <v>530000</v>
      </c>
      <c r="I11" s="5"/>
      <c r="J11" s="62">
        <f>SUM(H11:I11)</f>
        <v>530000</v>
      </c>
    </row>
    <row r="12" spans="1:11" x14ac:dyDescent="0.25">
      <c r="A12" s="44" t="s">
        <v>152</v>
      </c>
      <c r="B12" s="46" t="s">
        <v>152</v>
      </c>
      <c r="C12" s="15" t="s">
        <v>496</v>
      </c>
      <c r="D12" s="5"/>
      <c r="E12" s="15"/>
      <c r="F12" s="15" t="s">
        <v>509</v>
      </c>
      <c r="G12" s="272" t="s">
        <v>1065</v>
      </c>
      <c r="H12" s="15"/>
      <c r="I12" s="5"/>
      <c r="J12" s="15"/>
    </row>
    <row r="13" spans="1:11" x14ac:dyDescent="0.25">
      <c r="A13" s="4"/>
      <c r="B13" s="15"/>
      <c r="C13" s="15"/>
      <c r="D13" s="5"/>
      <c r="E13" s="15"/>
      <c r="F13" s="15" t="s">
        <v>510</v>
      </c>
      <c r="G13" s="272" t="s">
        <v>1066</v>
      </c>
      <c r="H13" s="258"/>
      <c r="I13" s="172"/>
      <c r="J13" s="258"/>
    </row>
    <row r="14" spans="1:11" x14ac:dyDescent="0.25">
      <c r="A14" s="4"/>
      <c r="B14" s="15"/>
      <c r="C14" s="15"/>
      <c r="D14" s="5"/>
      <c r="E14" s="15"/>
      <c r="F14" s="15"/>
      <c r="G14" s="21" t="s">
        <v>708</v>
      </c>
      <c r="H14" s="15"/>
      <c r="I14" s="5"/>
      <c r="J14" s="15"/>
    </row>
    <row r="15" spans="1:11" x14ac:dyDescent="0.25">
      <c r="A15" s="8"/>
      <c r="B15" s="16"/>
      <c r="C15" s="16"/>
      <c r="D15" s="9"/>
      <c r="E15" s="16"/>
      <c r="F15" s="16"/>
      <c r="G15" s="25" t="s">
        <v>505</v>
      </c>
      <c r="H15" s="16"/>
      <c r="I15" s="9"/>
      <c r="J15" s="16"/>
    </row>
    <row r="16" spans="1:11" x14ac:dyDescent="0.25">
      <c r="A16" s="4">
        <v>1</v>
      </c>
      <c r="B16" s="15" t="s">
        <v>151</v>
      </c>
      <c r="C16" s="14" t="s">
        <v>685</v>
      </c>
      <c r="D16" s="3"/>
      <c r="E16" s="14" t="s">
        <v>507</v>
      </c>
      <c r="F16" s="14" t="s">
        <v>508</v>
      </c>
      <c r="G16" s="24" t="s">
        <v>513</v>
      </c>
      <c r="H16" s="14"/>
      <c r="I16" s="3"/>
      <c r="J16" s="14"/>
    </row>
    <row r="17" spans="1:10" x14ac:dyDescent="0.25">
      <c r="A17" s="44" t="s">
        <v>152</v>
      </c>
      <c r="B17" s="43" t="s">
        <v>152</v>
      </c>
      <c r="C17" s="15" t="s">
        <v>506</v>
      </c>
      <c r="D17" s="5"/>
      <c r="E17" s="15" t="s">
        <v>500</v>
      </c>
      <c r="F17" s="15" t="s">
        <v>501</v>
      </c>
      <c r="G17" s="272" t="s">
        <v>511</v>
      </c>
      <c r="H17" s="62">
        <v>105000</v>
      </c>
      <c r="I17" s="5"/>
      <c r="J17" s="62">
        <f>SUM(H17:I17)</f>
        <v>105000</v>
      </c>
    </row>
    <row r="18" spans="1:10" x14ac:dyDescent="0.25">
      <c r="A18" s="4"/>
      <c r="B18" s="15"/>
      <c r="C18" s="15"/>
      <c r="D18" s="5"/>
      <c r="E18" s="15"/>
      <c r="F18" s="15" t="s">
        <v>509</v>
      </c>
      <c r="G18" s="21" t="s">
        <v>512</v>
      </c>
      <c r="H18" s="15"/>
      <c r="I18" s="5"/>
      <c r="J18" s="15"/>
    </row>
    <row r="19" spans="1:10" x14ac:dyDescent="0.25">
      <c r="A19" s="4"/>
      <c r="B19" s="15"/>
      <c r="C19" s="16"/>
      <c r="D19" s="9"/>
      <c r="E19" s="16"/>
      <c r="F19" s="16" t="s">
        <v>510</v>
      </c>
      <c r="G19" s="9"/>
      <c r="H19" s="16"/>
      <c r="I19" s="9"/>
      <c r="J19" s="16"/>
    </row>
    <row r="20" spans="1:10" x14ac:dyDescent="0.25">
      <c r="A20" s="22">
        <v>1</v>
      </c>
      <c r="B20" s="14" t="s">
        <v>151</v>
      </c>
      <c r="C20" s="14" t="s">
        <v>686</v>
      </c>
      <c r="D20" s="3" t="s">
        <v>514</v>
      </c>
      <c r="E20" s="14" t="s">
        <v>507</v>
      </c>
      <c r="F20" s="14" t="s">
        <v>508</v>
      </c>
      <c r="G20" s="24" t="s">
        <v>513</v>
      </c>
      <c r="H20" s="14"/>
      <c r="I20" s="3"/>
      <c r="J20" s="14"/>
    </row>
    <row r="21" spans="1:10" x14ac:dyDescent="0.25">
      <c r="A21" s="44" t="s">
        <v>152</v>
      </c>
      <c r="B21" s="43" t="s">
        <v>152</v>
      </c>
      <c r="C21" s="15" t="s">
        <v>496</v>
      </c>
      <c r="D21" s="5"/>
      <c r="E21" s="15" t="s">
        <v>500</v>
      </c>
      <c r="F21" s="15" t="s">
        <v>515</v>
      </c>
      <c r="G21" s="272" t="s">
        <v>516</v>
      </c>
      <c r="H21" s="62">
        <v>7000</v>
      </c>
      <c r="I21" s="5"/>
      <c r="J21" s="62">
        <f>SUM(H21:I21)</f>
        <v>7000</v>
      </c>
    </row>
    <row r="22" spans="1:10" x14ac:dyDescent="0.25">
      <c r="A22" s="4"/>
      <c r="B22" s="15"/>
      <c r="C22" s="15"/>
      <c r="D22" s="5"/>
      <c r="E22" s="15"/>
      <c r="F22" s="15" t="s">
        <v>509</v>
      </c>
      <c r="G22" s="272" t="s">
        <v>517</v>
      </c>
      <c r="H22" s="15"/>
      <c r="I22" s="5"/>
      <c r="J22" s="15"/>
    </row>
    <row r="23" spans="1:10" x14ac:dyDescent="0.25">
      <c r="A23" s="4"/>
      <c r="B23" s="15"/>
      <c r="C23" s="15"/>
      <c r="D23" s="5"/>
      <c r="E23" s="15"/>
      <c r="F23" s="15" t="s">
        <v>510</v>
      </c>
      <c r="G23" s="21" t="s">
        <v>518</v>
      </c>
      <c r="H23" s="15"/>
      <c r="I23" s="5"/>
      <c r="J23" s="15"/>
    </row>
    <row r="24" spans="1:10" x14ac:dyDescent="0.25">
      <c r="A24" s="8"/>
      <c r="B24" s="16"/>
      <c r="C24" s="16"/>
      <c r="D24" s="9"/>
      <c r="E24" s="16"/>
      <c r="F24" s="16"/>
      <c r="G24" s="25" t="s">
        <v>519</v>
      </c>
      <c r="H24" s="16"/>
      <c r="I24" s="9"/>
      <c r="J24" s="16"/>
    </row>
    <row r="25" spans="1:10" x14ac:dyDescent="0.25">
      <c r="A25" s="22" t="s">
        <v>766</v>
      </c>
      <c r="B25" s="14" t="s">
        <v>765</v>
      </c>
      <c r="C25" s="22" t="s">
        <v>1844</v>
      </c>
      <c r="D25" s="14"/>
      <c r="E25" s="28" t="s">
        <v>741</v>
      </c>
      <c r="F25" s="421" t="s">
        <v>762</v>
      </c>
      <c r="G25" s="24" t="s">
        <v>1424</v>
      </c>
      <c r="H25" s="69">
        <v>6000</v>
      </c>
      <c r="I25" s="3"/>
      <c r="J25" s="69">
        <f>SUM(H25:I25)</f>
        <v>6000</v>
      </c>
    </row>
    <row r="26" spans="1:10" x14ac:dyDescent="0.25">
      <c r="A26" s="4" t="s">
        <v>767</v>
      </c>
      <c r="B26" s="252" t="s">
        <v>152</v>
      </c>
      <c r="C26" s="4" t="s">
        <v>1846</v>
      </c>
      <c r="D26" s="15"/>
      <c r="E26" s="7" t="s">
        <v>1422</v>
      </c>
      <c r="F26" s="422" t="s">
        <v>763</v>
      </c>
      <c r="G26" s="21" t="s">
        <v>1425</v>
      </c>
      <c r="H26" s="62"/>
      <c r="I26" s="5"/>
      <c r="J26" s="62"/>
    </row>
    <row r="27" spans="1:10" x14ac:dyDescent="0.25">
      <c r="A27" s="44"/>
      <c r="B27" s="46"/>
      <c r="C27" s="4" t="s">
        <v>1845</v>
      </c>
      <c r="D27" s="15"/>
      <c r="E27" s="7" t="s">
        <v>1423</v>
      </c>
      <c r="F27" s="15"/>
      <c r="G27" s="21" t="s">
        <v>1426</v>
      </c>
      <c r="H27" s="15"/>
      <c r="I27" s="5"/>
      <c r="J27" s="15"/>
    </row>
    <row r="28" spans="1:10" x14ac:dyDescent="0.25">
      <c r="A28" s="4"/>
      <c r="B28" s="15"/>
      <c r="C28" s="4"/>
      <c r="D28" s="15"/>
      <c r="E28" s="7"/>
      <c r="F28" s="15"/>
      <c r="G28" s="21" t="s">
        <v>1427</v>
      </c>
      <c r="H28" s="258"/>
      <c r="I28" s="172"/>
      <c r="J28" s="258"/>
    </row>
    <row r="29" spans="1:10" x14ac:dyDescent="0.25">
      <c r="A29" s="4"/>
      <c r="B29" s="15"/>
      <c r="C29" s="4"/>
      <c r="D29" s="15"/>
      <c r="E29" s="7"/>
      <c r="F29" s="15"/>
      <c r="G29" s="21" t="s">
        <v>1428</v>
      </c>
      <c r="H29" s="15"/>
      <c r="I29" s="5"/>
      <c r="J29" s="15"/>
    </row>
    <row r="30" spans="1:10" x14ac:dyDescent="0.25">
      <c r="A30" s="4"/>
      <c r="B30" s="15"/>
      <c r="C30" s="4"/>
      <c r="D30" s="15"/>
      <c r="E30" s="7"/>
      <c r="F30" s="15"/>
      <c r="G30" s="21" t="s">
        <v>1429</v>
      </c>
      <c r="H30" s="15"/>
      <c r="I30" s="5"/>
      <c r="J30" s="15"/>
    </row>
    <row r="31" spans="1:10" x14ac:dyDescent="0.25">
      <c r="A31" s="8"/>
      <c r="B31" s="16"/>
      <c r="C31" s="8"/>
      <c r="D31" s="16"/>
      <c r="E31" s="10"/>
      <c r="F31" s="16"/>
      <c r="G31" s="25" t="s">
        <v>1430</v>
      </c>
      <c r="H31" s="16"/>
      <c r="I31" s="9"/>
      <c r="J31" s="16"/>
    </row>
    <row r="32" spans="1:10" x14ac:dyDescent="0.25">
      <c r="A32" s="164"/>
      <c r="B32" s="29"/>
      <c r="C32" s="166" t="s">
        <v>23</v>
      </c>
      <c r="D32" s="29"/>
      <c r="E32" s="29"/>
      <c r="F32" s="29"/>
      <c r="G32" s="29"/>
      <c r="H32" s="168">
        <f>SUM(H11:H31)</f>
        <v>648000</v>
      </c>
      <c r="I32" s="171"/>
      <c r="J32" s="168">
        <f>SUM(H32:I32)</f>
        <v>648000</v>
      </c>
    </row>
    <row r="33" spans="1:10" x14ac:dyDescent="0.25">
      <c r="B33" t="s">
        <v>528</v>
      </c>
    </row>
    <row r="34" spans="1:10" x14ac:dyDescent="0.25">
      <c r="B34" t="s">
        <v>529</v>
      </c>
      <c r="C34" t="s">
        <v>530</v>
      </c>
      <c r="F34" t="s">
        <v>531</v>
      </c>
      <c r="H34" t="s">
        <v>532</v>
      </c>
    </row>
    <row r="35" spans="1:10" x14ac:dyDescent="0.25">
      <c r="C35" t="s">
        <v>1382</v>
      </c>
      <c r="F35" t="s">
        <v>1431</v>
      </c>
      <c r="H35" t="s">
        <v>533</v>
      </c>
    </row>
    <row r="36" spans="1:10" x14ac:dyDescent="0.25">
      <c r="C36" t="s">
        <v>535</v>
      </c>
      <c r="F36" t="s">
        <v>536</v>
      </c>
      <c r="H36" t="s">
        <v>534</v>
      </c>
    </row>
    <row r="39" spans="1:10" x14ac:dyDescent="0.25">
      <c r="B39" t="s">
        <v>491</v>
      </c>
      <c r="G39" s="27" t="s">
        <v>537</v>
      </c>
    </row>
    <row r="40" spans="1:10" x14ac:dyDescent="0.25">
      <c r="B40" t="s">
        <v>492</v>
      </c>
      <c r="G40" s="27" t="s">
        <v>1452</v>
      </c>
    </row>
    <row r="41" spans="1:10" x14ac:dyDescent="0.25">
      <c r="B41" t="s">
        <v>493</v>
      </c>
      <c r="G41" s="27" t="s">
        <v>538</v>
      </c>
    </row>
    <row r="42" spans="1:10" x14ac:dyDescent="0.25">
      <c r="B42" t="s">
        <v>494</v>
      </c>
    </row>
    <row r="43" spans="1:10" x14ac:dyDescent="0.25">
      <c r="B43" s="259" t="s">
        <v>171</v>
      </c>
    </row>
    <row r="44" spans="1:10" x14ac:dyDescent="0.25">
      <c r="A44" s="22"/>
      <c r="B44" s="38"/>
      <c r="C44" s="14" t="s">
        <v>477</v>
      </c>
      <c r="D44" s="3" t="s">
        <v>478</v>
      </c>
      <c r="E44" s="14" t="s">
        <v>480</v>
      </c>
      <c r="F44" s="14" t="s">
        <v>482</v>
      </c>
      <c r="G44" s="3" t="s">
        <v>485</v>
      </c>
      <c r="H44" s="11" t="s">
        <v>486</v>
      </c>
      <c r="I44" s="12"/>
      <c r="J44" s="13"/>
    </row>
    <row r="45" spans="1:10" x14ac:dyDescent="0.25">
      <c r="A45" s="4" t="s">
        <v>150</v>
      </c>
      <c r="B45" s="15" t="s">
        <v>149</v>
      </c>
      <c r="C45" s="15"/>
      <c r="D45" s="5" t="s">
        <v>479</v>
      </c>
      <c r="E45" s="15" t="s">
        <v>481</v>
      </c>
      <c r="F45" s="17" t="s">
        <v>483</v>
      </c>
      <c r="G45" s="5"/>
      <c r="H45" s="14" t="s">
        <v>487</v>
      </c>
      <c r="I45" s="6" t="s">
        <v>488</v>
      </c>
      <c r="J45" s="14" t="s">
        <v>489</v>
      </c>
    </row>
    <row r="46" spans="1:10" x14ac:dyDescent="0.25">
      <c r="A46" s="4"/>
      <c r="B46" s="15" t="s">
        <v>148</v>
      </c>
      <c r="C46" s="16"/>
      <c r="D46" s="9"/>
      <c r="E46" s="16"/>
      <c r="F46" s="18" t="s">
        <v>484</v>
      </c>
      <c r="G46" s="9"/>
      <c r="H46" s="16"/>
      <c r="I46" s="9"/>
      <c r="J46" s="16"/>
    </row>
    <row r="47" spans="1:10" x14ac:dyDescent="0.25">
      <c r="A47" s="22">
        <v>1</v>
      </c>
      <c r="B47" s="14" t="s">
        <v>151</v>
      </c>
      <c r="C47" s="14" t="s">
        <v>687</v>
      </c>
      <c r="D47" s="3"/>
      <c r="E47" s="14" t="s">
        <v>522</v>
      </c>
      <c r="F47" s="14"/>
      <c r="G47" s="24" t="s">
        <v>513</v>
      </c>
      <c r="H47" s="14"/>
      <c r="I47" s="3"/>
      <c r="J47" s="14"/>
    </row>
    <row r="48" spans="1:10" x14ac:dyDescent="0.25">
      <c r="A48" s="44" t="s">
        <v>152</v>
      </c>
      <c r="B48" s="43" t="s">
        <v>152</v>
      </c>
      <c r="C48" s="15" t="s">
        <v>520</v>
      </c>
      <c r="D48" s="5"/>
      <c r="E48" s="15" t="s">
        <v>523</v>
      </c>
      <c r="F48" s="15"/>
      <c r="G48" s="21" t="s">
        <v>525</v>
      </c>
      <c r="H48" s="62">
        <v>6000</v>
      </c>
      <c r="I48" s="5"/>
      <c r="J48" s="62">
        <f>SUM(H48:I48)</f>
        <v>6000</v>
      </c>
    </row>
    <row r="49" spans="1:10" x14ac:dyDescent="0.25">
      <c r="A49" s="4"/>
      <c r="B49" s="15"/>
      <c r="C49" s="15" t="s">
        <v>521</v>
      </c>
      <c r="D49" s="5"/>
      <c r="E49" s="15" t="s">
        <v>524</v>
      </c>
      <c r="F49" s="15"/>
      <c r="G49" s="272" t="s">
        <v>526</v>
      </c>
      <c r="H49" s="15"/>
      <c r="I49" s="5"/>
      <c r="J49" s="15"/>
    </row>
    <row r="50" spans="1:10" x14ac:dyDescent="0.25">
      <c r="A50" s="4"/>
      <c r="B50" s="15"/>
      <c r="C50" s="15"/>
      <c r="D50" s="5"/>
      <c r="E50" s="15"/>
      <c r="F50" s="15"/>
      <c r="G50" s="21" t="s">
        <v>527</v>
      </c>
      <c r="H50" s="15"/>
      <c r="I50" s="5"/>
      <c r="J50" s="15"/>
    </row>
    <row r="51" spans="1:10" x14ac:dyDescent="0.25">
      <c r="A51" s="22" t="s">
        <v>766</v>
      </c>
      <c r="B51" s="14" t="s">
        <v>765</v>
      </c>
      <c r="C51" s="22" t="s">
        <v>755</v>
      </c>
      <c r="D51" s="14"/>
      <c r="E51" s="28" t="s">
        <v>760</v>
      </c>
      <c r="F51" s="274" t="s">
        <v>762</v>
      </c>
      <c r="G51" s="24" t="s">
        <v>757</v>
      </c>
      <c r="H51" s="69">
        <v>10000</v>
      </c>
      <c r="I51" s="3"/>
      <c r="J51" s="69">
        <f>SUM(H51:I51)</f>
        <v>10000</v>
      </c>
    </row>
    <row r="52" spans="1:10" x14ac:dyDescent="0.25">
      <c r="A52" s="4" t="s">
        <v>767</v>
      </c>
      <c r="B52" s="252" t="s">
        <v>152</v>
      </c>
      <c r="C52" s="4" t="s">
        <v>756</v>
      </c>
      <c r="D52" s="15"/>
      <c r="E52" s="7" t="s">
        <v>761</v>
      </c>
      <c r="F52" s="275" t="s">
        <v>763</v>
      </c>
      <c r="G52" s="21" t="s">
        <v>758</v>
      </c>
      <c r="H52" s="62"/>
      <c r="I52" s="5"/>
      <c r="J52" s="62"/>
    </row>
    <row r="53" spans="1:10" x14ac:dyDescent="0.25">
      <c r="A53" s="44"/>
      <c r="B53" s="46"/>
      <c r="C53" s="4"/>
      <c r="D53" s="15"/>
      <c r="E53" s="7"/>
      <c r="F53" s="15"/>
      <c r="G53" s="21" t="s">
        <v>759</v>
      </c>
      <c r="H53" s="15"/>
      <c r="I53" s="5"/>
      <c r="J53" s="15"/>
    </row>
    <row r="54" spans="1:10" x14ac:dyDescent="0.25">
      <c r="A54" s="4"/>
      <c r="B54" s="15"/>
      <c r="C54" s="16"/>
      <c r="D54" s="9"/>
      <c r="E54" s="16"/>
      <c r="F54" s="16"/>
      <c r="G54" s="9"/>
      <c r="H54" s="16"/>
      <c r="I54" s="9"/>
      <c r="J54" s="16"/>
    </row>
    <row r="55" spans="1:10" x14ac:dyDescent="0.25">
      <c r="A55" s="22">
        <v>1</v>
      </c>
      <c r="B55" s="14" t="s">
        <v>151</v>
      </c>
      <c r="C55" s="22" t="s">
        <v>815</v>
      </c>
      <c r="D55" s="14" t="s">
        <v>540</v>
      </c>
      <c r="E55" s="28" t="s">
        <v>542</v>
      </c>
      <c r="F55" s="23" t="s">
        <v>544</v>
      </c>
      <c r="G55" s="335" t="s">
        <v>546</v>
      </c>
      <c r="H55" s="14"/>
      <c r="I55" s="3"/>
      <c r="J55" s="14"/>
    </row>
    <row r="56" spans="1:10" x14ac:dyDescent="0.25">
      <c r="A56" s="44" t="s">
        <v>152</v>
      </c>
      <c r="B56" s="43" t="s">
        <v>152</v>
      </c>
      <c r="C56" s="4" t="s">
        <v>539</v>
      </c>
      <c r="D56" s="15" t="s">
        <v>541</v>
      </c>
      <c r="E56" s="7" t="s">
        <v>543</v>
      </c>
      <c r="F56" s="20" t="s">
        <v>545</v>
      </c>
      <c r="G56" s="336" t="s">
        <v>547</v>
      </c>
      <c r="H56" s="62">
        <v>5250</v>
      </c>
      <c r="I56" s="5"/>
      <c r="J56" s="62">
        <f>SUM(H56:I56)</f>
        <v>5250</v>
      </c>
    </row>
    <row r="57" spans="1:10" x14ac:dyDescent="0.25">
      <c r="A57" s="4"/>
      <c r="B57" s="15"/>
      <c r="C57" s="4"/>
      <c r="D57" s="15"/>
      <c r="E57" s="7"/>
      <c r="F57" s="15"/>
      <c r="G57" s="336" t="s">
        <v>548</v>
      </c>
      <c r="H57" s="15"/>
      <c r="I57" s="5"/>
      <c r="J57" s="15"/>
    </row>
    <row r="58" spans="1:10" x14ac:dyDescent="0.25">
      <c r="A58" s="4"/>
      <c r="B58" s="15"/>
      <c r="C58" s="4"/>
      <c r="D58" s="15"/>
      <c r="E58" s="7"/>
      <c r="F58" s="15"/>
      <c r="G58" s="336" t="s">
        <v>1195</v>
      </c>
      <c r="H58" s="15"/>
      <c r="I58" s="5"/>
      <c r="J58" s="15"/>
    </row>
    <row r="59" spans="1:10" x14ac:dyDescent="0.25">
      <c r="A59" s="8"/>
      <c r="B59" s="16"/>
      <c r="C59" s="8"/>
      <c r="D59" s="16"/>
      <c r="E59" s="10"/>
      <c r="F59" s="16"/>
      <c r="G59" s="337" t="s">
        <v>1194</v>
      </c>
      <c r="H59" s="16"/>
      <c r="I59" s="9"/>
      <c r="J59" s="16"/>
    </row>
    <row r="60" spans="1:10" x14ac:dyDescent="0.25">
      <c r="A60" s="22"/>
      <c r="B60" s="14"/>
      <c r="C60" s="22"/>
      <c r="D60" s="14"/>
      <c r="E60" s="28"/>
      <c r="F60" s="421"/>
      <c r="G60" s="24"/>
      <c r="H60" s="69"/>
      <c r="I60" s="3"/>
      <c r="J60" s="69"/>
    </row>
    <row r="61" spans="1:10" x14ac:dyDescent="0.25">
      <c r="A61" s="4"/>
      <c r="B61" s="15"/>
      <c r="C61" s="4"/>
      <c r="D61" s="15"/>
      <c r="E61" s="7"/>
      <c r="F61" s="15"/>
      <c r="G61" s="21"/>
      <c r="H61" s="258"/>
      <c r="I61" s="172"/>
      <c r="J61" s="258"/>
    </row>
    <row r="62" spans="1:10" x14ac:dyDescent="0.25">
      <c r="A62" s="4"/>
      <c r="B62" s="15"/>
      <c r="C62" s="4"/>
      <c r="D62" s="15"/>
      <c r="E62" s="7"/>
      <c r="F62" s="15"/>
      <c r="G62" s="21"/>
      <c r="H62" s="15"/>
      <c r="I62" s="5"/>
      <c r="J62" s="15"/>
    </row>
    <row r="63" spans="1:10" x14ac:dyDescent="0.25">
      <c r="A63" s="4"/>
      <c r="B63" s="15"/>
      <c r="C63" s="4"/>
      <c r="D63" s="15"/>
      <c r="E63" s="7"/>
      <c r="F63" s="15"/>
      <c r="G63" s="21"/>
      <c r="H63" s="15"/>
      <c r="I63" s="5"/>
      <c r="J63" s="15"/>
    </row>
    <row r="64" spans="1:10" x14ac:dyDescent="0.25">
      <c r="A64" s="8"/>
      <c r="B64" s="16"/>
      <c r="C64" s="8"/>
      <c r="D64" s="16"/>
      <c r="E64" s="10"/>
      <c r="F64" s="16"/>
      <c r="G64" s="25"/>
      <c r="H64" s="16"/>
      <c r="I64" s="9"/>
      <c r="J64" s="16"/>
    </row>
    <row r="65" spans="1:10" ht="15.75" thickBot="1" x14ac:dyDescent="0.3">
      <c r="A65" s="286"/>
      <c r="B65" s="256"/>
      <c r="C65" s="256"/>
      <c r="D65" s="287"/>
      <c r="E65" s="256"/>
      <c r="F65" s="256"/>
      <c r="G65" s="288" t="s">
        <v>968</v>
      </c>
      <c r="H65" s="289">
        <f>SUM(H47:H64)</f>
        <v>21250</v>
      </c>
      <c r="I65" s="288"/>
      <c r="J65" s="289">
        <f>SUM(J47:J64)</f>
        <v>21250</v>
      </c>
    </row>
    <row r="66" spans="1:10" x14ac:dyDescent="0.25">
      <c r="A66" s="209"/>
      <c r="B66" s="210"/>
      <c r="C66" s="210" t="s">
        <v>752</v>
      </c>
      <c r="D66" s="210"/>
      <c r="E66" s="210"/>
      <c r="F66" s="290"/>
      <c r="G66" s="290" t="s">
        <v>1949</v>
      </c>
      <c r="H66" s="291">
        <f>(H32+H65)</f>
        <v>669250</v>
      </c>
      <c r="I66" s="291"/>
      <c r="J66" s="291">
        <f>SUM(H66:I66)</f>
        <v>669250</v>
      </c>
    </row>
    <row r="67" spans="1:10" ht="15.75" thickBot="1" x14ac:dyDescent="0.3">
      <c r="A67" s="211"/>
      <c r="B67" s="121"/>
      <c r="C67" s="213"/>
      <c r="D67" s="121"/>
      <c r="E67" s="121"/>
      <c r="F67" s="121"/>
      <c r="G67" s="121"/>
      <c r="H67" s="284"/>
      <c r="I67" s="213"/>
      <c r="J67" s="285"/>
    </row>
    <row r="68" spans="1:10" x14ac:dyDescent="0.25">
      <c r="B68" t="s">
        <v>528</v>
      </c>
    </row>
    <row r="69" spans="1:10" x14ac:dyDescent="0.25">
      <c r="B69" t="s">
        <v>529</v>
      </c>
      <c r="C69" t="s">
        <v>530</v>
      </c>
      <c r="F69" t="s">
        <v>531</v>
      </c>
      <c r="H69" t="s">
        <v>532</v>
      </c>
    </row>
    <row r="70" spans="1:10" x14ac:dyDescent="0.25">
      <c r="C70" t="s">
        <v>1382</v>
      </c>
      <c r="F70" t="s">
        <v>1431</v>
      </c>
      <c r="H70" t="s">
        <v>533</v>
      </c>
    </row>
    <row r="71" spans="1:10" x14ac:dyDescent="0.25">
      <c r="C71" t="s">
        <v>535</v>
      </c>
      <c r="F71" t="s">
        <v>536</v>
      </c>
      <c r="H71" t="s">
        <v>534</v>
      </c>
    </row>
    <row r="72" spans="1:10" x14ac:dyDescent="0.25">
      <c r="B72" t="s">
        <v>491</v>
      </c>
      <c r="G72" s="27" t="s">
        <v>537</v>
      </c>
    </row>
    <row r="73" spans="1:10" x14ac:dyDescent="0.25">
      <c r="B73" t="s">
        <v>492</v>
      </c>
      <c r="G73" s="27" t="s">
        <v>1452</v>
      </c>
    </row>
    <row r="74" spans="1:10" x14ac:dyDescent="0.25">
      <c r="B74" t="s">
        <v>7</v>
      </c>
      <c r="G74" s="27" t="s">
        <v>538</v>
      </c>
    </row>
    <row r="75" spans="1:10" x14ac:dyDescent="0.25">
      <c r="B75" t="s">
        <v>8</v>
      </c>
    </row>
    <row r="76" spans="1:10" x14ac:dyDescent="0.25">
      <c r="B76" t="s">
        <v>1540</v>
      </c>
    </row>
    <row r="79" spans="1:10" x14ac:dyDescent="0.25">
      <c r="A79" s="22"/>
      <c r="B79" s="38"/>
      <c r="C79" s="14" t="s">
        <v>477</v>
      </c>
      <c r="D79" s="3" t="s">
        <v>478</v>
      </c>
      <c r="E79" s="14" t="s">
        <v>480</v>
      </c>
      <c r="F79" s="14" t="s">
        <v>482</v>
      </c>
      <c r="G79" s="3" t="s">
        <v>485</v>
      </c>
      <c r="H79" s="11" t="s">
        <v>486</v>
      </c>
      <c r="I79" s="12"/>
      <c r="J79" s="13"/>
    </row>
    <row r="80" spans="1:10" x14ac:dyDescent="0.25">
      <c r="A80" s="4" t="s">
        <v>150</v>
      </c>
      <c r="B80" s="15" t="s">
        <v>149</v>
      </c>
      <c r="C80" s="15"/>
      <c r="D80" s="5" t="s">
        <v>479</v>
      </c>
      <c r="E80" s="15" t="s">
        <v>481</v>
      </c>
      <c r="F80" s="17" t="s">
        <v>483</v>
      </c>
      <c r="G80" s="5"/>
      <c r="H80" s="14" t="s">
        <v>487</v>
      </c>
      <c r="I80" s="6" t="s">
        <v>488</v>
      </c>
      <c r="J80" s="14" t="s">
        <v>489</v>
      </c>
    </row>
    <row r="81" spans="1:10" x14ac:dyDescent="0.25">
      <c r="A81" s="4"/>
      <c r="B81" s="15" t="s">
        <v>150</v>
      </c>
      <c r="C81" s="16"/>
      <c r="D81" s="9"/>
      <c r="E81" s="16"/>
      <c r="F81" s="18" t="s">
        <v>484</v>
      </c>
      <c r="G81" s="9"/>
      <c r="H81" s="16"/>
      <c r="I81" s="9"/>
      <c r="J81" s="16"/>
    </row>
    <row r="82" spans="1:10" x14ac:dyDescent="0.25">
      <c r="A82" s="22" t="s">
        <v>153</v>
      </c>
      <c r="B82" s="14" t="s">
        <v>156</v>
      </c>
      <c r="C82" s="22" t="s">
        <v>1951</v>
      </c>
      <c r="D82" s="14"/>
      <c r="E82" s="28" t="s">
        <v>507</v>
      </c>
      <c r="F82" s="23"/>
      <c r="G82" s="24" t="s">
        <v>513</v>
      </c>
      <c r="H82" s="14"/>
      <c r="I82" s="3"/>
      <c r="J82" s="14"/>
    </row>
    <row r="83" spans="1:10" x14ac:dyDescent="0.25">
      <c r="A83" s="4" t="s">
        <v>154</v>
      </c>
      <c r="B83" s="15" t="s">
        <v>157</v>
      </c>
      <c r="C83" s="4" t="s">
        <v>549</v>
      </c>
      <c r="D83" s="15"/>
      <c r="E83" s="7" t="s">
        <v>500</v>
      </c>
      <c r="F83" s="20"/>
      <c r="G83" s="21" t="s">
        <v>551</v>
      </c>
      <c r="H83" s="278">
        <v>550000</v>
      </c>
      <c r="I83" s="5"/>
      <c r="J83" s="62">
        <f>SUM(H83:I83)</f>
        <v>550000</v>
      </c>
    </row>
    <row r="84" spans="1:10" x14ac:dyDescent="0.25">
      <c r="A84" s="4" t="s">
        <v>155</v>
      </c>
      <c r="B84" s="15" t="s">
        <v>158</v>
      </c>
      <c r="C84" s="4" t="s">
        <v>550</v>
      </c>
      <c r="D84" s="15"/>
      <c r="E84" s="7"/>
      <c r="F84" s="15"/>
      <c r="G84" s="21" t="s">
        <v>764</v>
      </c>
      <c r="H84" s="268"/>
      <c r="I84" s="5"/>
      <c r="J84" s="15"/>
    </row>
    <row r="85" spans="1:10" x14ac:dyDescent="0.25">
      <c r="A85" s="4"/>
      <c r="B85" s="15"/>
      <c r="C85" s="4"/>
      <c r="D85" s="15"/>
      <c r="E85" s="7"/>
      <c r="F85" s="15"/>
      <c r="G85" s="21"/>
      <c r="H85" s="268"/>
      <c r="I85" s="5"/>
      <c r="J85" s="15"/>
    </row>
    <row r="86" spans="1:10" x14ac:dyDescent="0.25">
      <c r="A86" s="8"/>
      <c r="B86" s="16"/>
      <c r="C86" s="8"/>
      <c r="D86" s="16"/>
      <c r="E86" s="10"/>
      <c r="F86" s="16"/>
      <c r="G86" s="25"/>
      <c r="H86" s="302"/>
      <c r="I86" s="9"/>
      <c r="J86" s="16"/>
    </row>
    <row r="87" spans="1:10" x14ac:dyDescent="0.25">
      <c r="A87" s="22" t="s">
        <v>153</v>
      </c>
      <c r="B87" s="14" t="s">
        <v>156</v>
      </c>
      <c r="C87" s="14" t="s">
        <v>1950</v>
      </c>
      <c r="D87" s="3"/>
      <c r="E87" s="14" t="s">
        <v>507</v>
      </c>
      <c r="F87" s="14"/>
      <c r="G87" s="24" t="s">
        <v>513</v>
      </c>
      <c r="H87" s="201"/>
      <c r="I87" s="3"/>
      <c r="J87" s="14"/>
    </row>
    <row r="88" spans="1:10" x14ac:dyDescent="0.25">
      <c r="A88" s="4" t="s">
        <v>154</v>
      </c>
      <c r="B88" s="15" t="s">
        <v>157</v>
      </c>
      <c r="C88" s="15" t="s">
        <v>1453</v>
      </c>
      <c r="D88" s="5"/>
      <c r="E88" s="15" t="s">
        <v>500</v>
      </c>
      <c r="F88" s="15"/>
      <c r="G88" s="21" t="s">
        <v>1</v>
      </c>
      <c r="H88" s="278">
        <v>170000</v>
      </c>
      <c r="I88" s="5"/>
      <c r="J88" s="62">
        <f>SUM(H88:I88)</f>
        <v>170000</v>
      </c>
    </row>
    <row r="89" spans="1:10" x14ac:dyDescent="0.25">
      <c r="A89" s="4" t="s">
        <v>155</v>
      </c>
      <c r="B89" s="15" t="s">
        <v>158</v>
      </c>
      <c r="C89" s="15" t="s">
        <v>1454</v>
      </c>
      <c r="D89" s="5"/>
      <c r="E89" s="15"/>
      <c r="F89" s="15"/>
      <c r="G89" s="21" t="s">
        <v>2</v>
      </c>
      <c r="H89" s="268"/>
      <c r="I89" s="5"/>
      <c r="J89" s="15"/>
    </row>
    <row r="90" spans="1:10" x14ac:dyDescent="0.25">
      <c r="A90" s="4"/>
      <c r="B90" s="15"/>
      <c r="C90" s="15"/>
      <c r="D90" s="5"/>
      <c r="E90" s="15"/>
      <c r="F90" s="15"/>
      <c r="G90" s="21" t="s">
        <v>1197</v>
      </c>
      <c r="H90" s="268"/>
      <c r="I90" s="5"/>
      <c r="J90" s="15"/>
    </row>
    <row r="91" spans="1:10" x14ac:dyDescent="0.25">
      <c r="A91" s="4"/>
      <c r="B91" s="15"/>
      <c r="C91" s="15"/>
      <c r="D91" s="5"/>
      <c r="E91" s="15"/>
      <c r="F91" s="15"/>
      <c r="G91" s="21" t="s">
        <v>1196</v>
      </c>
      <c r="H91" s="268"/>
      <c r="I91" s="5"/>
      <c r="J91" s="15"/>
    </row>
    <row r="92" spans="1:10" x14ac:dyDescent="0.25">
      <c r="A92" s="22" t="s">
        <v>153</v>
      </c>
      <c r="B92" s="14" t="s">
        <v>156</v>
      </c>
      <c r="C92" s="14" t="s">
        <v>1952</v>
      </c>
      <c r="D92" s="3"/>
      <c r="E92" s="14" t="s">
        <v>507</v>
      </c>
      <c r="F92" s="14"/>
      <c r="G92" s="52" t="s">
        <v>513</v>
      </c>
      <c r="H92" s="312">
        <v>28000</v>
      </c>
      <c r="I92" s="3"/>
      <c r="J92" s="69">
        <f>SUM(H92:I92)</f>
        <v>28000</v>
      </c>
    </row>
    <row r="93" spans="1:10" x14ac:dyDescent="0.25">
      <c r="A93" s="4" t="s">
        <v>154</v>
      </c>
      <c r="B93" s="15" t="s">
        <v>157</v>
      </c>
      <c r="C93" s="15" t="s">
        <v>1342</v>
      </c>
      <c r="D93" s="5"/>
      <c r="E93" s="15" t="s">
        <v>500</v>
      </c>
      <c r="F93" s="15"/>
      <c r="G93" s="21" t="s">
        <v>1</v>
      </c>
      <c r="H93" s="268"/>
      <c r="I93" s="5"/>
      <c r="J93" s="15"/>
    </row>
    <row r="94" spans="1:10" x14ac:dyDescent="0.25">
      <c r="A94" s="4" t="s">
        <v>155</v>
      </c>
      <c r="B94" s="15" t="s">
        <v>158</v>
      </c>
      <c r="C94" s="15"/>
      <c r="D94" s="5"/>
      <c r="E94" s="15"/>
      <c r="F94" s="15"/>
      <c r="G94" s="21" t="s">
        <v>1953</v>
      </c>
      <c r="H94" s="268"/>
      <c r="I94" s="5"/>
      <c r="J94" s="15"/>
    </row>
    <row r="95" spans="1:10" x14ac:dyDescent="0.25">
      <c r="A95" s="8"/>
      <c r="B95" s="16"/>
      <c r="C95" s="16"/>
      <c r="D95" s="9"/>
      <c r="E95" s="16"/>
      <c r="F95" s="16"/>
      <c r="G95" s="9" t="s">
        <v>1954</v>
      </c>
      <c r="H95" s="302"/>
      <c r="I95" s="9"/>
      <c r="J95" s="16"/>
    </row>
    <row r="96" spans="1:10" x14ac:dyDescent="0.25">
      <c r="A96" s="22" t="s">
        <v>153</v>
      </c>
      <c r="B96" s="14" t="s">
        <v>156</v>
      </c>
      <c r="C96" s="14" t="s">
        <v>1955</v>
      </c>
      <c r="D96" s="3"/>
      <c r="E96" s="14" t="s">
        <v>507</v>
      </c>
      <c r="F96" s="14"/>
      <c r="G96" s="24" t="s">
        <v>5</v>
      </c>
      <c r="H96" s="201"/>
      <c r="I96" s="3"/>
      <c r="J96" s="14"/>
    </row>
    <row r="97" spans="1:10" x14ac:dyDescent="0.25">
      <c r="A97" s="4" t="s">
        <v>154</v>
      </c>
      <c r="B97" s="15" t="s">
        <v>157</v>
      </c>
      <c r="C97" s="15" t="s">
        <v>4</v>
      </c>
      <c r="D97" s="5"/>
      <c r="E97" s="15" t="s">
        <v>500</v>
      </c>
      <c r="F97" s="15"/>
      <c r="G97" s="21" t="s">
        <v>1198</v>
      </c>
      <c r="H97" s="278">
        <v>10000</v>
      </c>
      <c r="I97" s="5"/>
      <c r="J97" s="62">
        <f>SUM(H97:I97)</f>
        <v>10000</v>
      </c>
    </row>
    <row r="98" spans="1:10" x14ac:dyDescent="0.25">
      <c r="A98" s="4" t="s">
        <v>155</v>
      </c>
      <c r="B98" s="15" t="s">
        <v>158</v>
      </c>
      <c r="C98" s="15"/>
      <c r="D98" s="5"/>
      <c r="E98" s="15"/>
      <c r="F98" s="15"/>
      <c r="G98" s="21" t="s">
        <v>1199</v>
      </c>
      <c r="H98" s="15"/>
      <c r="I98" s="5"/>
      <c r="J98" s="15"/>
    </row>
    <row r="99" spans="1:10" x14ac:dyDescent="0.25">
      <c r="A99" s="4"/>
      <c r="B99" s="15"/>
      <c r="C99" s="15"/>
      <c r="D99" s="5"/>
      <c r="E99" s="15"/>
      <c r="F99" s="15"/>
      <c r="G99" s="21" t="s">
        <v>6</v>
      </c>
      <c r="H99" s="15"/>
      <c r="I99" s="5"/>
      <c r="J99" s="15"/>
    </row>
    <row r="100" spans="1:10" x14ac:dyDescent="0.25">
      <c r="A100" s="8"/>
      <c r="B100" s="15"/>
      <c r="C100" s="15"/>
      <c r="D100" s="5"/>
      <c r="E100" s="15"/>
      <c r="F100" s="15"/>
      <c r="G100" s="25"/>
      <c r="H100" s="16"/>
      <c r="I100" s="9"/>
      <c r="J100" s="16"/>
    </row>
    <row r="101" spans="1:10" x14ac:dyDescent="0.25">
      <c r="A101" s="19"/>
      <c r="B101" s="164"/>
      <c r="C101" s="166" t="s">
        <v>414</v>
      </c>
      <c r="D101" s="166"/>
      <c r="E101" s="166"/>
      <c r="F101" s="169"/>
      <c r="G101" s="170"/>
      <c r="H101" s="168">
        <f>SUM(H83:H100)</f>
        <v>758000</v>
      </c>
      <c r="I101" s="171"/>
      <c r="J101" s="168">
        <f>SUM(H101:I101)</f>
        <v>758000</v>
      </c>
    </row>
    <row r="102" spans="1:10" x14ac:dyDescent="0.25">
      <c r="B102" t="s">
        <v>528</v>
      </c>
    </row>
    <row r="103" spans="1:10" x14ac:dyDescent="0.25">
      <c r="B103" t="s">
        <v>529</v>
      </c>
      <c r="C103" t="s">
        <v>530</v>
      </c>
      <c r="F103" t="s">
        <v>531</v>
      </c>
      <c r="H103" t="s">
        <v>532</v>
      </c>
    </row>
    <row r="104" spans="1:10" ht="15.75" x14ac:dyDescent="0.25">
      <c r="C104" t="s">
        <v>1382</v>
      </c>
      <c r="F104" s="32" t="s">
        <v>1364</v>
      </c>
      <c r="G104" s="32"/>
      <c r="H104" t="s">
        <v>533</v>
      </c>
    </row>
    <row r="105" spans="1:10" ht="15.75" x14ac:dyDescent="0.25">
      <c r="C105" t="s">
        <v>535</v>
      </c>
      <c r="F105" s="32" t="s">
        <v>1363</v>
      </c>
      <c r="G105" s="32"/>
      <c r="H105" t="s">
        <v>534</v>
      </c>
    </row>
    <row r="107" spans="1:10" x14ac:dyDescent="0.25">
      <c r="B107" t="s">
        <v>491</v>
      </c>
      <c r="G107" s="27" t="s">
        <v>537</v>
      </c>
    </row>
    <row r="108" spans="1:10" x14ac:dyDescent="0.25">
      <c r="B108" t="s">
        <v>492</v>
      </c>
      <c r="G108" s="27" t="s">
        <v>1452</v>
      </c>
    </row>
    <row r="109" spans="1:10" x14ac:dyDescent="0.25">
      <c r="B109" t="s">
        <v>7</v>
      </c>
      <c r="G109" s="27" t="s">
        <v>538</v>
      </c>
    </row>
    <row r="110" spans="1:10" x14ac:dyDescent="0.25">
      <c r="B110" t="s">
        <v>8</v>
      </c>
    </row>
    <row r="111" spans="1:10" x14ac:dyDescent="0.25">
      <c r="B111" t="s">
        <v>1540</v>
      </c>
    </row>
    <row r="114" spans="1:10" x14ac:dyDescent="0.25">
      <c r="A114" s="14"/>
      <c r="B114" s="2"/>
      <c r="C114" s="14"/>
      <c r="D114" s="3" t="s">
        <v>478</v>
      </c>
      <c r="E114" s="14" t="s">
        <v>480</v>
      </c>
      <c r="F114" s="14" t="s">
        <v>482</v>
      </c>
      <c r="G114" s="3" t="s">
        <v>485</v>
      </c>
      <c r="H114" s="11" t="s">
        <v>486</v>
      </c>
      <c r="I114" s="12"/>
      <c r="J114" s="13"/>
    </row>
    <row r="115" spans="1:10" x14ac:dyDescent="0.25">
      <c r="A115" s="15" t="s">
        <v>148</v>
      </c>
      <c r="B115" s="45" t="s">
        <v>490</v>
      </c>
      <c r="C115" s="15" t="s">
        <v>477</v>
      </c>
      <c r="D115" s="5" t="s">
        <v>479</v>
      </c>
      <c r="E115" s="15" t="s">
        <v>481</v>
      </c>
      <c r="F115" s="17" t="s">
        <v>483</v>
      </c>
      <c r="G115" s="5"/>
      <c r="H115" s="14" t="s">
        <v>487</v>
      </c>
      <c r="I115" s="6" t="s">
        <v>488</v>
      </c>
      <c r="J115" s="14" t="s">
        <v>489</v>
      </c>
    </row>
    <row r="116" spans="1:10" x14ac:dyDescent="0.25">
      <c r="A116" s="15"/>
      <c r="B116" s="4"/>
      <c r="C116" s="16"/>
      <c r="D116" s="9"/>
      <c r="E116" s="16"/>
      <c r="F116" s="18" t="s">
        <v>484</v>
      </c>
      <c r="G116" s="9"/>
      <c r="H116" s="16"/>
      <c r="I116" s="9"/>
      <c r="J116" s="16"/>
    </row>
    <row r="117" spans="1:10" x14ac:dyDescent="0.25">
      <c r="A117" s="22" t="s">
        <v>153</v>
      </c>
      <c r="B117" s="14" t="s">
        <v>156</v>
      </c>
      <c r="C117" s="14" t="s">
        <v>1956</v>
      </c>
      <c r="D117" s="3" t="s">
        <v>514</v>
      </c>
      <c r="E117" s="14" t="s">
        <v>507</v>
      </c>
      <c r="F117" s="14"/>
      <c r="G117" s="24" t="s">
        <v>513</v>
      </c>
      <c r="H117" s="14"/>
      <c r="I117" s="3"/>
      <c r="J117" s="14"/>
    </row>
    <row r="118" spans="1:10" x14ac:dyDescent="0.25">
      <c r="A118" s="4" t="s">
        <v>154</v>
      </c>
      <c r="B118" s="15" t="s">
        <v>157</v>
      </c>
      <c r="C118" s="15" t="s">
        <v>1200</v>
      </c>
      <c r="D118" s="5"/>
      <c r="E118" s="15" t="s">
        <v>500</v>
      </c>
      <c r="F118" s="15"/>
      <c r="G118" s="21" t="s">
        <v>1067</v>
      </c>
      <c r="H118" s="278">
        <v>10000</v>
      </c>
      <c r="I118" s="5"/>
      <c r="J118" s="62">
        <f>SUM(H118:I118)</f>
        <v>10000</v>
      </c>
    </row>
    <row r="119" spans="1:10" x14ac:dyDescent="0.25">
      <c r="A119" s="4" t="s">
        <v>155</v>
      </c>
      <c r="B119" s="15" t="s">
        <v>158</v>
      </c>
      <c r="C119" s="15"/>
      <c r="D119" s="5"/>
      <c r="E119" s="15"/>
      <c r="F119" s="15"/>
      <c r="G119" s="21" t="s">
        <v>1068</v>
      </c>
      <c r="H119" s="15"/>
      <c r="I119" s="5"/>
      <c r="J119" s="15"/>
    </row>
    <row r="120" spans="1:10" x14ac:dyDescent="0.25">
      <c r="A120" s="15"/>
      <c r="B120" s="15"/>
      <c r="C120" s="15"/>
      <c r="D120" s="5"/>
      <c r="E120" s="15"/>
      <c r="F120" s="15"/>
      <c r="G120" s="21" t="s">
        <v>1069</v>
      </c>
      <c r="H120" s="15"/>
      <c r="I120" s="5"/>
      <c r="J120" s="15"/>
    </row>
    <row r="121" spans="1:10" x14ac:dyDescent="0.25">
      <c r="A121" s="15"/>
      <c r="B121" s="15"/>
      <c r="C121" s="15"/>
      <c r="D121" s="5"/>
      <c r="E121" s="15"/>
      <c r="F121" s="15"/>
      <c r="G121" s="21" t="s">
        <v>1070</v>
      </c>
      <c r="H121" s="15"/>
      <c r="I121" s="5"/>
      <c r="J121" s="15"/>
    </row>
    <row r="122" spans="1:10" x14ac:dyDescent="0.25">
      <c r="A122" s="15"/>
      <c r="B122" s="15"/>
      <c r="C122" s="15"/>
      <c r="D122" s="5"/>
      <c r="E122" s="15"/>
      <c r="F122" s="15"/>
      <c r="G122" s="21" t="s">
        <v>1072</v>
      </c>
      <c r="H122" s="15"/>
      <c r="I122" s="5"/>
      <c r="J122" s="15"/>
    </row>
    <row r="123" spans="1:10" x14ac:dyDescent="0.25">
      <c r="A123" s="15"/>
      <c r="B123" s="15"/>
      <c r="C123" s="15"/>
      <c r="D123" s="5"/>
      <c r="E123" s="15"/>
      <c r="F123" s="15"/>
      <c r="G123" s="21" t="s">
        <v>1071</v>
      </c>
      <c r="H123" s="15"/>
      <c r="I123" s="5"/>
      <c r="J123" s="15"/>
    </row>
    <row r="124" spans="1:10" x14ac:dyDescent="0.25">
      <c r="A124" s="22" t="s">
        <v>153</v>
      </c>
      <c r="B124" s="14" t="s">
        <v>769</v>
      </c>
      <c r="C124" s="14" t="s">
        <v>1957</v>
      </c>
      <c r="D124" s="3"/>
      <c r="E124" s="14" t="s">
        <v>109</v>
      </c>
      <c r="F124" s="14"/>
      <c r="G124" s="24" t="s">
        <v>1343</v>
      </c>
      <c r="H124" s="14"/>
      <c r="I124" s="3"/>
      <c r="J124" s="14"/>
    </row>
    <row r="125" spans="1:10" x14ac:dyDescent="0.25">
      <c r="A125" s="4" t="s">
        <v>154</v>
      </c>
      <c r="B125" s="15" t="s">
        <v>158</v>
      </c>
      <c r="C125" s="15" t="s">
        <v>1455</v>
      </c>
      <c r="D125" s="5"/>
      <c r="E125" s="15" t="s">
        <v>457</v>
      </c>
      <c r="F125" s="15"/>
      <c r="G125" s="21" t="s">
        <v>1344</v>
      </c>
      <c r="H125" s="62">
        <v>5000</v>
      </c>
      <c r="I125" s="5"/>
      <c r="J125" s="62">
        <f>SUM(H125:I125)</f>
        <v>5000</v>
      </c>
    </row>
    <row r="126" spans="1:10" x14ac:dyDescent="0.25">
      <c r="A126" s="4" t="s">
        <v>155</v>
      </c>
      <c r="B126" s="15"/>
      <c r="C126" s="15"/>
      <c r="D126" s="5"/>
      <c r="E126" s="15"/>
      <c r="F126" s="15"/>
      <c r="G126" s="21" t="s">
        <v>10</v>
      </c>
      <c r="H126" s="15"/>
      <c r="I126" s="5"/>
      <c r="J126" s="15"/>
    </row>
    <row r="127" spans="1:10" x14ac:dyDescent="0.25">
      <c r="A127" s="16"/>
      <c r="B127" s="16"/>
      <c r="C127" s="16"/>
      <c r="D127" s="9"/>
      <c r="E127" s="16"/>
      <c r="F127" s="16"/>
      <c r="G127" s="25"/>
      <c r="H127" s="16"/>
      <c r="I127" s="9"/>
      <c r="J127" s="16"/>
    </row>
    <row r="128" spans="1:10" x14ac:dyDescent="0.25">
      <c r="A128" s="383" t="s">
        <v>153</v>
      </c>
      <c r="B128" s="382" t="s">
        <v>769</v>
      </c>
      <c r="C128" s="382" t="s">
        <v>1959</v>
      </c>
      <c r="D128" s="387" t="s">
        <v>514</v>
      </c>
      <c r="E128" s="382">
        <v>1</v>
      </c>
      <c r="F128" s="382"/>
      <c r="G128" s="385" t="s">
        <v>1341</v>
      </c>
      <c r="H128" s="341">
        <v>150000</v>
      </c>
      <c r="I128" s="292"/>
      <c r="J128" s="341">
        <f>SUM(H128:I128)</f>
        <v>150000</v>
      </c>
    </row>
    <row r="129" spans="1:10" x14ac:dyDescent="0.25">
      <c r="A129" s="353" t="s">
        <v>154</v>
      </c>
      <c r="B129" s="178" t="s">
        <v>158</v>
      </c>
      <c r="C129" s="178" t="s">
        <v>1339</v>
      </c>
      <c r="D129" s="172"/>
      <c r="E129" s="178" t="s">
        <v>921</v>
      </c>
      <c r="F129" s="178" t="s">
        <v>144</v>
      </c>
      <c r="G129" s="355" t="s">
        <v>1342</v>
      </c>
      <c r="H129" s="258"/>
      <c r="I129" s="172"/>
      <c r="J129" s="258"/>
    </row>
    <row r="130" spans="1:10" x14ac:dyDescent="0.25">
      <c r="A130" s="353" t="s">
        <v>155</v>
      </c>
      <c r="B130" s="178"/>
      <c r="C130" s="178" t="s">
        <v>535</v>
      </c>
      <c r="D130" s="172"/>
      <c r="E130" s="178" t="s">
        <v>1340</v>
      </c>
      <c r="F130" s="178" t="s">
        <v>145</v>
      </c>
      <c r="G130" s="355"/>
      <c r="H130" s="178"/>
      <c r="I130" s="172"/>
      <c r="J130" s="178"/>
    </row>
    <row r="131" spans="1:10" x14ac:dyDescent="0.25">
      <c r="A131" s="16"/>
      <c r="B131" s="16"/>
      <c r="C131" s="16"/>
      <c r="D131" s="9"/>
      <c r="E131" s="16"/>
      <c r="F131" s="16"/>
      <c r="G131" s="25"/>
      <c r="H131" s="16"/>
      <c r="I131" s="9"/>
      <c r="J131" s="16"/>
    </row>
    <row r="132" spans="1:10" x14ac:dyDescent="0.25">
      <c r="A132" s="4"/>
      <c r="B132" s="15"/>
      <c r="C132" s="15"/>
      <c r="D132" s="5"/>
      <c r="E132" s="15"/>
      <c r="F132" s="15"/>
      <c r="G132" s="21"/>
      <c r="H132" s="62"/>
      <c r="I132" s="5"/>
      <c r="J132" s="62"/>
    </row>
    <row r="133" spans="1:10" x14ac:dyDescent="0.25">
      <c r="A133" s="16"/>
      <c r="B133" s="16"/>
      <c r="C133" s="16"/>
      <c r="D133" s="9"/>
      <c r="E133" s="16"/>
      <c r="F133" s="16"/>
      <c r="G133" s="25"/>
      <c r="H133" s="16"/>
      <c r="I133" s="9"/>
      <c r="J133" s="16"/>
    </row>
    <row r="134" spans="1:10" x14ac:dyDescent="0.25">
      <c r="A134" s="164"/>
      <c r="B134" s="29"/>
      <c r="C134" s="166" t="s">
        <v>414</v>
      </c>
      <c r="D134" s="29"/>
      <c r="E134" s="29"/>
      <c r="F134" s="29"/>
      <c r="G134" s="33"/>
      <c r="H134" s="168">
        <f>SUM(H118:H133)</f>
        <v>165000</v>
      </c>
      <c r="I134" s="19"/>
      <c r="J134" s="168">
        <f>SUM(H134:I134)</f>
        <v>165000</v>
      </c>
    </row>
    <row r="135" spans="1:10" x14ac:dyDescent="0.25">
      <c r="A135" s="164"/>
      <c r="B135" s="29"/>
      <c r="C135" s="166" t="s">
        <v>1958</v>
      </c>
      <c r="D135" s="166"/>
      <c r="E135" s="166"/>
      <c r="F135" s="166"/>
      <c r="G135" s="167"/>
      <c r="H135" s="168">
        <f>(H101+H134)</f>
        <v>923000</v>
      </c>
      <c r="I135" s="168">
        <f>(I101+I134)</f>
        <v>0</v>
      </c>
      <c r="J135" s="168">
        <f>(J101+J134)</f>
        <v>923000</v>
      </c>
    </row>
    <row r="136" spans="1:10" x14ac:dyDescent="0.25">
      <c r="B136" t="s">
        <v>528</v>
      </c>
    </row>
    <row r="137" spans="1:10" x14ac:dyDescent="0.25">
      <c r="B137" t="s">
        <v>529</v>
      </c>
      <c r="C137" t="s">
        <v>530</v>
      </c>
      <c r="F137" t="s">
        <v>531</v>
      </c>
      <c r="H137" t="s">
        <v>532</v>
      </c>
    </row>
    <row r="138" spans="1:10" ht="15.75" x14ac:dyDescent="0.25">
      <c r="C138" t="s">
        <v>1382</v>
      </c>
      <c r="F138" s="32" t="s">
        <v>1364</v>
      </c>
      <c r="G138" s="32"/>
      <c r="H138" t="s">
        <v>533</v>
      </c>
    </row>
    <row r="139" spans="1:10" ht="15.75" x14ac:dyDescent="0.25">
      <c r="C139" t="s">
        <v>535</v>
      </c>
      <c r="F139" s="32" t="s">
        <v>754</v>
      </c>
      <c r="G139" s="32"/>
      <c r="H139" t="s">
        <v>534</v>
      </c>
    </row>
    <row r="140" spans="1:10" ht="15.75" x14ac:dyDescent="0.25">
      <c r="F140" s="32"/>
      <c r="G140" s="32"/>
    </row>
    <row r="141" spans="1:10" ht="15.75" x14ac:dyDescent="0.25">
      <c r="F141" s="32"/>
      <c r="G141" s="32"/>
    </row>
    <row r="142" spans="1:10" x14ac:dyDescent="0.25">
      <c r="B142" t="s">
        <v>491</v>
      </c>
      <c r="G142" s="27" t="s">
        <v>537</v>
      </c>
    </row>
    <row r="143" spans="1:10" x14ac:dyDescent="0.25">
      <c r="B143" t="s">
        <v>492</v>
      </c>
      <c r="G143" s="27" t="s">
        <v>1452</v>
      </c>
    </row>
    <row r="144" spans="1:10" x14ac:dyDescent="0.25">
      <c r="B144" t="s">
        <v>7</v>
      </c>
      <c r="G144" s="27" t="s">
        <v>538</v>
      </c>
    </row>
    <row r="145" spans="1:10" x14ac:dyDescent="0.25">
      <c r="B145" t="s">
        <v>14</v>
      </c>
    </row>
    <row r="146" spans="1:10" x14ac:dyDescent="0.25">
      <c r="B146" t="s">
        <v>1456</v>
      </c>
    </row>
    <row r="149" spans="1:10" x14ac:dyDescent="0.25">
      <c r="A149" s="14"/>
      <c r="B149" s="2"/>
      <c r="C149" s="14" t="s">
        <v>477</v>
      </c>
      <c r="D149" s="3" t="s">
        <v>478</v>
      </c>
      <c r="E149" s="14" t="s">
        <v>480</v>
      </c>
      <c r="F149" s="14" t="s">
        <v>482</v>
      </c>
      <c r="G149" s="3" t="s">
        <v>485</v>
      </c>
      <c r="H149" s="11" t="s">
        <v>486</v>
      </c>
      <c r="I149" s="12"/>
      <c r="J149" s="13"/>
    </row>
    <row r="150" spans="1:10" x14ac:dyDescent="0.25">
      <c r="A150" s="15" t="s">
        <v>148</v>
      </c>
      <c r="B150" s="4" t="s">
        <v>149</v>
      </c>
      <c r="C150" s="15"/>
      <c r="D150" s="5" t="s">
        <v>479</v>
      </c>
      <c r="E150" s="15" t="s">
        <v>481</v>
      </c>
      <c r="F150" s="17" t="s">
        <v>483</v>
      </c>
      <c r="G150" s="5"/>
      <c r="H150" s="14" t="s">
        <v>487</v>
      </c>
      <c r="I150" s="6" t="s">
        <v>488</v>
      </c>
      <c r="J150" s="14" t="s">
        <v>489</v>
      </c>
    </row>
    <row r="151" spans="1:10" x14ac:dyDescent="0.25">
      <c r="A151" s="15"/>
      <c r="B151" s="4" t="s">
        <v>148</v>
      </c>
      <c r="C151" s="16"/>
      <c r="D151" s="9"/>
      <c r="E151" s="16"/>
      <c r="F151" s="18" t="s">
        <v>484</v>
      </c>
      <c r="G151" s="9"/>
      <c r="H151" s="16"/>
      <c r="I151" s="9"/>
      <c r="J151" s="16"/>
    </row>
    <row r="152" spans="1:10" x14ac:dyDescent="0.25">
      <c r="A152" s="14" t="s">
        <v>172</v>
      </c>
      <c r="B152" s="14" t="s">
        <v>175</v>
      </c>
      <c r="C152" s="297" t="s">
        <v>1960</v>
      </c>
      <c r="D152" s="14"/>
      <c r="E152" s="28" t="s">
        <v>507</v>
      </c>
      <c r="F152" s="23" t="s">
        <v>502</v>
      </c>
      <c r="G152" s="24" t="s">
        <v>818</v>
      </c>
      <c r="H152" s="14"/>
      <c r="I152" s="3"/>
      <c r="J152" s="14"/>
    </row>
    <row r="153" spans="1:10" x14ac:dyDescent="0.25">
      <c r="A153" s="47" t="s">
        <v>173</v>
      </c>
      <c r="B153" s="15" t="s">
        <v>173</v>
      </c>
      <c r="C153" s="267" t="s">
        <v>11</v>
      </c>
      <c r="D153" s="15"/>
      <c r="E153" s="7" t="s">
        <v>500</v>
      </c>
      <c r="F153" s="20" t="s">
        <v>501</v>
      </c>
      <c r="G153" s="21" t="s">
        <v>1052</v>
      </c>
      <c r="H153" s="278">
        <v>95000</v>
      </c>
      <c r="I153" s="5"/>
      <c r="J153" s="62">
        <f>SUM(H153:I153)</f>
        <v>95000</v>
      </c>
    </row>
    <row r="154" spans="1:10" x14ac:dyDescent="0.25">
      <c r="A154" s="47" t="s">
        <v>174</v>
      </c>
      <c r="B154" s="15" t="s">
        <v>176</v>
      </c>
      <c r="C154" s="267" t="s">
        <v>12</v>
      </c>
      <c r="D154" s="15"/>
      <c r="E154" s="7"/>
      <c r="F154" s="15" t="s">
        <v>509</v>
      </c>
      <c r="G154" s="21" t="s">
        <v>1051</v>
      </c>
      <c r="H154" s="268"/>
      <c r="I154" s="5"/>
      <c r="J154" s="15"/>
    </row>
    <row r="155" spans="1:10" x14ac:dyDescent="0.25">
      <c r="A155" s="15"/>
      <c r="B155" s="15" t="s">
        <v>177</v>
      </c>
      <c r="C155" s="267"/>
      <c r="D155" s="15"/>
      <c r="E155" s="7"/>
      <c r="F155" s="15" t="s">
        <v>510</v>
      </c>
      <c r="G155" s="21"/>
      <c r="H155" s="268"/>
      <c r="I155" s="5"/>
      <c r="J155" s="15"/>
    </row>
    <row r="156" spans="1:10" x14ac:dyDescent="0.25">
      <c r="A156" s="16"/>
      <c r="B156" s="16" t="s">
        <v>178</v>
      </c>
      <c r="C156" s="301"/>
      <c r="D156" s="16"/>
      <c r="E156" s="10"/>
      <c r="F156" s="16"/>
      <c r="G156" s="25"/>
      <c r="H156" s="302"/>
      <c r="I156" s="9"/>
      <c r="J156" s="16"/>
    </row>
    <row r="157" spans="1:10" x14ac:dyDescent="0.25">
      <c r="A157" s="22" t="s">
        <v>172</v>
      </c>
      <c r="B157" s="14" t="s">
        <v>175</v>
      </c>
      <c r="C157" s="298" t="s">
        <v>1961</v>
      </c>
      <c r="D157" s="3"/>
      <c r="E157" s="14" t="s">
        <v>507</v>
      </c>
      <c r="F157" s="14"/>
      <c r="G157" s="24" t="s">
        <v>818</v>
      </c>
      <c r="H157" s="201"/>
      <c r="I157" s="3"/>
      <c r="J157" s="14"/>
    </row>
    <row r="158" spans="1:10" x14ac:dyDescent="0.25">
      <c r="A158" s="67" t="s">
        <v>173</v>
      </c>
      <c r="B158" s="15" t="s">
        <v>173</v>
      </c>
      <c r="C158" s="269" t="s">
        <v>13</v>
      </c>
      <c r="D158" s="5"/>
      <c r="E158" s="15" t="s">
        <v>500</v>
      </c>
      <c r="F158" s="15"/>
      <c r="G158" s="21" t="s">
        <v>1045</v>
      </c>
      <c r="H158" s="278">
        <v>10000</v>
      </c>
      <c r="I158" s="5"/>
      <c r="J158" s="62">
        <f>SUM(H158:I158)</f>
        <v>10000</v>
      </c>
    </row>
    <row r="159" spans="1:10" x14ac:dyDescent="0.25">
      <c r="A159" s="67" t="s">
        <v>174</v>
      </c>
      <c r="B159" s="15" t="s">
        <v>176</v>
      </c>
      <c r="C159" s="269" t="s">
        <v>12</v>
      </c>
      <c r="D159" s="5"/>
      <c r="E159" s="15"/>
      <c r="F159" s="15"/>
      <c r="G159" s="21" t="s">
        <v>1046</v>
      </c>
      <c r="H159" s="268"/>
      <c r="I159" s="5"/>
      <c r="J159" s="15"/>
    </row>
    <row r="160" spans="1:10" x14ac:dyDescent="0.25">
      <c r="A160" s="4"/>
      <c r="B160" s="15" t="s">
        <v>177</v>
      </c>
      <c r="C160" s="269"/>
      <c r="D160" s="5"/>
      <c r="E160" s="15"/>
      <c r="F160" s="15"/>
      <c r="G160" s="21" t="s">
        <v>21</v>
      </c>
      <c r="H160" s="268"/>
      <c r="I160" s="5"/>
      <c r="J160" s="15"/>
    </row>
    <row r="161" spans="1:10" x14ac:dyDescent="0.25">
      <c r="A161" s="5"/>
      <c r="B161" s="15" t="s">
        <v>178</v>
      </c>
      <c r="C161" s="269"/>
      <c r="D161" s="5"/>
      <c r="E161" s="15"/>
      <c r="F161" s="15"/>
      <c r="G161" s="21"/>
      <c r="H161" s="268"/>
      <c r="I161" s="5"/>
      <c r="J161" s="15"/>
    </row>
    <row r="162" spans="1:10" x14ac:dyDescent="0.25">
      <c r="A162" s="4"/>
      <c r="B162" s="15"/>
      <c r="C162" s="269"/>
      <c r="D162" s="5"/>
      <c r="E162" s="15"/>
      <c r="F162" s="15"/>
      <c r="G162" s="26"/>
      <c r="H162" s="268"/>
      <c r="I162" s="5"/>
      <c r="J162" s="15"/>
    </row>
    <row r="163" spans="1:10" x14ac:dyDescent="0.25">
      <c r="A163" s="8"/>
      <c r="B163" s="16"/>
      <c r="C163" s="303"/>
      <c r="D163" s="9"/>
      <c r="E163" s="16"/>
      <c r="F163" s="16"/>
      <c r="G163" s="9"/>
      <c r="H163" s="302"/>
      <c r="I163" s="9"/>
      <c r="J163" s="16"/>
    </row>
    <row r="164" spans="1:10" x14ac:dyDescent="0.25">
      <c r="A164" s="14" t="s">
        <v>172</v>
      </c>
      <c r="B164" s="14" t="s">
        <v>175</v>
      </c>
      <c r="C164" s="297" t="s">
        <v>1962</v>
      </c>
      <c r="D164" s="14" t="s">
        <v>363</v>
      </c>
      <c r="E164" s="28" t="s">
        <v>365</v>
      </c>
      <c r="F164" s="23"/>
      <c r="G164" s="24" t="s">
        <v>1047</v>
      </c>
      <c r="H164" s="312"/>
      <c r="I164" s="3"/>
      <c r="J164" s="14"/>
    </row>
    <row r="165" spans="1:10" x14ac:dyDescent="0.25">
      <c r="A165" s="47" t="s">
        <v>173</v>
      </c>
      <c r="B165" s="15" t="s">
        <v>173</v>
      </c>
      <c r="C165" s="267" t="s">
        <v>689</v>
      </c>
      <c r="D165" s="15" t="s">
        <v>364</v>
      </c>
      <c r="E165" s="7"/>
      <c r="F165" s="20"/>
      <c r="G165" s="21" t="s">
        <v>1048</v>
      </c>
      <c r="H165" s="278">
        <v>5000</v>
      </c>
      <c r="I165" s="5"/>
      <c r="J165" s="62">
        <f>SUM(H165:I165)</f>
        <v>5000</v>
      </c>
    </row>
    <row r="166" spans="1:10" x14ac:dyDescent="0.25">
      <c r="A166" s="47" t="s">
        <v>174</v>
      </c>
      <c r="B166" s="15" t="s">
        <v>176</v>
      </c>
      <c r="C166" s="4"/>
      <c r="D166" s="15"/>
      <c r="E166" s="7"/>
      <c r="F166" s="15"/>
      <c r="G166" s="21" t="s">
        <v>1049</v>
      </c>
      <c r="H166" s="15"/>
      <c r="I166" s="5"/>
      <c r="J166" s="15"/>
    </row>
    <row r="167" spans="1:10" x14ac:dyDescent="0.25">
      <c r="A167" s="15"/>
      <c r="B167" s="15" t="s">
        <v>177</v>
      </c>
      <c r="C167" s="4"/>
      <c r="D167" s="15"/>
      <c r="E167" s="7"/>
      <c r="F167" s="15"/>
      <c r="G167" s="21" t="s">
        <v>1050</v>
      </c>
      <c r="H167" s="15"/>
      <c r="I167" s="5"/>
      <c r="J167" s="15"/>
    </row>
    <row r="168" spans="1:10" x14ac:dyDescent="0.25">
      <c r="A168" s="16"/>
      <c r="B168" s="16" t="s">
        <v>178</v>
      </c>
      <c r="C168" s="8"/>
      <c r="D168" s="16"/>
      <c r="E168" s="10"/>
      <c r="F168" s="16"/>
      <c r="G168" s="25"/>
      <c r="H168" s="16"/>
      <c r="I168" s="9"/>
      <c r="J168" s="16"/>
    </row>
    <row r="169" spans="1:10" ht="15.75" thickBot="1" x14ac:dyDescent="0.3">
      <c r="A169" s="22"/>
      <c r="B169" s="3"/>
      <c r="C169" s="292" t="s">
        <v>561</v>
      </c>
      <c r="D169" s="148"/>
      <c r="E169" s="3"/>
      <c r="F169" s="3"/>
      <c r="G169" s="273"/>
      <c r="H169" s="113">
        <f>SUM(H153:H168)</f>
        <v>110000</v>
      </c>
      <c r="I169" s="141"/>
      <c r="J169" s="230">
        <f>SUM(H169:I169)</f>
        <v>110000</v>
      </c>
    </row>
    <row r="170" spans="1:10" ht="15.75" thickBot="1" x14ac:dyDescent="0.3">
      <c r="A170" s="85"/>
      <c r="B170" s="86"/>
      <c r="C170" s="175" t="s">
        <v>1963</v>
      </c>
      <c r="D170" s="92"/>
      <c r="E170" s="175"/>
      <c r="F170" s="175"/>
      <c r="G170" s="179"/>
      <c r="H170" s="91">
        <f>(H169)</f>
        <v>110000</v>
      </c>
      <c r="I170" s="92"/>
      <c r="J170" s="91">
        <f>SUM(H170:I170)</f>
        <v>110000</v>
      </c>
    </row>
    <row r="171" spans="1:10" x14ac:dyDescent="0.25">
      <c r="A171" s="5"/>
      <c r="B171" s="5" t="s">
        <v>528</v>
      </c>
      <c r="C171" s="5"/>
      <c r="D171" s="5"/>
      <c r="E171" s="5"/>
    </row>
    <row r="172" spans="1:10" x14ac:dyDescent="0.25">
      <c r="B172" t="s">
        <v>529</v>
      </c>
      <c r="C172" t="s">
        <v>530</v>
      </c>
      <c r="F172" t="s">
        <v>531</v>
      </c>
      <c r="H172" t="s">
        <v>532</v>
      </c>
    </row>
    <row r="173" spans="1:10" ht="15.75" x14ac:dyDescent="0.25">
      <c r="C173" t="s">
        <v>1382</v>
      </c>
      <c r="F173" s="32" t="s">
        <v>1364</v>
      </c>
      <c r="G173" s="32"/>
      <c r="H173" t="s">
        <v>533</v>
      </c>
    </row>
    <row r="174" spans="1:10" ht="15.75" x14ac:dyDescent="0.25">
      <c r="C174" t="s">
        <v>535</v>
      </c>
      <c r="F174" s="32" t="s">
        <v>754</v>
      </c>
      <c r="G174" s="32"/>
      <c r="H174" t="s">
        <v>534</v>
      </c>
    </row>
    <row r="175" spans="1:10" ht="15.75" x14ac:dyDescent="0.25">
      <c r="F175" s="32"/>
      <c r="G175" s="32"/>
    </row>
    <row r="176" spans="1:10" ht="15.75" x14ac:dyDescent="0.25">
      <c r="F176" s="32"/>
      <c r="G176" s="32"/>
    </row>
    <row r="177" spans="1:10" x14ac:dyDescent="0.25">
      <c r="B177" t="s">
        <v>491</v>
      </c>
      <c r="G177" s="27" t="s">
        <v>537</v>
      </c>
    </row>
    <row r="178" spans="1:10" x14ac:dyDescent="0.25">
      <c r="B178" t="s">
        <v>492</v>
      </c>
      <c r="G178" s="27" t="s">
        <v>1452</v>
      </c>
    </row>
    <row r="179" spans="1:10" x14ac:dyDescent="0.25">
      <c r="B179" t="s">
        <v>16</v>
      </c>
      <c r="G179" s="27" t="s">
        <v>538</v>
      </c>
    </row>
    <row r="180" spans="1:10" x14ac:dyDescent="0.25">
      <c r="B180" t="s">
        <v>17</v>
      </c>
    </row>
    <row r="181" spans="1:10" x14ac:dyDescent="0.25">
      <c r="B181" t="s">
        <v>1540</v>
      </c>
    </row>
    <row r="184" spans="1:10" x14ac:dyDescent="0.25">
      <c r="A184" s="14"/>
      <c r="B184" s="2"/>
      <c r="C184" s="14" t="s">
        <v>477</v>
      </c>
      <c r="D184" s="3" t="s">
        <v>478</v>
      </c>
      <c r="E184" s="14" t="s">
        <v>480</v>
      </c>
      <c r="F184" s="14" t="s">
        <v>482</v>
      </c>
      <c r="G184" s="3" t="s">
        <v>485</v>
      </c>
      <c r="H184" s="11" t="s">
        <v>486</v>
      </c>
      <c r="I184" s="12"/>
      <c r="J184" s="13"/>
    </row>
    <row r="185" spans="1:10" x14ac:dyDescent="0.25">
      <c r="A185" s="15" t="s">
        <v>148</v>
      </c>
      <c r="B185" s="4" t="s">
        <v>149</v>
      </c>
      <c r="C185" s="15"/>
      <c r="D185" s="5" t="s">
        <v>479</v>
      </c>
      <c r="E185" s="15" t="s">
        <v>481</v>
      </c>
      <c r="F185" s="17" t="s">
        <v>483</v>
      </c>
      <c r="G185" s="5"/>
      <c r="H185" s="14" t="s">
        <v>487</v>
      </c>
      <c r="I185" s="6" t="s">
        <v>488</v>
      </c>
      <c r="J185" s="14" t="s">
        <v>489</v>
      </c>
    </row>
    <row r="186" spans="1:10" x14ac:dyDescent="0.25">
      <c r="A186" s="15"/>
      <c r="B186" s="4" t="s">
        <v>148</v>
      </c>
      <c r="C186" s="16"/>
      <c r="D186" s="9"/>
      <c r="E186" s="16"/>
      <c r="F186" s="18" t="s">
        <v>484</v>
      </c>
      <c r="G186" s="9"/>
      <c r="H186" s="16"/>
      <c r="I186" s="9"/>
      <c r="J186" s="16"/>
    </row>
    <row r="187" spans="1:10" x14ac:dyDescent="0.25">
      <c r="A187" s="14" t="s">
        <v>153</v>
      </c>
      <c r="B187" s="14" t="s">
        <v>0</v>
      </c>
      <c r="C187" s="22" t="s">
        <v>1964</v>
      </c>
      <c r="D187" s="14"/>
      <c r="E187" s="28" t="s">
        <v>507</v>
      </c>
      <c r="F187" s="23"/>
      <c r="G187" s="24" t="s">
        <v>1073</v>
      </c>
      <c r="H187" s="14"/>
      <c r="I187" s="3"/>
      <c r="J187" s="14"/>
    </row>
    <row r="188" spans="1:10" x14ac:dyDescent="0.25">
      <c r="A188" s="15" t="s">
        <v>154</v>
      </c>
      <c r="B188" s="15" t="s">
        <v>154</v>
      </c>
      <c r="C188" s="4" t="s">
        <v>24</v>
      </c>
      <c r="D188" s="15"/>
      <c r="E188" s="7" t="s">
        <v>500</v>
      </c>
      <c r="F188" s="20"/>
      <c r="G188" s="21" t="s">
        <v>1075</v>
      </c>
      <c r="H188" s="278">
        <v>490000</v>
      </c>
      <c r="I188" s="5"/>
      <c r="J188" s="62">
        <f>SUM(H188:I188)</f>
        <v>490000</v>
      </c>
    </row>
    <row r="189" spans="1:10" x14ac:dyDescent="0.25">
      <c r="A189" s="15" t="s">
        <v>155</v>
      </c>
      <c r="B189" s="15" t="s">
        <v>155</v>
      </c>
      <c r="C189" s="4" t="s">
        <v>18</v>
      </c>
      <c r="D189" s="15"/>
      <c r="E189" s="7"/>
      <c r="F189" s="15"/>
      <c r="G189" s="21" t="s">
        <v>1074</v>
      </c>
      <c r="H189" s="268"/>
      <c r="I189" s="5"/>
      <c r="J189" s="15"/>
    </row>
    <row r="190" spans="1:10" x14ac:dyDescent="0.25">
      <c r="A190" s="15"/>
      <c r="B190" s="15" t="s">
        <v>158</v>
      </c>
      <c r="C190" s="4"/>
      <c r="D190" s="15"/>
      <c r="E190" s="7"/>
      <c r="F190" s="15"/>
      <c r="G190" s="21"/>
      <c r="H190" s="268"/>
      <c r="I190" s="5"/>
      <c r="J190" s="15"/>
    </row>
    <row r="191" spans="1:10" x14ac:dyDescent="0.25">
      <c r="A191" s="16"/>
      <c r="B191" s="16"/>
      <c r="C191" s="8"/>
      <c r="D191" s="16"/>
      <c r="E191" s="10"/>
      <c r="F191" s="16"/>
      <c r="G191" s="25"/>
      <c r="H191" s="302"/>
      <c r="I191" s="9"/>
      <c r="J191" s="16"/>
    </row>
    <row r="192" spans="1:10" x14ac:dyDescent="0.25">
      <c r="A192" s="14" t="s">
        <v>153</v>
      </c>
      <c r="B192" s="14" t="s">
        <v>0</v>
      </c>
      <c r="C192" s="14" t="s">
        <v>1965</v>
      </c>
      <c r="D192" s="3"/>
      <c r="E192" s="14" t="s">
        <v>507</v>
      </c>
      <c r="F192" s="14"/>
      <c r="G192" s="24" t="s">
        <v>1076</v>
      </c>
      <c r="H192" s="201"/>
      <c r="I192" s="3"/>
      <c r="J192" s="14"/>
    </row>
    <row r="193" spans="1:10" x14ac:dyDescent="0.25">
      <c r="A193" s="15" t="s">
        <v>154</v>
      </c>
      <c r="B193" s="15" t="s">
        <v>154</v>
      </c>
      <c r="C193" s="15" t="s">
        <v>20</v>
      </c>
      <c r="D193" s="5"/>
      <c r="E193" s="15" t="s">
        <v>500</v>
      </c>
      <c r="F193" s="15"/>
      <c r="G193" s="21" t="s">
        <v>1077</v>
      </c>
      <c r="H193" s="278">
        <v>125000</v>
      </c>
      <c r="I193" s="5"/>
      <c r="J193" s="62">
        <f>SUM(H193:I193)</f>
        <v>125000</v>
      </c>
    </row>
    <row r="194" spans="1:10" x14ac:dyDescent="0.25">
      <c r="A194" s="15" t="s">
        <v>155</v>
      </c>
      <c r="B194" s="15" t="s">
        <v>155</v>
      </c>
      <c r="C194" s="15"/>
      <c r="D194" s="5"/>
      <c r="E194" s="15"/>
      <c r="F194" s="15"/>
      <c r="G194" s="21" t="s">
        <v>1078</v>
      </c>
      <c r="H194" s="268"/>
      <c r="I194" s="5"/>
      <c r="J194" s="15"/>
    </row>
    <row r="195" spans="1:10" x14ac:dyDescent="0.25">
      <c r="A195" s="15"/>
      <c r="B195" s="15" t="s">
        <v>158</v>
      </c>
      <c r="C195" s="15"/>
      <c r="D195" s="5"/>
      <c r="E195" s="15"/>
      <c r="F195" s="15"/>
      <c r="G195" s="21" t="s">
        <v>1080</v>
      </c>
      <c r="H195" s="268"/>
      <c r="I195" s="5"/>
      <c r="J195" s="15"/>
    </row>
    <row r="196" spans="1:10" x14ac:dyDescent="0.25">
      <c r="A196" s="15"/>
      <c r="B196" s="15"/>
      <c r="C196" s="15"/>
      <c r="D196" s="5"/>
      <c r="E196" s="15"/>
      <c r="F196" s="15"/>
      <c r="G196" s="21" t="s">
        <v>1079</v>
      </c>
      <c r="H196" s="268"/>
      <c r="I196" s="5"/>
      <c r="J196" s="15"/>
    </row>
    <row r="197" spans="1:10" x14ac:dyDescent="0.25">
      <c r="A197" s="14" t="s">
        <v>153</v>
      </c>
      <c r="B197" s="14" t="s">
        <v>0</v>
      </c>
      <c r="C197" s="14" t="s">
        <v>1966</v>
      </c>
      <c r="D197" s="3"/>
      <c r="E197" s="14" t="s">
        <v>507</v>
      </c>
      <c r="F197" s="14"/>
      <c r="G197" s="24" t="s">
        <v>1081</v>
      </c>
      <c r="H197" s="201"/>
      <c r="I197" s="3"/>
      <c r="J197" s="14"/>
    </row>
    <row r="198" spans="1:10" x14ac:dyDescent="0.25">
      <c r="A198" s="15" t="s">
        <v>154</v>
      </c>
      <c r="B198" s="15" t="s">
        <v>154</v>
      </c>
      <c r="C198" s="15" t="s">
        <v>22</v>
      </c>
      <c r="D198" s="5"/>
      <c r="E198" s="15" t="s">
        <v>500</v>
      </c>
      <c r="F198" s="15"/>
      <c r="G198" s="21" t="s">
        <v>1083</v>
      </c>
      <c r="H198" s="278">
        <v>20000</v>
      </c>
      <c r="I198" s="5"/>
      <c r="J198" s="62">
        <f>SUM(H198:I198)</f>
        <v>20000</v>
      </c>
    </row>
    <row r="199" spans="1:10" x14ac:dyDescent="0.25">
      <c r="A199" s="15" t="s">
        <v>155</v>
      </c>
      <c r="B199" s="15" t="s">
        <v>155</v>
      </c>
      <c r="C199" s="15"/>
      <c r="D199" s="5"/>
      <c r="E199" s="15"/>
      <c r="F199" s="15"/>
      <c r="G199" s="21" t="s">
        <v>1082</v>
      </c>
      <c r="H199" s="268"/>
      <c r="I199" s="5"/>
      <c r="J199" s="15"/>
    </row>
    <row r="200" spans="1:10" x14ac:dyDescent="0.25">
      <c r="A200" s="16"/>
      <c r="B200" s="16" t="s">
        <v>158</v>
      </c>
      <c r="C200" s="16"/>
      <c r="D200" s="9"/>
      <c r="E200" s="16"/>
      <c r="F200" s="16"/>
      <c r="G200" s="25"/>
      <c r="H200" s="302"/>
      <c r="I200" s="9"/>
      <c r="J200" s="16"/>
    </row>
    <row r="201" spans="1:10" x14ac:dyDescent="0.25">
      <c r="A201" s="14" t="s">
        <v>153</v>
      </c>
      <c r="B201" s="14" t="s">
        <v>0</v>
      </c>
      <c r="C201" s="15" t="s">
        <v>1967</v>
      </c>
      <c r="D201" s="5"/>
      <c r="E201" s="15" t="s">
        <v>507</v>
      </c>
      <c r="F201" s="15"/>
      <c r="G201" s="21" t="s">
        <v>513</v>
      </c>
      <c r="H201" s="268"/>
      <c r="I201" s="5"/>
      <c r="J201" s="15"/>
    </row>
    <row r="202" spans="1:10" x14ac:dyDescent="0.25">
      <c r="A202" s="15" t="s">
        <v>154</v>
      </c>
      <c r="B202" s="15" t="s">
        <v>154</v>
      </c>
      <c r="C202" s="15" t="s">
        <v>1968</v>
      </c>
      <c r="D202" s="5"/>
      <c r="E202" s="15" t="s">
        <v>500</v>
      </c>
      <c r="F202" s="15"/>
      <c r="G202" s="21" t="s">
        <v>1084</v>
      </c>
      <c r="H202" s="278">
        <v>10000</v>
      </c>
      <c r="I202" s="5"/>
      <c r="J202" s="62">
        <f>SUM(H202:I202)</f>
        <v>10000</v>
      </c>
    </row>
    <row r="203" spans="1:10" x14ac:dyDescent="0.25">
      <c r="A203" s="15" t="s">
        <v>155</v>
      </c>
      <c r="B203" s="15" t="s">
        <v>155</v>
      </c>
      <c r="C203" s="15"/>
      <c r="D203" s="5"/>
      <c r="E203" s="15"/>
      <c r="F203" s="15"/>
      <c r="G203" s="21" t="s">
        <v>1086</v>
      </c>
      <c r="H203" s="15"/>
      <c r="I203" s="5"/>
      <c r="J203" s="15"/>
    </row>
    <row r="204" spans="1:10" x14ac:dyDescent="0.25">
      <c r="A204" s="16"/>
      <c r="B204" s="16" t="s">
        <v>158</v>
      </c>
      <c r="C204" s="15"/>
      <c r="D204" s="5"/>
      <c r="E204" s="15"/>
      <c r="F204" s="15"/>
      <c r="G204" s="272" t="s">
        <v>1085</v>
      </c>
      <c r="H204" s="15"/>
      <c r="I204" s="5"/>
      <c r="J204" s="15"/>
    </row>
    <row r="205" spans="1:10" x14ac:dyDescent="0.25">
      <c r="A205" s="19"/>
      <c r="B205" s="19"/>
      <c r="C205" s="19"/>
      <c r="D205" s="30" t="s">
        <v>23</v>
      </c>
      <c r="E205" s="29"/>
      <c r="F205" s="29"/>
      <c r="G205" s="33"/>
      <c r="H205" s="64">
        <f>SUM(H188:H204)</f>
        <v>645000</v>
      </c>
      <c r="I205" s="65"/>
      <c r="J205" s="66">
        <f>SUM(H205:I205)</f>
        <v>645000</v>
      </c>
    </row>
    <row r="206" spans="1:10" x14ac:dyDescent="0.25">
      <c r="B206" t="s">
        <v>528</v>
      </c>
    </row>
    <row r="207" spans="1:10" x14ac:dyDescent="0.25">
      <c r="B207" t="s">
        <v>529</v>
      </c>
      <c r="C207" t="s">
        <v>530</v>
      </c>
      <c r="F207" t="s">
        <v>531</v>
      </c>
      <c r="H207" t="s">
        <v>532</v>
      </c>
    </row>
    <row r="208" spans="1:10" ht="15.75" x14ac:dyDescent="0.25">
      <c r="C208" t="s">
        <v>1382</v>
      </c>
      <c r="F208" s="32" t="s">
        <v>1364</v>
      </c>
      <c r="G208" s="32"/>
      <c r="H208" t="s">
        <v>533</v>
      </c>
    </row>
    <row r="209" spans="1:10" ht="15.75" x14ac:dyDescent="0.25">
      <c r="C209" t="s">
        <v>535</v>
      </c>
      <c r="F209" s="32" t="s">
        <v>1363</v>
      </c>
      <c r="G209" s="32"/>
      <c r="H209" t="s">
        <v>534</v>
      </c>
    </row>
    <row r="212" spans="1:10" x14ac:dyDescent="0.25">
      <c r="B212" t="s">
        <v>491</v>
      </c>
      <c r="G212" s="27" t="s">
        <v>537</v>
      </c>
    </row>
    <row r="213" spans="1:10" x14ac:dyDescent="0.25">
      <c r="B213" t="s">
        <v>492</v>
      </c>
      <c r="G213" s="27" t="s">
        <v>1452</v>
      </c>
    </row>
    <row r="214" spans="1:10" x14ac:dyDescent="0.25">
      <c r="B214" t="s">
        <v>16</v>
      </c>
      <c r="G214" s="27" t="s">
        <v>538</v>
      </c>
    </row>
    <row r="215" spans="1:10" x14ac:dyDescent="0.25">
      <c r="B215" t="s">
        <v>17</v>
      </c>
    </row>
    <row r="216" spans="1:10" x14ac:dyDescent="0.25">
      <c r="B216" t="s">
        <v>1540</v>
      </c>
    </row>
    <row r="219" spans="1:10" x14ac:dyDescent="0.25">
      <c r="A219" s="14"/>
      <c r="B219" s="2"/>
      <c r="C219" s="14" t="s">
        <v>477</v>
      </c>
      <c r="D219" s="3" t="s">
        <v>478</v>
      </c>
      <c r="E219" s="14" t="s">
        <v>480</v>
      </c>
      <c r="F219" s="14" t="s">
        <v>482</v>
      </c>
      <c r="G219" s="3" t="s">
        <v>485</v>
      </c>
      <c r="H219" s="11" t="s">
        <v>486</v>
      </c>
      <c r="I219" s="12"/>
      <c r="J219" s="13"/>
    </row>
    <row r="220" spans="1:10" x14ac:dyDescent="0.25">
      <c r="A220" s="15" t="s">
        <v>148</v>
      </c>
      <c r="B220" s="4" t="s">
        <v>149</v>
      </c>
      <c r="C220" s="15"/>
      <c r="D220" s="5" t="s">
        <v>479</v>
      </c>
      <c r="E220" s="15" t="s">
        <v>481</v>
      </c>
      <c r="F220" s="17" t="s">
        <v>483</v>
      </c>
      <c r="G220" s="5"/>
      <c r="H220" s="14" t="s">
        <v>487</v>
      </c>
      <c r="I220" s="6" t="s">
        <v>488</v>
      </c>
      <c r="J220" s="14" t="s">
        <v>489</v>
      </c>
    </row>
    <row r="221" spans="1:10" x14ac:dyDescent="0.25">
      <c r="A221" s="15"/>
      <c r="B221" s="4" t="s">
        <v>148</v>
      </c>
      <c r="C221" s="16"/>
      <c r="D221" s="9"/>
      <c r="E221" s="16"/>
      <c r="F221" s="18" t="s">
        <v>484</v>
      </c>
      <c r="G221" s="9"/>
      <c r="H221" s="16"/>
      <c r="I221" s="9"/>
      <c r="J221" s="16"/>
    </row>
    <row r="222" spans="1:10" x14ac:dyDescent="0.25">
      <c r="A222" s="14" t="s">
        <v>153</v>
      </c>
      <c r="B222" s="14" t="s">
        <v>0</v>
      </c>
      <c r="C222" s="22" t="s">
        <v>1969</v>
      </c>
      <c r="D222" s="14" t="s">
        <v>507</v>
      </c>
      <c r="E222" s="28" t="s">
        <v>741</v>
      </c>
      <c r="F222" s="23"/>
      <c r="G222" s="24" t="s">
        <v>742</v>
      </c>
      <c r="H222" s="14"/>
      <c r="I222" s="3"/>
      <c r="J222" s="14"/>
    </row>
    <row r="223" spans="1:10" x14ac:dyDescent="0.25">
      <c r="A223" s="15" t="s">
        <v>196</v>
      </c>
      <c r="B223" s="15" t="s">
        <v>740</v>
      </c>
      <c r="C223" s="4" t="s">
        <v>739</v>
      </c>
      <c r="D223" s="15" t="s">
        <v>500</v>
      </c>
      <c r="E223" s="7"/>
      <c r="F223" s="20"/>
      <c r="G223" s="21" t="s">
        <v>743</v>
      </c>
      <c r="H223" s="278">
        <v>20000</v>
      </c>
      <c r="I223" s="5"/>
      <c r="J223" s="62">
        <f>SUM(H223:I223)</f>
        <v>20000</v>
      </c>
    </row>
    <row r="224" spans="1:10" x14ac:dyDescent="0.25">
      <c r="A224" s="15" t="s">
        <v>197</v>
      </c>
      <c r="B224" s="15" t="s">
        <v>199</v>
      </c>
      <c r="C224" s="4"/>
      <c r="D224" s="15"/>
      <c r="E224" s="7"/>
      <c r="F224" s="15"/>
      <c r="G224" s="21" t="s">
        <v>744</v>
      </c>
      <c r="H224" s="268"/>
      <c r="I224" s="5"/>
      <c r="J224" s="15"/>
    </row>
    <row r="225" spans="1:11" x14ac:dyDescent="0.25">
      <c r="A225" s="15"/>
      <c r="B225" s="15"/>
      <c r="C225" s="4"/>
      <c r="D225" s="15"/>
      <c r="E225" s="7"/>
      <c r="F225" s="15"/>
      <c r="G225" s="21"/>
      <c r="H225" s="268"/>
      <c r="I225" s="5"/>
      <c r="J225" s="15"/>
    </row>
    <row r="226" spans="1:11" x14ac:dyDescent="0.25">
      <c r="A226" s="16"/>
      <c r="B226" s="16"/>
      <c r="C226" s="8"/>
      <c r="D226" s="16"/>
      <c r="E226" s="10"/>
      <c r="F226" s="16"/>
      <c r="G226" s="25"/>
      <c r="H226" s="302"/>
      <c r="I226" s="9"/>
      <c r="J226" s="16"/>
    </row>
    <row r="227" spans="1:11" x14ac:dyDescent="0.25">
      <c r="A227" s="15" t="s">
        <v>153</v>
      </c>
      <c r="B227" s="14" t="s">
        <v>156</v>
      </c>
      <c r="C227" s="4" t="s">
        <v>1970</v>
      </c>
      <c r="D227" s="15" t="s">
        <v>514</v>
      </c>
      <c r="E227" s="7" t="s">
        <v>522</v>
      </c>
      <c r="F227" s="15"/>
      <c r="G227" s="21" t="s">
        <v>1087</v>
      </c>
      <c r="H227" s="268"/>
      <c r="I227" s="5"/>
      <c r="J227" s="15"/>
    </row>
    <row r="228" spans="1:11" x14ac:dyDescent="0.25">
      <c r="A228" s="15" t="s">
        <v>159</v>
      </c>
      <c r="B228" s="15" t="s">
        <v>154</v>
      </c>
      <c r="C228" s="4" t="s">
        <v>1458</v>
      </c>
      <c r="D228" s="15"/>
      <c r="E228" s="7" t="s">
        <v>1459</v>
      </c>
      <c r="F228" s="15"/>
      <c r="G228" s="21" t="s">
        <v>1088</v>
      </c>
      <c r="H228" s="278">
        <v>7000</v>
      </c>
      <c r="I228" s="5"/>
      <c r="J228" s="62">
        <f>SUM(H228:I228)</f>
        <v>7000</v>
      </c>
    </row>
    <row r="229" spans="1:11" x14ac:dyDescent="0.25">
      <c r="A229" s="15" t="s">
        <v>155</v>
      </c>
      <c r="B229" s="15" t="s">
        <v>155</v>
      </c>
      <c r="C229" s="4" t="s">
        <v>51</v>
      </c>
      <c r="D229" s="15"/>
      <c r="E229" s="7" t="s">
        <v>1460</v>
      </c>
      <c r="F229" s="15"/>
      <c r="G229" s="21" t="s">
        <v>1089</v>
      </c>
      <c r="H229" s="15"/>
      <c r="I229" s="5"/>
      <c r="J229" s="15"/>
    </row>
    <row r="230" spans="1:11" x14ac:dyDescent="0.25">
      <c r="A230" s="15"/>
      <c r="B230" s="15" t="s">
        <v>158</v>
      </c>
      <c r="C230" s="4"/>
      <c r="D230" s="16"/>
      <c r="E230" s="7" t="s">
        <v>465</v>
      </c>
      <c r="F230" s="15"/>
      <c r="G230" s="21"/>
      <c r="H230" s="15"/>
      <c r="I230" s="5"/>
      <c r="J230" s="15"/>
    </row>
    <row r="231" spans="1:11" x14ac:dyDescent="0.25">
      <c r="A231" s="15"/>
      <c r="B231" s="15"/>
      <c r="C231" s="15"/>
      <c r="D231" s="5"/>
      <c r="E231" s="15"/>
      <c r="F231" s="15"/>
      <c r="G231" s="21"/>
      <c r="H231" s="15"/>
      <c r="I231" s="5"/>
      <c r="J231" s="15"/>
    </row>
    <row r="232" spans="1:11" x14ac:dyDescent="0.25">
      <c r="A232" s="297" t="s">
        <v>153</v>
      </c>
      <c r="B232" s="201" t="s">
        <v>156</v>
      </c>
      <c r="C232" s="280" t="s">
        <v>1971</v>
      </c>
      <c r="D232" s="431" t="s">
        <v>514</v>
      </c>
      <c r="E232" s="280" t="s">
        <v>1463</v>
      </c>
      <c r="F232" s="201"/>
      <c r="G232" s="432" t="s">
        <v>1466</v>
      </c>
      <c r="H232" s="69">
        <v>20000</v>
      </c>
      <c r="I232" s="3"/>
      <c r="J232" s="69">
        <f>SUM(H232:I232)</f>
        <v>20000</v>
      </c>
    </row>
    <row r="233" spans="1:11" x14ac:dyDescent="0.25">
      <c r="A233" s="267" t="s">
        <v>159</v>
      </c>
      <c r="B233" s="268" t="s">
        <v>154</v>
      </c>
      <c r="C233" s="199" t="s">
        <v>1461</v>
      </c>
      <c r="D233" s="277" t="s">
        <v>80</v>
      </c>
      <c r="E233" s="199" t="s">
        <v>1464</v>
      </c>
      <c r="F233" s="268"/>
      <c r="G233" s="426" t="s">
        <v>1468</v>
      </c>
      <c r="H233" s="15"/>
      <c r="I233" s="5"/>
      <c r="J233" s="15"/>
    </row>
    <row r="234" spans="1:11" x14ac:dyDescent="0.25">
      <c r="A234" s="267" t="s">
        <v>155</v>
      </c>
      <c r="B234" s="268" t="s">
        <v>1263</v>
      </c>
      <c r="C234" s="199" t="s">
        <v>1462</v>
      </c>
      <c r="D234" s="268" t="s">
        <v>459</v>
      </c>
      <c r="E234" s="199" t="s">
        <v>1465</v>
      </c>
      <c r="F234" s="268"/>
      <c r="G234" s="426" t="s">
        <v>1467</v>
      </c>
      <c r="H234" s="15"/>
      <c r="I234" s="5"/>
      <c r="J234" s="15"/>
    </row>
    <row r="235" spans="1:11" x14ac:dyDescent="0.25">
      <c r="A235" s="267"/>
      <c r="B235" s="268" t="s">
        <v>158</v>
      </c>
      <c r="C235" s="199"/>
      <c r="D235" s="268" t="s">
        <v>541</v>
      </c>
      <c r="E235" s="199"/>
      <c r="F235" s="268"/>
      <c r="G235" s="426"/>
      <c r="H235" s="15"/>
      <c r="I235" s="5"/>
      <c r="J235" s="15"/>
    </row>
    <row r="236" spans="1:11" x14ac:dyDescent="0.25">
      <c r="A236" s="8"/>
      <c r="B236" s="16"/>
      <c r="C236" s="9"/>
      <c r="D236" s="16"/>
      <c r="E236" s="9"/>
      <c r="F236" s="16"/>
      <c r="G236" s="9"/>
      <c r="H236" s="16"/>
      <c r="I236" s="9"/>
      <c r="J236" s="16"/>
    </row>
    <row r="237" spans="1:11" x14ac:dyDescent="0.25">
      <c r="A237" s="15"/>
      <c r="B237" s="15"/>
      <c r="C237" s="15"/>
      <c r="D237" s="5"/>
      <c r="E237" s="15"/>
      <c r="F237" s="15"/>
      <c r="G237" s="21"/>
      <c r="H237" s="62"/>
      <c r="I237" s="5"/>
      <c r="J237" s="62"/>
    </row>
    <row r="238" spans="1:11" x14ac:dyDescent="0.25">
      <c r="A238" s="15"/>
      <c r="B238" s="15"/>
      <c r="C238" s="15"/>
      <c r="D238" s="5"/>
      <c r="E238" s="15"/>
      <c r="F238" s="15"/>
      <c r="G238" s="21"/>
      <c r="H238" s="15"/>
      <c r="I238" s="5"/>
      <c r="J238" s="15"/>
    </row>
    <row r="239" spans="1:11" x14ac:dyDescent="0.25">
      <c r="A239" s="16"/>
      <c r="B239" s="16"/>
      <c r="C239" s="15"/>
      <c r="D239" s="5"/>
      <c r="E239" s="15"/>
      <c r="F239" s="15"/>
      <c r="G239" s="21"/>
      <c r="H239" s="15"/>
      <c r="I239" s="5"/>
      <c r="J239" s="15"/>
    </row>
    <row r="240" spans="1:11" x14ac:dyDescent="0.25">
      <c r="A240" s="19"/>
      <c r="B240" s="19"/>
      <c r="C240" s="19"/>
      <c r="D240" s="30" t="s">
        <v>23</v>
      </c>
      <c r="E240" s="29"/>
      <c r="F240" s="29"/>
      <c r="G240" s="33"/>
      <c r="H240" s="64">
        <f>SUM(H223:H239)</f>
        <v>47000</v>
      </c>
      <c r="I240" s="65"/>
      <c r="J240" s="66">
        <f>SUM(H240:I240)</f>
        <v>47000</v>
      </c>
      <c r="K240" s="430"/>
    </row>
    <row r="241" spans="1:10" x14ac:dyDescent="0.25">
      <c r="A241" s="5"/>
      <c r="B241" s="5"/>
      <c r="C241" s="5"/>
      <c r="D241" s="76"/>
      <c r="E241" s="5"/>
      <c r="F241" s="5"/>
      <c r="G241" s="26"/>
      <c r="H241" s="93"/>
      <c r="I241" s="76"/>
      <c r="J241" s="93"/>
    </row>
    <row r="242" spans="1:10" x14ac:dyDescent="0.25">
      <c r="B242" t="s">
        <v>528</v>
      </c>
    </row>
    <row r="243" spans="1:10" x14ac:dyDescent="0.25">
      <c r="B243" t="s">
        <v>529</v>
      </c>
      <c r="C243" t="s">
        <v>530</v>
      </c>
      <c r="F243" t="s">
        <v>531</v>
      </c>
      <c r="H243" t="s">
        <v>532</v>
      </c>
    </row>
    <row r="244" spans="1:10" ht="15.75" x14ac:dyDescent="0.25">
      <c r="C244" t="s">
        <v>1382</v>
      </c>
      <c r="F244" s="32" t="s">
        <v>1364</v>
      </c>
      <c r="G244" s="32"/>
      <c r="H244" t="s">
        <v>533</v>
      </c>
    </row>
    <row r="245" spans="1:10" ht="15.75" x14ac:dyDescent="0.25">
      <c r="C245" t="s">
        <v>535</v>
      </c>
      <c r="F245" s="32" t="s">
        <v>1363</v>
      </c>
      <c r="G245" s="32"/>
      <c r="H245" t="s">
        <v>534</v>
      </c>
    </row>
    <row r="246" spans="1:10" ht="15.75" x14ac:dyDescent="0.25">
      <c r="F246" s="32"/>
      <c r="G246" s="32"/>
    </row>
    <row r="247" spans="1:10" x14ac:dyDescent="0.25">
      <c r="B247" t="s">
        <v>491</v>
      </c>
      <c r="G247" s="27" t="s">
        <v>537</v>
      </c>
    </row>
    <row r="248" spans="1:10" x14ac:dyDescent="0.25">
      <c r="B248" t="s">
        <v>492</v>
      </c>
      <c r="G248" s="27" t="s">
        <v>1452</v>
      </c>
    </row>
    <row r="249" spans="1:10" x14ac:dyDescent="0.25">
      <c r="B249" t="s">
        <v>16</v>
      </c>
      <c r="G249" s="27" t="s">
        <v>538</v>
      </c>
    </row>
    <row r="250" spans="1:10" x14ac:dyDescent="0.25">
      <c r="B250" t="s">
        <v>17</v>
      </c>
    </row>
    <row r="251" spans="1:10" x14ac:dyDescent="0.25">
      <c r="B251" t="s">
        <v>770</v>
      </c>
    </row>
    <row r="254" spans="1:10" x14ac:dyDescent="0.25">
      <c r="A254" s="14"/>
      <c r="B254" s="2" t="s">
        <v>490</v>
      </c>
      <c r="C254" s="14" t="s">
        <v>477</v>
      </c>
      <c r="D254" s="3" t="s">
        <v>478</v>
      </c>
      <c r="E254" s="14" t="s">
        <v>480</v>
      </c>
      <c r="F254" s="14" t="s">
        <v>482</v>
      </c>
      <c r="G254" s="3" t="s">
        <v>485</v>
      </c>
      <c r="H254" s="11" t="s">
        <v>486</v>
      </c>
      <c r="I254" s="12"/>
      <c r="J254" s="13"/>
    </row>
    <row r="255" spans="1:10" x14ac:dyDescent="0.25">
      <c r="A255" s="15"/>
      <c r="B255" s="4"/>
      <c r="C255" s="15"/>
      <c r="D255" s="5" t="s">
        <v>479</v>
      </c>
      <c r="E255" s="15" t="s">
        <v>481</v>
      </c>
      <c r="F255" s="17" t="s">
        <v>483</v>
      </c>
      <c r="G255" s="5"/>
      <c r="H255" s="14" t="s">
        <v>487</v>
      </c>
      <c r="I255" s="6" t="s">
        <v>488</v>
      </c>
      <c r="J255" s="14" t="s">
        <v>489</v>
      </c>
    </row>
    <row r="256" spans="1:10" x14ac:dyDescent="0.25">
      <c r="A256" s="16"/>
      <c r="B256" s="8"/>
      <c r="C256" s="16"/>
      <c r="D256" s="9"/>
      <c r="E256" s="16"/>
      <c r="F256" s="18" t="s">
        <v>484</v>
      </c>
      <c r="G256" s="9"/>
      <c r="H256" s="16"/>
      <c r="I256" s="9"/>
      <c r="J256" s="16"/>
    </row>
    <row r="257" spans="1:10" x14ac:dyDescent="0.25">
      <c r="A257" s="15" t="s">
        <v>153</v>
      </c>
      <c r="B257" s="14" t="s">
        <v>156</v>
      </c>
      <c r="C257" s="28" t="s">
        <v>1972</v>
      </c>
      <c r="D257" s="35" t="s">
        <v>30</v>
      </c>
      <c r="E257" s="14"/>
      <c r="F257" s="14" t="s">
        <v>33</v>
      </c>
      <c r="G257" s="49" t="s">
        <v>1090</v>
      </c>
      <c r="H257" s="14"/>
      <c r="I257" s="3"/>
      <c r="J257" s="14"/>
    </row>
    <row r="258" spans="1:10" x14ac:dyDescent="0.25">
      <c r="A258" s="15" t="s">
        <v>159</v>
      </c>
      <c r="B258" s="15" t="s">
        <v>154</v>
      </c>
      <c r="C258" s="7" t="s">
        <v>29</v>
      </c>
      <c r="D258" s="5" t="s">
        <v>31</v>
      </c>
      <c r="E258" s="15" t="s">
        <v>458</v>
      </c>
      <c r="F258" s="15" t="s">
        <v>34</v>
      </c>
      <c r="G258" s="48" t="s">
        <v>1091</v>
      </c>
      <c r="H258" s="62">
        <v>240000</v>
      </c>
      <c r="I258" s="5"/>
      <c r="J258" s="62">
        <f>SUM(H258:I258)</f>
        <v>240000</v>
      </c>
    </row>
    <row r="259" spans="1:10" x14ac:dyDescent="0.25">
      <c r="A259" s="15" t="s">
        <v>155</v>
      </c>
      <c r="B259" s="15" t="s">
        <v>155</v>
      </c>
      <c r="C259" s="7"/>
      <c r="D259" s="5" t="s">
        <v>32</v>
      </c>
      <c r="E259" s="15" t="s">
        <v>459</v>
      </c>
      <c r="F259" s="15" t="s">
        <v>35</v>
      </c>
      <c r="G259" s="48" t="s">
        <v>1093</v>
      </c>
      <c r="H259" s="15"/>
      <c r="I259" s="5"/>
      <c r="J259" s="15"/>
    </row>
    <row r="260" spans="1:10" x14ac:dyDescent="0.25">
      <c r="A260" s="15"/>
      <c r="B260" s="15" t="s">
        <v>158</v>
      </c>
      <c r="C260" s="7"/>
      <c r="D260" s="5"/>
      <c r="E260" s="15" t="s">
        <v>460</v>
      </c>
      <c r="F260" s="15" t="s">
        <v>36</v>
      </c>
      <c r="G260" s="48" t="s">
        <v>1092</v>
      </c>
      <c r="H260" s="15"/>
      <c r="I260" s="5"/>
      <c r="J260" s="15"/>
    </row>
    <row r="261" spans="1:10" x14ac:dyDescent="0.25">
      <c r="A261" s="4"/>
      <c r="B261" s="15"/>
      <c r="C261" s="7"/>
      <c r="D261" s="5"/>
      <c r="E261" s="15"/>
      <c r="F261" s="15" t="s">
        <v>34</v>
      </c>
      <c r="G261" s="48"/>
      <c r="H261" s="15"/>
      <c r="I261" s="5"/>
      <c r="J261" s="15"/>
    </row>
    <row r="262" spans="1:10" x14ac:dyDescent="0.25">
      <c r="A262" s="8"/>
      <c r="B262" s="16"/>
      <c r="C262" s="10"/>
      <c r="D262" s="9"/>
      <c r="E262" s="16"/>
      <c r="F262" s="16" t="s">
        <v>35</v>
      </c>
      <c r="G262" s="50"/>
      <c r="H262" s="16"/>
      <c r="I262" s="9"/>
      <c r="J262" s="16"/>
    </row>
    <row r="263" spans="1:10" x14ac:dyDescent="0.25">
      <c r="A263" s="15"/>
      <c r="B263" s="15"/>
      <c r="C263" s="4"/>
      <c r="D263" s="15"/>
      <c r="E263" s="7"/>
      <c r="F263" s="15"/>
      <c r="G263" s="21"/>
      <c r="H263" s="15"/>
      <c r="I263" s="5"/>
      <c r="J263" s="15"/>
    </row>
    <row r="264" spans="1:10" x14ac:dyDescent="0.25">
      <c r="A264" s="15"/>
      <c r="B264" s="15"/>
      <c r="C264" s="4"/>
      <c r="D264" s="15"/>
      <c r="E264" s="7"/>
      <c r="F264" s="15"/>
      <c r="G264" s="21"/>
      <c r="H264" s="15"/>
      <c r="I264" s="5"/>
      <c r="J264" s="15"/>
    </row>
    <row r="265" spans="1:10" x14ac:dyDescent="0.25">
      <c r="A265" s="15"/>
      <c r="B265" s="15"/>
      <c r="C265" s="4"/>
      <c r="D265" s="15"/>
      <c r="E265" s="7"/>
      <c r="F265" s="15"/>
      <c r="G265" s="21"/>
      <c r="H265" s="15"/>
      <c r="I265" s="5"/>
      <c r="J265" s="15"/>
    </row>
    <row r="266" spans="1:10" x14ac:dyDescent="0.25">
      <c r="A266" s="16"/>
      <c r="B266" s="16"/>
      <c r="C266" s="8"/>
      <c r="D266" s="16"/>
      <c r="E266" s="10"/>
      <c r="F266" s="16"/>
      <c r="G266" s="25"/>
      <c r="H266" s="16"/>
      <c r="I266" s="9"/>
      <c r="J266" s="16"/>
    </row>
    <row r="267" spans="1:10" x14ac:dyDescent="0.25">
      <c r="A267" s="15"/>
      <c r="B267" s="14"/>
      <c r="C267" s="4"/>
      <c r="D267" s="15"/>
      <c r="E267" s="7"/>
      <c r="F267" s="15"/>
      <c r="G267" s="21"/>
      <c r="H267" s="15"/>
      <c r="I267" s="5"/>
      <c r="J267" s="15"/>
    </row>
    <row r="268" spans="1:10" x14ac:dyDescent="0.25">
      <c r="A268" s="15"/>
      <c r="B268" s="15"/>
      <c r="C268" s="4"/>
      <c r="D268" s="15"/>
      <c r="E268" s="7"/>
      <c r="F268" s="15"/>
      <c r="G268" s="21"/>
      <c r="H268" s="15"/>
      <c r="I268" s="5"/>
      <c r="J268" s="15"/>
    </row>
    <row r="269" spans="1:10" x14ac:dyDescent="0.25">
      <c r="A269" s="15"/>
      <c r="B269" s="15"/>
      <c r="C269" s="4"/>
      <c r="D269" s="15"/>
      <c r="E269" s="7"/>
      <c r="F269" s="15"/>
      <c r="G269" s="21"/>
      <c r="H269" s="15"/>
      <c r="I269" s="5"/>
      <c r="J269" s="15"/>
    </row>
    <row r="270" spans="1:10" x14ac:dyDescent="0.25">
      <c r="A270" s="15"/>
      <c r="B270" s="15"/>
      <c r="C270" s="4"/>
      <c r="D270" s="16"/>
      <c r="E270" s="7"/>
      <c r="F270" s="15"/>
      <c r="G270" s="21"/>
      <c r="H270" s="15"/>
      <c r="I270" s="5"/>
      <c r="J270" s="15"/>
    </row>
    <row r="271" spans="1:10" x14ac:dyDescent="0.25">
      <c r="A271" s="14"/>
      <c r="B271" s="14"/>
      <c r="C271" s="14"/>
      <c r="D271" s="35"/>
      <c r="E271" s="14"/>
      <c r="F271" s="14"/>
      <c r="G271" s="24"/>
      <c r="H271" s="14"/>
      <c r="I271" s="3"/>
      <c r="J271" s="14"/>
    </row>
    <row r="272" spans="1:10" x14ac:dyDescent="0.25">
      <c r="A272" s="15"/>
      <c r="B272" s="15"/>
      <c r="C272" s="15"/>
      <c r="D272" s="5"/>
      <c r="E272" s="15"/>
      <c r="F272" s="15"/>
      <c r="G272" s="21"/>
      <c r="H272" s="15"/>
      <c r="I272" s="5"/>
      <c r="J272" s="15"/>
    </row>
    <row r="273" spans="1:10" x14ac:dyDescent="0.25">
      <c r="A273" s="15"/>
      <c r="B273" s="15"/>
      <c r="C273" s="15"/>
      <c r="D273" s="5"/>
      <c r="E273" s="15"/>
      <c r="F273" s="15"/>
      <c r="G273" s="21"/>
      <c r="H273" s="15"/>
      <c r="I273" s="5"/>
      <c r="J273" s="15"/>
    </row>
    <row r="274" spans="1:10" x14ac:dyDescent="0.25">
      <c r="A274" s="15"/>
      <c r="B274" s="15"/>
      <c r="C274" s="15"/>
      <c r="D274" s="5"/>
      <c r="E274" s="15"/>
      <c r="F274" s="15"/>
      <c r="G274" s="21"/>
      <c r="H274" s="15"/>
      <c r="I274" s="5"/>
      <c r="J274" s="15"/>
    </row>
    <row r="275" spans="1:10" x14ac:dyDescent="0.25">
      <c r="A275" s="19"/>
      <c r="B275" s="19"/>
      <c r="C275" s="19"/>
      <c r="D275" s="29"/>
      <c r="E275" s="19"/>
      <c r="F275" s="19"/>
      <c r="G275" s="75" t="s">
        <v>969</v>
      </c>
      <c r="H275" s="63">
        <f>SUM(H258:H274)</f>
        <v>240000</v>
      </c>
      <c r="I275" s="29"/>
      <c r="J275" s="63">
        <f>SUM(H275:I275)</f>
        <v>240000</v>
      </c>
    </row>
    <row r="276" spans="1:10" x14ac:dyDescent="0.25">
      <c r="A276" s="16"/>
      <c r="B276" s="19"/>
      <c r="C276" s="19"/>
      <c r="D276" s="30" t="s">
        <v>408</v>
      </c>
      <c r="E276" s="29"/>
      <c r="F276" s="29"/>
      <c r="G276" s="33"/>
      <c r="H276" s="64">
        <f>(H205+H240+H275)</f>
        <v>932000</v>
      </c>
      <c r="I276" s="64">
        <f t="shared" ref="I276:J276" si="0">(I205+I240+I275)</f>
        <v>0</v>
      </c>
      <c r="J276" s="64">
        <f t="shared" si="0"/>
        <v>932000</v>
      </c>
    </row>
    <row r="277" spans="1:10" x14ac:dyDescent="0.25">
      <c r="B277" t="s">
        <v>528</v>
      </c>
    </row>
    <row r="278" spans="1:10" x14ac:dyDescent="0.25">
      <c r="B278" t="s">
        <v>529</v>
      </c>
      <c r="C278" t="s">
        <v>530</v>
      </c>
      <c r="F278" t="s">
        <v>531</v>
      </c>
      <c r="H278" t="s">
        <v>532</v>
      </c>
    </row>
    <row r="279" spans="1:10" ht="15.75" x14ac:dyDescent="0.25">
      <c r="C279" t="s">
        <v>1382</v>
      </c>
      <c r="F279" s="32" t="s">
        <v>1364</v>
      </c>
      <c r="G279" s="32"/>
      <c r="H279" t="s">
        <v>533</v>
      </c>
    </row>
    <row r="280" spans="1:10" ht="15.75" x14ac:dyDescent="0.25">
      <c r="C280" t="s">
        <v>535</v>
      </c>
      <c r="F280" s="32" t="s">
        <v>1363</v>
      </c>
      <c r="G280" s="32"/>
      <c r="H280" t="s">
        <v>534</v>
      </c>
    </row>
    <row r="282" spans="1:10" x14ac:dyDescent="0.25">
      <c r="G282" s="259" t="s">
        <v>537</v>
      </c>
    </row>
    <row r="283" spans="1:10" x14ac:dyDescent="0.25">
      <c r="B283" t="s">
        <v>492</v>
      </c>
      <c r="G283" s="27" t="s">
        <v>1452</v>
      </c>
    </row>
    <row r="284" spans="1:10" x14ac:dyDescent="0.25">
      <c r="B284" t="s">
        <v>37</v>
      </c>
      <c r="G284" s="27" t="s">
        <v>538</v>
      </c>
    </row>
    <row r="285" spans="1:10" x14ac:dyDescent="0.25">
      <c r="B285" t="s">
        <v>38</v>
      </c>
    </row>
    <row r="286" spans="1:10" x14ac:dyDescent="0.25">
      <c r="B286" t="s">
        <v>1540</v>
      </c>
    </row>
    <row r="289" spans="1:10" x14ac:dyDescent="0.25">
      <c r="A289" s="14"/>
      <c r="B289" s="2" t="s">
        <v>149</v>
      </c>
      <c r="C289" s="14" t="s">
        <v>477</v>
      </c>
      <c r="D289" s="3" t="s">
        <v>478</v>
      </c>
      <c r="E289" s="14" t="s">
        <v>480</v>
      </c>
      <c r="F289" s="14" t="s">
        <v>482</v>
      </c>
      <c r="G289" s="3" t="s">
        <v>485</v>
      </c>
      <c r="H289" s="11" t="s">
        <v>486</v>
      </c>
      <c r="I289" s="12"/>
      <c r="J289" s="13"/>
    </row>
    <row r="290" spans="1:10" x14ac:dyDescent="0.25">
      <c r="A290" s="15"/>
      <c r="B290" s="4" t="s">
        <v>148</v>
      </c>
      <c r="C290" s="15"/>
      <c r="D290" s="5" t="s">
        <v>479</v>
      </c>
      <c r="E290" s="15" t="s">
        <v>481</v>
      </c>
      <c r="F290" s="17" t="s">
        <v>483</v>
      </c>
      <c r="G290" s="5"/>
      <c r="H290" s="14" t="s">
        <v>487</v>
      </c>
      <c r="I290" s="6" t="s">
        <v>488</v>
      </c>
      <c r="J290" s="14" t="s">
        <v>489</v>
      </c>
    </row>
    <row r="291" spans="1:10" x14ac:dyDescent="0.25">
      <c r="A291" s="16"/>
      <c r="B291" s="8"/>
      <c r="C291" s="16"/>
      <c r="D291" s="9"/>
      <c r="E291" s="16"/>
      <c r="F291" s="18" t="s">
        <v>484</v>
      </c>
      <c r="G291" s="9"/>
      <c r="H291" s="16"/>
      <c r="I291" s="9"/>
      <c r="J291" s="16"/>
    </row>
    <row r="292" spans="1:10" x14ac:dyDescent="0.25">
      <c r="A292" s="15" t="s">
        <v>153</v>
      </c>
      <c r="B292" s="14" t="s">
        <v>771</v>
      </c>
      <c r="C292" s="22" t="s">
        <v>1973</v>
      </c>
      <c r="D292" s="14" t="s">
        <v>507</v>
      </c>
      <c r="E292" s="28" t="s">
        <v>43</v>
      </c>
      <c r="F292" s="23"/>
      <c r="G292" s="24" t="s">
        <v>1094</v>
      </c>
      <c r="H292" s="14"/>
      <c r="I292" s="3"/>
      <c r="J292" s="14"/>
    </row>
    <row r="293" spans="1:10" x14ac:dyDescent="0.25">
      <c r="A293" s="15" t="s">
        <v>159</v>
      </c>
      <c r="B293" s="15" t="s">
        <v>154</v>
      </c>
      <c r="C293" s="4" t="s">
        <v>39</v>
      </c>
      <c r="D293" s="15" t="s">
        <v>500</v>
      </c>
      <c r="E293" s="7"/>
      <c r="F293" s="20"/>
      <c r="G293" s="21" t="s">
        <v>1075</v>
      </c>
      <c r="H293" s="278">
        <v>420000</v>
      </c>
      <c r="I293" s="5"/>
      <c r="J293" s="62">
        <f>SUM(H293:I293)</f>
        <v>420000</v>
      </c>
    </row>
    <row r="294" spans="1:10" x14ac:dyDescent="0.25">
      <c r="A294" s="15" t="s">
        <v>155</v>
      </c>
      <c r="B294" s="15" t="s">
        <v>155</v>
      </c>
      <c r="C294" s="4" t="s">
        <v>40</v>
      </c>
      <c r="D294" s="15"/>
      <c r="E294" s="7"/>
      <c r="F294" s="15"/>
      <c r="G294" s="21" t="s">
        <v>1074</v>
      </c>
      <c r="H294" s="268"/>
      <c r="I294" s="5"/>
      <c r="J294" s="15"/>
    </row>
    <row r="295" spans="1:10" x14ac:dyDescent="0.25">
      <c r="A295" s="15"/>
      <c r="B295" s="15" t="s">
        <v>780</v>
      </c>
      <c r="C295" s="4" t="s">
        <v>41</v>
      </c>
      <c r="D295" s="15"/>
      <c r="E295" s="7"/>
      <c r="F295" s="15"/>
      <c r="G295" s="21"/>
      <c r="H295" s="268"/>
      <c r="I295" s="5"/>
      <c r="J295" s="15"/>
    </row>
    <row r="296" spans="1:10" x14ac:dyDescent="0.25">
      <c r="A296" s="15"/>
      <c r="B296" s="15" t="s">
        <v>781</v>
      </c>
      <c r="C296" s="8"/>
      <c r="D296" s="16"/>
      <c r="E296" s="10"/>
      <c r="F296" s="16"/>
      <c r="G296" s="25"/>
      <c r="H296" s="302"/>
      <c r="I296" s="9"/>
      <c r="J296" s="16"/>
    </row>
    <row r="297" spans="1:10" x14ac:dyDescent="0.25">
      <c r="A297" s="14" t="s">
        <v>153</v>
      </c>
      <c r="B297" s="14" t="s">
        <v>771</v>
      </c>
      <c r="C297" s="22" t="s">
        <v>745</v>
      </c>
      <c r="D297" s="14" t="s">
        <v>507</v>
      </c>
      <c r="E297" s="28" t="s">
        <v>43</v>
      </c>
      <c r="F297" s="14" t="s">
        <v>25</v>
      </c>
      <c r="G297" s="24" t="s">
        <v>818</v>
      </c>
      <c r="H297" s="201"/>
      <c r="I297" s="3"/>
      <c r="J297" s="14"/>
    </row>
    <row r="298" spans="1:10" x14ac:dyDescent="0.25">
      <c r="A298" s="15" t="s">
        <v>159</v>
      </c>
      <c r="B298" s="15" t="s">
        <v>154</v>
      </c>
      <c r="C298" s="4" t="s">
        <v>42</v>
      </c>
      <c r="D298" s="15" t="s">
        <v>500</v>
      </c>
      <c r="E298" s="7"/>
      <c r="F298" s="15" t="s">
        <v>26</v>
      </c>
      <c r="G298" s="21" t="s">
        <v>1095</v>
      </c>
      <c r="H298" s="278">
        <v>125000</v>
      </c>
      <c r="I298" s="5"/>
      <c r="J298" s="62">
        <f>SUM(H298:I298)</f>
        <v>125000</v>
      </c>
    </row>
    <row r="299" spans="1:10" x14ac:dyDescent="0.25">
      <c r="A299" s="15" t="s">
        <v>155</v>
      </c>
      <c r="B299" s="15" t="s">
        <v>155</v>
      </c>
      <c r="C299" s="4"/>
      <c r="D299" s="15"/>
      <c r="E299" s="7"/>
      <c r="F299" s="15" t="s">
        <v>509</v>
      </c>
      <c r="G299" s="21" t="s">
        <v>1096</v>
      </c>
      <c r="H299" s="268"/>
      <c r="I299" s="5"/>
      <c r="J299" s="15"/>
    </row>
    <row r="300" spans="1:10" x14ac:dyDescent="0.25">
      <c r="A300" s="15"/>
      <c r="B300" s="15" t="s">
        <v>179</v>
      </c>
      <c r="C300" s="4"/>
      <c r="D300" s="15"/>
      <c r="E300" s="7"/>
      <c r="F300" s="15" t="s">
        <v>510</v>
      </c>
      <c r="G300" s="21" t="s">
        <v>1098</v>
      </c>
      <c r="H300" s="268"/>
      <c r="I300" s="5"/>
      <c r="J300" s="15"/>
    </row>
    <row r="301" spans="1:10" x14ac:dyDescent="0.25">
      <c r="A301" s="16"/>
      <c r="B301" s="16" t="s">
        <v>180</v>
      </c>
      <c r="C301" s="8"/>
      <c r="D301" s="16"/>
      <c r="E301" s="10"/>
      <c r="F301" s="16"/>
      <c r="G301" s="25" t="s">
        <v>1097</v>
      </c>
      <c r="H301" s="302"/>
      <c r="I301" s="9"/>
      <c r="J301" s="16"/>
    </row>
    <row r="302" spans="1:10" x14ac:dyDescent="0.25">
      <c r="A302" s="14" t="s">
        <v>153</v>
      </c>
      <c r="B302" s="14" t="s">
        <v>771</v>
      </c>
      <c r="C302" s="14" t="s">
        <v>783</v>
      </c>
      <c r="D302" s="3" t="s">
        <v>507</v>
      </c>
      <c r="E302" s="14" t="s">
        <v>1469</v>
      </c>
      <c r="F302" s="14"/>
      <c r="G302" s="24" t="s">
        <v>785</v>
      </c>
      <c r="H302" s="312">
        <v>10000</v>
      </c>
      <c r="I302" s="3"/>
      <c r="J302" s="69">
        <f>SUM(H302:I302)</f>
        <v>10000</v>
      </c>
    </row>
    <row r="303" spans="1:10" x14ac:dyDescent="0.25">
      <c r="A303" s="15" t="s">
        <v>782</v>
      </c>
      <c r="B303" s="15" t="s">
        <v>154</v>
      </c>
      <c r="C303" s="15" t="s">
        <v>786</v>
      </c>
      <c r="D303" s="21" t="s">
        <v>470</v>
      </c>
      <c r="E303" s="15" t="s">
        <v>921</v>
      </c>
      <c r="F303" s="15"/>
      <c r="G303" s="21" t="s">
        <v>787</v>
      </c>
      <c r="H303" s="62"/>
      <c r="I303" s="5"/>
      <c r="J303" s="62"/>
    </row>
    <row r="304" spans="1:10" x14ac:dyDescent="0.25">
      <c r="A304" s="15"/>
      <c r="B304" s="15" t="s">
        <v>780</v>
      </c>
      <c r="C304" s="15" t="s">
        <v>784</v>
      </c>
      <c r="D304" s="5"/>
      <c r="E304" s="15" t="s">
        <v>784</v>
      </c>
      <c r="F304" s="15"/>
      <c r="G304" s="21" t="s">
        <v>788</v>
      </c>
      <c r="H304" s="15"/>
      <c r="I304" s="5"/>
      <c r="J304" s="15"/>
    </row>
    <row r="305" spans="1:10" x14ac:dyDescent="0.25">
      <c r="A305" s="15"/>
      <c r="B305" s="15" t="s">
        <v>781</v>
      </c>
      <c r="C305" s="15"/>
      <c r="D305" s="5"/>
      <c r="E305" s="15"/>
      <c r="F305" s="15"/>
      <c r="G305" s="21" t="s">
        <v>789</v>
      </c>
      <c r="H305" s="15"/>
      <c r="I305" s="5"/>
      <c r="J305" s="15"/>
    </row>
    <row r="306" spans="1:10" x14ac:dyDescent="0.25">
      <c r="A306" s="16"/>
      <c r="B306" s="16"/>
      <c r="C306" s="4"/>
      <c r="D306" s="16"/>
      <c r="E306" s="7"/>
      <c r="F306" s="15"/>
      <c r="G306" s="21" t="s">
        <v>19</v>
      </c>
      <c r="H306" s="15"/>
      <c r="I306" s="5"/>
      <c r="J306" s="15"/>
    </row>
    <row r="307" spans="1:10" x14ac:dyDescent="0.25">
      <c r="A307" s="14" t="s">
        <v>153</v>
      </c>
      <c r="B307" s="14" t="s">
        <v>771</v>
      </c>
      <c r="C307" s="201" t="s">
        <v>1457</v>
      </c>
      <c r="D307" s="3" t="s">
        <v>514</v>
      </c>
      <c r="E307" s="14" t="s">
        <v>108</v>
      </c>
      <c r="F307" s="14" t="s">
        <v>25</v>
      </c>
      <c r="G307" s="24" t="s">
        <v>44</v>
      </c>
      <c r="H307" s="14"/>
      <c r="I307" s="3"/>
      <c r="J307" s="14"/>
    </row>
    <row r="308" spans="1:10" x14ac:dyDescent="0.25">
      <c r="A308" s="15" t="s">
        <v>159</v>
      </c>
      <c r="B308" s="15" t="s">
        <v>772</v>
      </c>
      <c r="C308" s="268" t="s">
        <v>1470</v>
      </c>
      <c r="D308" s="26" t="s">
        <v>540</v>
      </c>
      <c r="E308" s="15" t="s">
        <v>1459</v>
      </c>
      <c r="F308" s="15" t="s">
        <v>26</v>
      </c>
      <c r="G308" s="21" t="s">
        <v>1099</v>
      </c>
      <c r="H308" s="278">
        <v>6000</v>
      </c>
      <c r="I308" s="5"/>
      <c r="J308" s="62">
        <f>SUM(H308:I308)</f>
        <v>6000</v>
      </c>
    </row>
    <row r="309" spans="1:10" x14ac:dyDescent="0.25">
      <c r="A309" s="15" t="s">
        <v>155</v>
      </c>
      <c r="B309" s="252" t="s">
        <v>773</v>
      </c>
      <c r="C309" s="15" t="s">
        <v>1471</v>
      </c>
      <c r="D309" s="26" t="s">
        <v>541</v>
      </c>
      <c r="E309" s="15" t="s">
        <v>1472</v>
      </c>
      <c r="F309" s="15" t="s">
        <v>509</v>
      </c>
      <c r="G309" s="21" t="s">
        <v>1100</v>
      </c>
      <c r="H309" s="15"/>
      <c r="I309" s="5"/>
      <c r="J309" s="15"/>
    </row>
    <row r="310" spans="1:10" x14ac:dyDescent="0.25">
      <c r="A310" s="15"/>
      <c r="B310" s="15"/>
      <c r="C310" s="15"/>
      <c r="D310" s="5"/>
      <c r="E310" s="15" t="s">
        <v>465</v>
      </c>
      <c r="F310" s="15" t="s">
        <v>510</v>
      </c>
      <c r="G310" s="21" t="s">
        <v>412</v>
      </c>
      <c r="H310" s="15"/>
      <c r="I310" s="5"/>
      <c r="J310" s="15"/>
    </row>
    <row r="311" spans="1:10" ht="15.75" thickBot="1" x14ac:dyDescent="0.3">
      <c r="A311" s="15"/>
      <c r="B311" s="15"/>
      <c r="C311" s="4"/>
      <c r="D311" s="15"/>
      <c r="E311" s="7"/>
      <c r="F311" s="15"/>
      <c r="G311" s="21"/>
      <c r="H311" s="15"/>
      <c r="I311" s="5"/>
      <c r="J311" s="15"/>
    </row>
    <row r="312" spans="1:10" ht="15.75" thickBot="1" x14ac:dyDescent="0.3">
      <c r="A312" s="85"/>
      <c r="B312" s="86"/>
      <c r="C312" s="86"/>
      <c r="D312" s="86"/>
      <c r="E312" s="86"/>
      <c r="F312" s="86"/>
      <c r="G312" s="179" t="s">
        <v>23</v>
      </c>
      <c r="H312" s="181">
        <f>SUM(H293:H311)</f>
        <v>561000</v>
      </c>
      <c r="I312" s="175"/>
      <c r="J312" s="181">
        <f>SUM(J293:J311)</f>
        <v>561000</v>
      </c>
    </row>
    <row r="313" spans="1:10" x14ac:dyDescent="0.25">
      <c r="B313" t="s">
        <v>528</v>
      </c>
    </row>
    <row r="314" spans="1:10" x14ac:dyDescent="0.25">
      <c r="B314" t="s">
        <v>529</v>
      </c>
      <c r="C314" t="s">
        <v>530</v>
      </c>
      <c r="F314" t="s">
        <v>531</v>
      </c>
      <c r="H314" t="s">
        <v>532</v>
      </c>
    </row>
    <row r="315" spans="1:10" ht="15.75" x14ac:dyDescent="0.25">
      <c r="C315" t="s">
        <v>1382</v>
      </c>
      <c r="F315" s="32" t="s">
        <v>1364</v>
      </c>
      <c r="G315" s="32"/>
      <c r="H315" t="s">
        <v>533</v>
      </c>
    </row>
    <row r="316" spans="1:10" ht="15.75" x14ac:dyDescent="0.25">
      <c r="C316" t="s">
        <v>535</v>
      </c>
      <c r="F316" s="32" t="s">
        <v>1363</v>
      </c>
      <c r="G316" s="32"/>
      <c r="H316" t="s">
        <v>534</v>
      </c>
    </row>
    <row r="317" spans="1:10" x14ac:dyDescent="0.25">
      <c r="B317" t="s">
        <v>491</v>
      </c>
      <c r="G317" s="27" t="s">
        <v>537</v>
      </c>
    </row>
    <row r="318" spans="1:10" x14ac:dyDescent="0.25">
      <c r="B318" t="s">
        <v>492</v>
      </c>
      <c r="G318" s="27" t="s">
        <v>1452</v>
      </c>
    </row>
    <row r="319" spans="1:10" x14ac:dyDescent="0.25">
      <c r="B319" t="s">
        <v>45</v>
      </c>
      <c r="G319" s="27" t="s">
        <v>538</v>
      </c>
    </row>
    <row r="320" spans="1:10" x14ac:dyDescent="0.25">
      <c r="B320" t="s">
        <v>46</v>
      </c>
    </row>
    <row r="321" spans="1:10" x14ac:dyDescent="0.25">
      <c r="B321" t="s">
        <v>1101</v>
      </c>
    </row>
    <row r="324" spans="1:10" x14ac:dyDescent="0.25">
      <c r="A324" s="22"/>
      <c r="B324" s="38"/>
      <c r="C324" s="14" t="s">
        <v>477</v>
      </c>
      <c r="D324" s="3" t="s">
        <v>478</v>
      </c>
      <c r="E324" s="14" t="s">
        <v>480</v>
      </c>
      <c r="F324" s="14" t="s">
        <v>482</v>
      </c>
      <c r="G324" s="3" t="s">
        <v>485</v>
      </c>
      <c r="H324" s="11" t="s">
        <v>486</v>
      </c>
      <c r="I324" s="12"/>
      <c r="J324" s="13"/>
    </row>
    <row r="325" spans="1:10" x14ac:dyDescent="0.25">
      <c r="A325" s="4" t="s">
        <v>148</v>
      </c>
      <c r="B325" s="15" t="s">
        <v>181</v>
      </c>
      <c r="C325" s="15"/>
      <c r="D325" s="5" t="s">
        <v>479</v>
      </c>
      <c r="E325" s="15" t="s">
        <v>481</v>
      </c>
      <c r="F325" s="17" t="s">
        <v>483</v>
      </c>
      <c r="G325" s="5"/>
      <c r="H325" s="14" t="s">
        <v>487</v>
      </c>
      <c r="I325" s="6" t="s">
        <v>488</v>
      </c>
      <c r="J325" s="14" t="s">
        <v>489</v>
      </c>
    </row>
    <row r="326" spans="1:10" x14ac:dyDescent="0.25">
      <c r="A326" s="4"/>
      <c r="B326" s="16"/>
      <c r="C326" s="16"/>
      <c r="D326" s="9"/>
      <c r="E326" s="16"/>
      <c r="F326" s="18" t="s">
        <v>484</v>
      </c>
      <c r="G326" s="9"/>
      <c r="H326" s="16"/>
      <c r="I326" s="9"/>
      <c r="J326" s="16"/>
    </row>
    <row r="327" spans="1:10" x14ac:dyDescent="0.25">
      <c r="A327" s="14" t="s">
        <v>182</v>
      </c>
      <c r="B327" s="7" t="s">
        <v>185</v>
      </c>
      <c r="C327" s="4" t="s">
        <v>1974</v>
      </c>
      <c r="D327" s="14"/>
      <c r="E327" s="7" t="s">
        <v>1475</v>
      </c>
      <c r="F327" s="15"/>
      <c r="G327" s="21" t="s">
        <v>775</v>
      </c>
      <c r="H327" s="278">
        <v>1500</v>
      </c>
      <c r="I327" s="5"/>
      <c r="J327" s="62">
        <f>SUM(H327:I327)</f>
        <v>1500</v>
      </c>
    </row>
    <row r="328" spans="1:10" x14ac:dyDescent="0.25">
      <c r="A328" s="15" t="s">
        <v>417</v>
      </c>
      <c r="B328" s="7" t="s">
        <v>187</v>
      </c>
      <c r="C328" s="4" t="s">
        <v>774</v>
      </c>
      <c r="D328" s="252" t="s">
        <v>514</v>
      </c>
      <c r="E328" s="7" t="s">
        <v>1445</v>
      </c>
      <c r="F328" s="15"/>
      <c r="G328" s="21" t="s">
        <v>776</v>
      </c>
      <c r="H328" s="15"/>
      <c r="I328" s="5"/>
      <c r="J328" s="15"/>
    </row>
    <row r="329" spans="1:10" x14ac:dyDescent="0.25">
      <c r="A329" s="15" t="s">
        <v>80</v>
      </c>
      <c r="B329" s="7" t="s">
        <v>186</v>
      </c>
      <c r="C329" s="4"/>
      <c r="D329" s="252" t="s">
        <v>82</v>
      </c>
      <c r="E329" s="7" t="s">
        <v>1476</v>
      </c>
      <c r="F329" s="15"/>
      <c r="G329" s="21" t="s">
        <v>777</v>
      </c>
      <c r="H329" s="15"/>
      <c r="I329" s="5"/>
      <c r="J329" s="15"/>
    </row>
    <row r="330" spans="1:10" x14ac:dyDescent="0.25">
      <c r="A330" s="15"/>
      <c r="B330" s="7"/>
      <c r="C330" s="4"/>
      <c r="D330" s="15"/>
      <c r="E330" s="7" t="s">
        <v>1477</v>
      </c>
      <c r="F330" s="15"/>
      <c r="G330" s="21" t="s">
        <v>778</v>
      </c>
      <c r="H330" s="15"/>
      <c r="I330" s="5"/>
      <c r="J330" s="15"/>
    </row>
    <row r="331" spans="1:10" x14ac:dyDescent="0.25">
      <c r="A331" s="15" t="s">
        <v>184</v>
      </c>
      <c r="B331" s="7"/>
      <c r="C331" s="4"/>
      <c r="D331" s="15"/>
      <c r="E331" s="7"/>
      <c r="F331" s="15"/>
      <c r="G331" s="21" t="s">
        <v>779</v>
      </c>
      <c r="H331" s="15"/>
      <c r="I331" s="5"/>
      <c r="J331" s="15"/>
    </row>
    <row r="332" spans="1:10" x14ac:dyDescent="0.25">
      <c r="A332" s="22" t="s">
        <v>182</v>
      </c>
      <c r="B332" s="14" t="s">
        <v>185</v>
      </c>
      <c r="C332" s="22" t="s">
        <v>1975</v>
      </c>
      <c r="D332" s="14" t="s">
        <v>514</v>
      </c>
      <c r="E332" s="28" t="s">
        <v>1473</v>
      </c>
      <c r="F332" s="23" t="s">
        <v>25</v>
      </c>
      <c r="G332" s="24" t="s">
        <v>49</v>
      </c>
      <c r="H332" s="14"/>
      <c r="I332" s="3"/>
      <c r="J332" s="14"/>
    </row>
    <row r="333" spans="1:10" x14ac:dyDescent="0.25">
      <c r="A333" s="4" t="s">
        <v>183</v>
      </c>
      <c r="B333" s="15" t="s">
        <v>187</v>
      </c>
      <c r="C333" s="4"/>
      <c r="D333" s="15"/>
      <c r="E333" s="7" t="s">
        <v>1474</v>
      </c>
      <c r="F333" s="20" t="s">
        <v>26</v>
      </c>
      <c r="G333" s="21" t="s">
        <v>50</v>
      </c>
      <c r="H333" s="278">
        <v>30000</v>
      </c>
      <c r="I333" s="5"/>
      <c r="J333" s="62">
        <f>SUM(H333:I333)</f>
        <v>30000</v>
      </c>
    </row>
    <row r="334" spans="1:10" x14ac:dyDescent="0.25">
      <c r="A334" s="4" t="s">
        <v>80</v>
      </c>
      <c r="B334" s="15" t="s">
        <v>186</v>
      </c>
      <c r="C334" s="4"/>
      <c r="D334" s="15"/>
      <c r="E334" s="7" t="s">
        <v>47</v>
      </c>
      <c r="F334" s="15" t="s">
        <v>48</v>
      </c>
      <c r="G334" s="21" t="s">
        <v>1102</v>
      </c>
      <c r="H334" s="15"/>
      <c r="I334" s="5"/>
      <c r="J334" s="15"/>
    </row>
    <row r="335" spans="1:10" x14ac:dyDescent="0.25">
      <c r="A335" s="4" t="s">
        <v>184</v>
      </c>
      <c r="B335" s="15"/>
      <c r="C335" s="4"/>
      <c r="D335" s="15"/>
      <c r="E335" s="7"/>
      <c r="F335" s="15" t="s">
        <v>510</v>
      </c>
      <c r="G335" s="21" t="s">
        <v>1104</v>
      </c>
      <c r="H335" s="15"/>
      <c r="I335" s="5"/>
      <c r="J335" s="15"/>
    </row>
    <row r="336" spans="1:10" x14ac:dyDescent="0.25">
      <c r="A336" s="8"/>
      <c r="B336" s="16"/>
      <c r="C336" s="8"/>
      <c r="D336" s="16"/>
      <c r="E336" s="10"/>
      <c r="F336" s="16"/>
      <c r="G336" s="25" t="s">
        <v>1103</v>
      </c>
      <c r="H336" s="16"/>
      <c r="I336" s="9"/>
      <c r="J336" s="16"/>
    </row>
    <row r="337" spans="1:10" x14ac:dyDescent="0.25">
      <c r="A337" s="22"/>
      <c r="B337" s="14"/>
      <c r="C337" s="22"/>
      <c r="D337" s="14"/>
      <c r="E337" s="28"/>
      <c r="F337" s="23"/>
      <c r="G337" s="24"/>
      <c r="H337" s="14"/>
      <c r="I337" s="3"/>
      <c r="J337" s="14"/>
    </row>
    <row r="338" spans="1:10" x14ac:dyDescent="0.25">
      <c r="A338" s="4"/>
      <c r="B338" s="15"/>
      <c r="C338" s="4"/>
      <c r="D338" s="15"/>
      <c r="E338" s="7"/>
      <c r="F338" s="20"/>
      <c r="G338" s="21"/>
      <c r="H338" s="278"/>
      <c r="I338" s="5"/>
      <c r="J338" s="62"/>
    </row>
    <row r="339" spans="1:10" x14ac:dyDescent="0.25">
      <c r="A339" s="4"/>
      <c r="B339" s="15"/>
      <c r="C339" s="4"/>
      <c r="D339" s="15"/>
      <c r="E339" s="7"/>
      <c r="F339" s="15"/>
      <c r="G339" s="21"/>
      <c r="H339" s="15"/>
      <c r="I339" s="5"/>
      <c r="J339" s="15"/>
    </row>
    <row r="340" spans="1:10" x14ac:dyDescent="0.25">
      <c r="A340" s="4"/>
      <c r="B340" s="15"/>
      <c r="C340" s="4"/>
      <c r="D340" s="15"/>
      <c r="E340" s="7"/>
      <c r="F340" s="15"/>
      <c r="G340" s="21"/>
      <c r="H340" s="15"/>
      <c r="I340" s="5"/>
      <c r="J340" s="15"/>
    </row>
    <row r="341" spans="1:10" x14ac:dyDescent="0.25">
      <c r="A341" s="8"/>
      <c r="B341" s="16"/>
      <c r="C341" s="8"/>
      <c r="D341" s="16"/>
      <c r="E341" s="10"/>
      <c r="F341" s="16"/>
      <c r="G341" s="25"/>
      <c r="H341" s="16"/>
      <c r="I341" s="9"/>
      <c r="J341" s="16"/>
    </row>
    <row r="342" spans="1:10" x14ac:dyDescent="0.25">
      <c r="A342" s="5"/>
      <c r="B342" s="28"/>
      <c r="C342" s="14"/>
      <c r="D342" s="3"/>
      <c r="E342" s="14"/>
      <c r="F342" s="14"/>
      <c r="G342" s="24"/>
      <c r="H342" s="14"/>
      <c r="I342" s="3"/>
      <c r="J342" s="14"/>
    </row>
    <row r="343" spans="1:10" x14ac:dyDescent="0.25">
      <c r="A343" s="4"/>
      <c r="B343" s="15"/>
      <c r="C343" s="15"/>
      <c r="D343" s="5"/>
      <c r="E343" s="15"/>
      <c r="F343" s="15"/>
      <c r="G343" s="21"/>
      <c r="H343" s="15"/>
      <c r="I343" s="5"/>
      <c r="J343" s="15"/>
    </row>
    <row r="344" spans="1:10" x14ac:dyDescent="0.25">
      <c r="A344" s="4"/>
      <c r="B344" s="15"/>
      <c r="C344" s="15"/>
      <c r="D344" s="5"/>
      <c r="E344" s="15"/>
      <c r="F344" s="15"/>
      <c r="G344" s="21"/>
      <c r="H344" s="15"/>
      <c r="I344" s="5"/>
      <c r="J344" s="15"/>
    </row>
    <row r="345" spans="1:10" x14ac:dyDescent="0.25">
      <c r="A345" s="8"/>
      <c r="B345" s="16"/>
      <c r="C345" s="15"/>
      <c r="D345" s="5"/>
      <c r="E345" s="15"/>
      <c r="F345" s="15"/>
      <c r="G345" s="21"/>
      <c r="H345" s="15"/>
      <c r="I345" s="5"/>
      <c r="J345" s="15"/>
    </row>
    <row r="346" spans="1:10" x14ac:dyDescent="0.25">
      <c r="A346" s="8"/>
      <c r="B346" s="16"/>
      <c r="C346" s="19"/>
      <c r="D346" s="30" t="s">
        <v>23</v>
      </c>
      <c r="E346" s="29"/>
      <c r="F346" s="29"/>
      <c r="G346" s="33"/>
      <c r="H346" s="64">
        <f>SUM(H327:H345)</f>
        <v>31500</v>
      </c>
      <c r="I346" s="65"/>
      <c r="J346" s="66">
        <f>SUM(H346:I346)</f>
        <v>31500</v>
      </c>
    </row>
    <row r="347" spans="1:10" x14ac:dyDescent="0.25">
      <c r="B347" t="s">
        <v>528</v>
      </c>
    </row>
    <row r="348" spans="1:10" x14ac:dyDescent="0.25">
      <c r="B348" t="s">
        <v>529</v>
      </c>
      <c r="C348" t="s">
        <v>530</v>
      </c>
      <c r="F348" t="s">
        <v>531</v>
      </c>
      <c r="H348" t="s">
        <v>532</v>
      </c>
    </row>
    <row r="349" spans="1:10" ht="15.75" x14ac:dyDescent="0.25">
      <c r="C349" t="s">
        <v>1382</v>
      </c>
      <c r="F349" s="32" t="s">
        <v>1364</v>
      </c>
      <c r="G349" s="32"/>
      <c r="H349" t="s">
        <v>533</v>
      </c>
    </row>
    <row r="350" spans="1:10" ht="15.75" x14ac:dyDescent="0.25">
      <c r="C350" t="s">
        <v>535</v>
      </c>
      <c r="F350" s="32" t="s">
        <v>1363</v>
      </c>
      <c r="G350" s="32"/>
      <c r="H350" t="s">
        <v>534</v>
      </c>
    </row>
    <row r="351" spans="1:10" ht="15.75" x14ac:dyDescent="0.25">
      <c r="F351" s="32"/>
      <c r="G351" s="32"/>
    </row>
    <row r="352" spans="1:10" x14ac:dyDescent="0.25">
      <c r="B352" t="s">
        <v>491</v>
      </c>
      <c r="G352" s="27" t="s">
        <v>537</v>
      </c>
    </row>
    <row r="353" spans="1:23" x14ac:dyDescent="0.25">
      <c r="B353" t="s">
        <v>492</v>
      </c>
      <c r="G353" s="27" t="s">
        <v>1452</v>
      </c>
    </row>
    <row r="354" spans="1:23" x14ac:dyDescent="0.25">
      <c r="B354" t="s">
        <v>45</v>
      </c>
      <c r="G354" s="27" t="s">
        <v>538</v>
      </c>
    </row>
    <row r="355" spans="1:23" x14ac:dyDescent="0.25">
      <c r="B355" t="s">
        <v>46</v>
      </c>
    </row>
    <row r="356" spans="1:23" x14ac:dyDescent="0.25">
      <c r="B356" t="s">
        <v>790</v>
      </c>
    </row>
    <row r="358" spans="1:23" x14ac:dyDescent="0.25">
      <c r="A358" s="14"/>
      <c r="B358" s="2"/>
      <c r="C358" s="14" t="s">
        <v>477</v>
      </c>
      <c r="D358" s="3" t="s">
        <v>478</v>
      </c>
      <c r="E358" s="14" t="s">
        <v>480</v>
      </c>
      <c r="F358" s="14" t="s">
        <v>482</v>
      </c>
      <c r="G358" s="3" t="s">
        <v>485</v>
      </c>
      <c r="H358" s="11" t="s">
        <v>486</v>
      </c>
      <c r="I358" s="12"/>
      <c r="J358" s="13"/>
    </row>
    <row r="359" spans="1:23" x14ac:dyDescent="0.25">
      <c r="A359" s="15" t="s">
        <v>148</v>
      </c>
      <c r="B359" s="45" t="s">
        <v>181</v>
      </c>
      <c r="C359" s="15"/>
      <c r="D359" s="5" t="s">
        <v>479</v>
      </c>
      <c r="E359" s="15" t="s">
        <v>481</v>
      </c>
      <c r="F359" s="17" t="s">
        <v>483</v>
      </c>
      <c r="G359" s="5"/>
      <c r="H359" s="14" t="s">
        <v>487</v>
      </c>
      <c r="I359" s="6" t="s">
        <v>488</v>
      </c>
      <c r="J359" s="14" t="s">
        <v>489</v>
      </c>
    </row>
    <row r="360" spans="1:23" x14ac:dyDescent="0.25">
      <c r="A360" s="15"/>
      <c r="B360" s="4"/>
      <c r="C360" s="16"/>
      <c r="D360" s="9"/>
      <c r="E360" s="16"/>
      <c r="F360" s="18" t="s">
        <v>484</v>
      </c>
      <c r="G360" s="9"/>
      <c r="H360" s="16"/>
      <c r="I360" s="9"/>
      <c r="J360" s="16"/>
    </row>
    <row r="361" spans="1:23" x14ac:dyDescent="0.25">
      <c r="A361" s="14" t="s">
        <v>188</v>
      </c>
      <c r="B361" s="14" t="s">
        <v>189</v>
      </c>
      <c r="C361" s="22" t="s">
        <v>691</v>
      </c>
      <c r="D361" s="14"/>
      <c r="E361" s="28" t="s">
        <v>43</v>
      </c>
      <c r="F361" s="56"/>
      <c r="G361" s="24" t="s">
        <v>1105</v>
      </c>
      <c r="H361" s="3"/>
      <c r="I361" s="14"/>
      <c r="J361" s="14"/>
    </row>
    <row r="362" spans="1:23" x14ac:dyDescent="0.25">
      <c r="A362" s="15" t="s">
        <v>498</v>
      </c>
      <c r="B362" s="15" t="s">
        <v>191</v>
      </c>
      <c r="C362" s="4" t="s">
        <v>690</v>
      </c>
      <c r="D362" s="15" t="s">
        <v>507</v>
      </c>
      <c r="E362" s="7"/>
      <c r="F362" s="55"/>
      <c r="G362" s="21" t="s">
        <v>1106</v>
      </c>
      <c r="H362" s="157">
        <v>360000</v>
      </c>
      <c r="I362" s="15"/>
      <c r="J362" s="62">
        <f>SUM(H362:I362)</f>
        <v>360000</v>
      </c>
    </row>
    <row r="363" spans="1:23" x14ac:dyDescent="0.25">
      <c r="A363" s="15" t="s">
        <v>190</v>
      </c>
      <c r="B363" s="15" t="s">
        <v>192</v>
      </c>
      <c r="C363" s="4"/>
      <c r="D363" s="15" t="s">
        <v>500</v>
      </c>
      <c r="E363" s="7"/>
      <c r="F363" s="4"/>
      <c r="G363" s="21" t="s">
        <v>1107</v>
      </c>
      <c r="H363" s="5"/>
      <c r="I363" s="15"/>
      <c r="J363" s="15"/>
    </row>
    <row r="364" spans="1:23" x14ac:dyDescent="0.25">
      <c r="A364" s="15"/>
      <c r="B364" s="15" t="s">
        <v>193</v>
      </c>
      <c r="C364" s="4"/>
      <c r="D364" s="15"/>
      <c r="E364" s="7"/>
      <c r="F364" s="4"/>
      <c r="G364" s="21" t="s">
        <v>1108</v>
      </c>
      <c r="H364" s="5"/>
      <c r="I364" s="15"/>
      <c r="J364" s="15"/>
    </row>
    <row r="365" spans="1:23" x14ac:dyDescent="0.25">
      <c r="A365" s="15"/>
      <c r="B365" s="15"/>
      <c r="C365" s="4"/>
      <c r="D365" s="15"/>
      <c r="E365" s="7"/>
      <c r="F365" s="4"/>
      <c r="G365" s="21" t="s">
        <v>1110</v>
      </c>
      <c r="H365" s="5"/>
      <c r="I365" s="15"/>
      <c r="J365" s="15"/>
    </row>
    <row r="366" spans="1:23" x14ac:dyDescent="0.25">
      <c r="A366" s="16"/>
      <c r="B366" s="16"/>
      <c r="C366" s="8"/>
      <c r="D366" s="16"/>
      <c r="E366" s="10"/>
      <c r="F366" s="8"/>
      <c r="G366" s="25" t="s">
        <v>1109</v>
      </c>
      <c r="I366" s="16"/>
      <c r="J366" s="16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 x14ac:dyDescent="0.25">
      <c r="A367" s="14" t="s">
        <v>188</v>
      </c>
      <c r="B367" s="14" t="s">
        <v>791</v>
      </c>
      <c r="C367" s="4" t="s">
        <v>1976</v>
      </c>
      <c r="D367" s="15"/>
      <c r="E367" s="7" t="s">
        <v>43</v>
      </c>
      <c r="F367" s="15"/>
      <c r="G367" s="48" t="s">
        <v>1113</v>
      </c>
      <c r="H367" s="14"/>
      <c r="I367" s="5"/>
      <c r="J367" s="15"/>
      <c r="M367" s="5"/>
      <c r="N367" s="5"/>
      <c r="O367" s="5"/>
      <c r="P367" s="5"/>
      <c r="Q367" s="5"/>
      <c r="R367" s="5"/>
      <c r="S367" s="26"/>
      <c r="T367" s="71"/>
      <c r="U367" s="5"/>
      <c r="V367" s="5"/>
      <c r="W367" s="5"/>
    </row>
    <row r="368" spans="1:23" x14ac:dyDescent="0.25">
      <c r="A368" s="15" t="s">
        <v>498</v>
      </c>
      <c r="B368" s="15" t="s">
        <v>792</v>
      </c>
      <c r="C368" s="4" t="s">
        <v>51</v>
      </c>
      <c r="D368" s="15"/>
      <c r="E368" s="7"/>
      <c r="F368" s="15"/>
      <c r="G368" s="48" t="s">
        <v>1114</v>
      </c>
      <c r="H368" s="159">
        <v>280000</v>
      </c>
      <c r="I368" s="5"/>
      <c r="J368" s="62">
        <f>SUM(H368:I368)</f>
        <v>280000</v>
      </c>
      <c r="M368" s="5"/>
      <c r="N368" s="5"/>
      <c r="O368" s="5"/>
      <c r="P368" s="5"/>
      <c r="Q368" s="5"/>
      <c r="R368" s="5"/>
      <c r="S368" s="26"/>
      <c r="T368" s="157"/>
      <c r="U368" s="5"/>
      <c r="V368" s="71"/>
      <c r="W368" s="5"/>
    </row>
    <row r="369" spans="1:23" x14ac:dyDescent="0.25">
      <c r="A369" s="15" t="s">
        <v>190</v>
      </c>
      <c r="B369" s="15" t="s">
        <v>498</v>
      </c>
      <c r="C369" s="4"/>
      <c r="D369" s="15"/>
      <c r="E369" s="7"/>
      <c r="F369" s="15"/>
      <c r="G369" s="48" t="s">
        <v>1115</v>
      </c>
      <c r="H369" s="15"/>
      <c r="I369" s="5"/>
      <c r="J369" s="15"/>
      <c r="M369" s="5"/>
      <c r="N369" s="5"/>
      <c r="O369" s="5"/>
      <c r="P369" s="5"/>
      <c r="Q369" s="5"/>
      <c r="R369" s="5"/>
      <c r="S369" s="26"/>
      <c r="T369" s="5"/>
      <c r="U369" s="5"/>
      <c r="V369" s="5"/>
      <c r="W369" s="5"/>
    </row>
    <row r="370" spans="1:23" x14ac:dyDescent="0.25">
      <c r="A370" s="15"/>
      <c r="B370" s="15" t="s">
        <v>190</v>
      </c>
      <c r="C370" s="4"/>
      <c r="D370" s="16"/>
      <c r="E370" s="7"/>
      <c r="F370" s="15"/>
      <c r="G370" s="48"/>
      <c r="H370" s="15"/>
      <c r="I370" s="5"/>
      <c r="J370" s="15"/>
      <c r="M370" s="5"/>
      <c r="N370" s="5"/>
      <c r="O370" s="5"/>
      <c r="P370" s="5"/>
      <c r="Q370" s="5"/>
      <c r="R370" s="5"/>
      <c r="S370" s="26"/>
      <c r="T370" s="5"/>
      <c r="U370" s="5"/>
      <c r="V370" s="5"/>
      <c r="W370" s="5"/>
    </row>
    <row r="371" spans="1:23" x14ac:dyDescent="0.25">
      <c r="A371" s="15"/>
      <c r="B371" s="15"/>
      <c r="C371" s="8"/>
      <c r="D371" s="16"/>
      <c r="E371" s="10"/>
      <c r="F371" s="16"/>
      <c r="G371" s="50"/>
      <c r="H371" s="16"/>
      <c r="I371" s="9"/>
      <c r="J371" s="16"/>
    </row>
    <row r="372" spans="1:23" x14ac:dyDescent="0.25">
      <c r="A372" s="14" t="s">
        <v>188</v>
      </c>
      <c r="B372" s="14" t="s">
        <v>791</v>
      </c>
      <c r="C372" s="22" t="s">
        <v>1977</v>
      </c>
      <c r="D372" s="14" t="s">
        <v>507</v>
      </c>
      <c r="E372" s="28" t="s">
        <v>43</v>
      </c>
      <c r="F372" s="14"/>
      <c r="G372" s="24" t="s">
        <v>1112</v>
      </c>
      <c r="H372" s="69"/>
      <c r="I372" s="3"/>
      <c r="J372" s="14"/>
    </row>
    <row r="373" spans="1:23" x14ac:dyDescent="0.25">
      <c r="A373" s="15" t="s">
        <v>498</v>
      </c>
      <c r="B373" s="15" t="s">
        <v>792</v>
      </c>
      <c r="C373" s="4" t="s">
        <v>692</v>
      </c>
      <c r="D373" s="15" t="s">
        <v>500</v>
      </c>
      <c r="E373" s="7"/>
      <c r="F373" s="15"/>
      <c r="G373" s="21" t="s">
        <v>1111</v>
      </c>
      <c r="H373" s="159">
        <v>170000</v>
      </c>
      <c r="I373" s="5"/>
      <c r="J373" s="62">
        <f>SUM(H373:I373)</f>
        <v>170000</v>
      </c>
    </row>
    <row r="374" spans="1:23" x14ac:dyDescent="0.25">
      <c r="A374" s="15" t="s">
        <v>190</v>
      </c>
      <c r="B374" s="15" t="s">
        <v>498</v>
      </c>
      <c r="C374" s="4"/>
      <c r="D374" s="15"/>
      <c r="E374" s="7"/>
      <c r="F374" s="15"/>
      <c r="G374" s="21"/>
      <c r="H374" s="15"/>
      <c r="I374" s="5"/>
      <c r="J374" s="15"/>
    </row>
    <row r="375" spans="1:23" x14ac:dyDescent="0.25">
      <c r="A375" s="15"/>
      <c r="B375" s="15" t="s">
        <v>190</v>
      </c>
      <c r="C375" s="4"/>
      <c r="D375" s="15"/>
      <c r="E375" s="7"/>
      <c r="F375" s="15"/>
      <c r="G375" s="21"/>
      <c r="H375" s="15"/>
      <c r="I375" s="5"/>
      <c r="J375" s="15"/>
    </row>
    <row r="376" spans="1:23" x14ac:dyDescent="0.25">
      <c r="A376" s="14" t="s">
        <v>188</v>
      </c>
      <c r="B376" s="14" t="s">
        <v>194</v>
      </c>
      <c r="C376" s="201" t="s">
        <v>693</v>
      </c>
      <c r="D376" s="3"/>
      <c r="E376" s="14" t="s">
        <v>43</v>
      </c>
      <c r="F376" s="14"/>
      <c r="G376" s="276" t="s">
        <v>795</v>
      </c>
      <c r="H376" s="14"/>
      <c r="I376" s="3"/>
      <c r="J376" s="14"/>
    </row>
    <row r="377" spans="1:23" x14ac:dyDescent="0.25">
      <c r="A377" s="15" t="s">
        <v>498</v>
      </c>
      <c r="B377" s="15" t="s">
        <v>793</v>
      </c>
      <c r="C377" s="268" t="s">
        <v>52</v>
      </c>
      <c r="D377" s="5"/>
      <c r="E377" s="15"/>
      <c r="F377" s="15"/>
      <c r="G377" s="277" t="s">
        <v>796</v>
      </c>
      <c r="H377" s="159">
        <v>20000</v>
      </c>
      <c r="I377" s="5"/>
      <c r="J377" s="62">
        <f>SUM(H377:I377)</f>
        <v>20000</v>
      </c>
    </row>
    <row r="378" spans="1:23" x14ac:dyDescent="0.25">
      <c r="A378" s="15" t="s">
        <v>190</v>
      </c>
      <c r="B378" s="15" t="s">
        <v>794</v>
      </c>
      <c r="C378" s="268" t="s">
        <v>53</v>
      </c>
      <c r="D378" s="5"/>
      <c r="E378" s="15"/>
      <c r="F378" s="15"/>
      <c r="G378" s="277" t="s">
        <v>797</v>
      </c>
      <c r="H378" s="15"/>
      <c r="I378" s="5"/>
      <c r="J378" s="15"/>
    </row>
    <row r="379" spans="1:23" x14ac:dyDescent="0.25">
      <c r="A379" s="15"/>
      <c r="B379" s="15" t="s">
        <v>195</v>
      </c>
      <c r="C379" s="15"/>
      <c r="D379" s="5"/>
      <c r="E379" s="15"/>
      <c r="F379" s="15"/>
      <c r="G379" s="277" t="s">
        <v>798</v>
      </c>
      <c r="H379" s="15"/>
      <c r="I379" s="5"/>
      <c r="J379" s="15"/>
    </row>
    <row r="380" spans="1:23" x14ac:dyDescent="0.25">
      <c r="A380" s="15"/>
      <c r="B380" s="15"/>
      <c r="C380" s="15"/>
      <c r="D380" s="5"/>
      <c r="E380" s="15"/>
      <c r="F380" s="15"/>
      <c r="G380" s="277" t="s">
        <v>799</v>
      </c>
      <c r="H380" s="15"/>
      <c r="I380" s="5"/>
      <c r="J380" s="15"/>
    </row>
    <row r="381" spans="1:23" ht="15.75" thickBot="1" x14ac:dyDescent="0.3">
      <c r="A381" s="14"/>
      <c r="B381" s="14"/>
      <c r="C381" s="14"/>
      <c r="D381" s="96" t="s">
        <v>414</v>
      </c>
      <c r="E381" s="3"/>
      <c r="F381" s="3"/>
      <c r="G381" s="52"/>
      <c r="H381" s="293">
        <f>SUM(H362:H380)</f>
        <v>830000</v>
      </c>
      <c r="I381" s="293"/>
      <c r="J381" s="293">
        <f>SUM(H381:I381)</f>
        <v>830000</v>
      </c>
    </row>
    <row r="382" spans="1:23" ht="15.75" thickBot="1" x14ac:dyDescent="0.3">
      <c r="A382" s="85"/>
      <c r="B382" s="86"/>
      <c r="C382" s="86"/>
      <c r="D382" s="92"/>
      <c r="E382" s="86"/>
      <c r="F382" s="86"/>
      <c r="G382" s="233"/>
      <c r="H382" s="103"/>
      <c r="I382" s="91"/>
      <c r="J382" s="103"/>
    </row>
    <row r="383" spans="1:23" x14ac:dyDescent="0.25">
      <c r="B383" t="s">
        <v>528</v>
      </c>
    </row>
    <row r="384" spans="1:23" x14ac:dyDescent="0.25">
      <c r="B384" t="s">
        <v>529</v>
      </c>
      <c r="C384" t="s">
        <v>530</v>
      </c>
      <c r="F384" t="s">
        <v>531</v>
      </c>
      <c r="H384" t="s">
        <v>532</v>
      </c>
    </row>
    <row r="385" spans="1:10" ht="15.75" x14ac:dyDescent="0.25">
      <c r="C385" t="s">
        <v>1382</v>
      </c>
      <c r="F385" s="32" t="s">
        <v>1364</v>
      </c>
      <c r="G385" s="32"/>
      <c r="H385" t="s">
        <v>533</v>
      </c>
    </row>
    <row r="386" spans="1:10" ht="15.75" x14ac:dyDescent="0.25">
      <c r="C386" t="s">
        <v>535</v>
      </c>
      <c r="F386" s="32" t="s">
        <v>1363</v>
      </c>
      <c r="G386" s="32"/>
      <c r="H386" t="s">
        <v>534</v>
      </c>
    </row>
    <row r="387" spans="1:10" x14ac:dyDescent="0.25">
      <c r="B387" t="s">
        <v>491</v>
      </c>
      <c r="G387" s="27" t="s">
        <v>537</v>
      </c>
    </row>
    <row r="388" spans="1:10" x14ac:dyDescent="0.25">
      <c r="B388" t="s">
        <v>492</v>
      </c>
      <c r="G388" s="27" t="s">
        <v>1452</v>
      </c>
    </row>
    <row r="389" spans="1:10" x14ac:dyDescent="0.25">
      <c r="B389" t="s">
        <v>45</v>
      </c>
      <c r="G389" s="27" t="s">
        <v>538</v>
      </c>
    </row>
    <row r="390" spans="1:10" x14ac:dyDescent="0.25">
      <c r="B390" t="s">
        <v>46</v>
      </c>
    </row>
    <row r="391" spans="1:10" x14ac:dyDescent="0.25">
      <c r="B391" t="s">
        <v>1271</v>
      </c>
    </row>
    <row r="393" spans="1:10" x14ac:dyDescent="0.25">
      <c r="A393" s="14"/>
      <c r="B393" s="2"/>
      <c r="C393" s="14" t="s">
        <v>477</v>
      </c>
      <c r="D393" s="3" t="s">
        <v>478</v>
      </c>
      <c r="E393" s="14" t="s">
        <v>480</v>
      </c>
      <c r="F393" s="14" t="s">
        <v>482</v>
      </c>
      <c r="G393" s="3" t="s">
        <v>485</v>
      </c>
      <c r="H393" s="11" t="s">
        <v>486</v>
      </c>
      <c r="I393" s="12"/>
      <c r="J393" s="13"/>
    </row>
    <row r="394" spans="1:10" x14ac:dyDescent="0.25">
      <c r="A394" s="15" t="s">
        <v>148</v>
      </c>
      <c r="B394" s="45" t="s">
        <v>181</v>
      </c>
      <c r="C394" s="15"/>
      <c r="D394" s="5" t="s">
        <v>479</v>
      </c>
      <c r="E394" s="15" t="s">
        <v>481</v>
      </c>
      <c r="F394" s="17" t="s">
        <v>483</v>
      </c>
      <c r="G394" s="5"/>
      <c r="H394" s="14" t="s">
        <v>487</v>
      </c>
      <c r="I394" s="6" t="s">
        <v>488</v>
      </c>
      <c r="J394" s="14" t="s">
        <v>489</v>
      </c>
    </row>
    <row r="395" spans="1:10" x14ac:dyDescent="0.25">
      <c r="A395" s="15"/>
      <c r="B395" s="4"/>
      <c r="C395" s="16"/>
      <c r="D395" s="9"/>
      <c r="E395" s="16"/>
      <c r="F395" s="18" t="s">
        <v>484</v>
      </c>
      <c r="G395" s="9"/>
      <c r="H395" s="16"/>
      <c r="I395" s="9"/>
      <c r="J395" s="16"/>
    </row>
    <row r="396" spans="1:10" x14ac:dyDescent="0.25">
      <c r="A396" s="14" t="s">
        <v>396</v>
      </c>
      <c r="B396" s="14" t="s">
        <v>1272</v>
      </c>
      <c r="C396" s="22" t="s">
        <v>1276</v>
      </c>
      <c r="D396" s="14" t="s">
        <v>1279</v>
      </c>
      <c r="E396" s="28" t="s">
        <v>59</v>
      </c>
      <c r="F396" s="56"/>
      <c r="G396" s="24" t="s">
        <v>1282</v>
      </c>
      <c r="H396" s="160">
        <v>85000</v>
      </c>
      <c r="I396" s="14"/>
      <c r="J396" s="69">
        <f>SUM(H396:I396)</f>
        <v>85000</v>
      </c>
    </row>
    <row r="397" spans="1:10" x14ac:dyDescent="0.25">
      <c r="A397" s="15" t="s">
        <v>498</v>
      </c>
      <c r="B397" s="15" t="s">
        <v>1273</v>
      </c>
      <c r="C397" s="4" t="s">
        <v>1277</v>
      </c>
      <c r="D397" s="15" t="s">
        <v>1280</v>
      </c>
      <c r="E397" s="7"/>
      <c r="F397" s="55"/>
      <c r="G397" s="21" t="s">
        <v>1283</v>
      </c>
      <c r="H397" s="157"/>
      <c r="I397" s="15"/>
      <c r="J397" s="62"/>
    </row>
    <row r="398" spans="1:10" x14ac:dyDescent="0.25">
      <c r="A398" s="15" t="s">
        <v>190</v>
      </c>
      <c r="B398" s="15" t="s">
        <v>1274</v>
      </c>
      <c r="C398" s="4" t="s">
        <v>1278</v>
      </c>
      <c r="D398" s="15" t="s">
        <v>1281</v>
      </c>
      <c r="E398" s="7"/>
      <c r="F398" s="4"/>
      <c r="G398" s="21" t="s">
        <v>1284</v>
      </c>
      <c r="H398" s="5"/>
      <c r="I398" s="15"/>
      <c r="J398" s="15"/>
    </row>
    <row r="399" spans="1:10" x14ac:dyDescent="0.25">
      <c r="A399" s="15"/>
      <c r="B399" s="15" t="s">
        <v>1275</v>
      </c>
      <c r="C399" s="4"/>
      <c r="D399" s="15"/>
      <c r="E399" s="7"/>
      <c r="F399" s="4"/>
      <c r="G399" s="21" t="s">
        <v>1285</v>
      </c>
      <c r="H399" s="5"/>
      <c r="I399" s="15"/>
      <c r="J399" s="15"/>
    </row>
    <row r="400" spans="1:10" x14ac:dyDescent="0.25">
      <c r="A400" s="15"/>
      <c r="B400" s="15"/>
      <c r="C400" s="4"/>
      <c r="D400" s="15"/>
      <c r="E400" s="7"/>
      <c r="F400" s="4"/>
      <c r="G400" s="21" t="s">
        <v>1286</v>
      </c>
      <c r="H400" s="5"/>
      <c r="I400" s="15"/>
      <c r="J400" s="15"/>
    </row>
    <row r="401" spans="1:10" x14ac:dyDescent="0.25">
      <c r="A401" s="16"/>
      <c r="B401" s="16"/>
      <c r="C401" s="8"/>
      <c r="D401" s="16"/>
      <c r="E401" s="10"/>
      <c r="F401" s="8"/>
      <c r="G401" s="25"/>
      <c r="I401" s="16"/>
      <c r="J401" s="16"/>
    </row>
    <row r="402" spans="1:10" x14ac:dyDescent="0.25">
      <c r="A402" s="14"/>
      <c r="B402" s="14"/>
      <c r="C402" s="22"/>
      <c r="D402" s="14"/>
      <c r="E402" s="28"/>
      <c r="F402" s="14"/>
      <c r="G402" s="24"/>
      <c r="H402" s="69"/>
      <c r="I402" s="3"/>
      <c r="J402" s="14"/>
    </row>
    <row r="403" spans="1:10" x14ac:dyDescent="0.25">
      <c r="A403" s="15"/>
      <c r="B403" s="15"/>
      <c r="C403" s="4"/>
      <c r="D403" s="15"/>
      <c r="E403" s="7"/>
      <c r="F403" s="15"/>
      <c r="G403" s="21"/>
      <c r="H403" s="159"/>
      <c r="I403" s="5"/>
      <c r="J403" s="62"/>
    </row>
    <row r="404" spans="1:10" x14ac:dyDescent="0.25">
      <c r="A404" s="15"/>
      <c r="B404" s="15"/>
      <c r="C404" s="4"/>
      <c r="D404" s="15"/>
      <c r="E404" s="7"/>
      <c r="F404" s="15"/>
      <c r="G404" s="21"/>
      <c r="H404" s="15"/>
      <c r="I404" s="5"/>
      <c r="J404" s="15"/>
    </row>
    <row r="405" spans="1:10" x14ac:dyDescent="0.25">
      <c r="A405" s="15"/>
      <c r="B405" s="15"/>
      <c r="C405" s="4"/>
      <c r="D405" s="15"/>
      <c r="E405" s="7"/>
      <c r="F405" s="15"/>
      <c r="G405" s="21"/>
      <c r="H405" s="15"/>
      <c r="I405" s="5"/>
      <c r="J405" s="15"/>
    </row>
    <row r="406" spans="1:10" x14ac:dyDescent="0.25">
      <c r="A406" s="15"/>
      <c r="B406" s="15"/>
      <c r="C406" s="8"/>
      <c r="D406" s="16"/>
      <c r="E406" s="10"/>
      <c r="F406" s="16"/>
      <c r="G406" s="25"/>
      <c r="H406" s="16"/>
      <c r="I406" s="9"/>
      <c r="J406" s="16"/>
    </row>
    <row r="407" spans="1:10" x14ac:dyDescent="0.25">
      <c r="A407" s="14"/>
      <c r="B407" s="14"/>
      <c r="C407" s="4"/>
      <c r="D407" s="15"/>
      <c r="E407" s="7"/>
      <c r="F407" s="15"/>
      <c r="G407" s="21"/>
      <c r="H407" s="15"/>
      <c r="I407" s="5"/>
      <c r="J407" s="15"/>
    </row>
    <row r="408" spans="1:10" x14ac:dyDescent="0.25">
      <c r="A408" s="15"/>
      <c r="B408" s="15"/>
      <c r="C408" s="4"/>
      <c r="D408" s="15"/>
      <c r="E408" s="7"/>
      <c r="F408" s="15"/>
      <c r="G408" s="21"/>
      <c r="H408" s="159"/>
      <c r="I408" s="5"/>
      <c r="J408" s="62"/>
    </row>
    <row r="409" spans="1:10" x14ac:dyDescent="0.25">
      <c r="A409" s="15"/>
      <c r="B409" s="15"/>
      <c r="C409" s="4"/>
      <c r="D409" s="15"/>
      <c r="E409" s="7"/>
      <c r="F409" s="15"/>
      <c r="G409" s="21"/>
      <c r="H409" s="15"/>
      <c r="I409" s="5"/>
      <c r="J409" s="15"/>
    </row>
    <row r="410" spans="1:10" x14ac:dyDescent="0.25">
      <c r="A410" s="15"/>
      <c r="B410" s="15"/>
      <c r="C410" s="4"/>
      <c r="D410" s="16"/>
      <c r="E410" s="7"/>
      <c r="F410" s="15"/>
      <c r="G410" s="21"/>
      <c r="H410" s="15"/>
      <c r="I410" s="5"/>
      <c r="J410" s="15"/>
    </row>
    <row r="411" spans="1:10" x14ac:dyDescent="0.25">
      <c r="A411" s="14"/>
      <c r="B411" s="14"/>
      <c r="C411" s="201"/>
      <c r="D411" s="3"/>
      <c r="E411" s="14"/>
      <c r="F411" s="14"/>
      <c r="G411" s="276"/>
      <c r="H411" s="14"/>
      <c r="I411" s="3"/>
      <c r="J411" s="14"/>
    </row>
    <row r="412" spans="1:10" x14ac:dyDescent="0.25">
      <c r="A412" s="15"/>
      <c r="B412" s="15"/>
      <c r="C412" s="268"/>
      <c r="D412" s="5"/>
      <c r="E412" s="15"/>
      <c r="F412" s="15"/>
      <c r="G412" s="277"/>
      <c r="H412" s="159"/>
      <c r="I412" s="5"/>
      <c r="J412" s="62"/>
    </row>
    <row r="413" spans="1:10" x14ac:dyDescent="0.25">
      <c r="A413" s="15"/>
      <c r="B413" s="15"/>
      <c r="C413" s="268"/>
      <c r="D413" s="5"/>
      <c r="E413" s="15"/>
      <c r="F413" s="15"/>
      <c r="G413" s="277"/>
      <c r="H413" s="15"/>
      <c r="I413" s="5"/>
      <c r="J413" s="15"/>
    </row>
    <row r="414" spans="1:10" x14ac:dyDescent="0.25">
      <c r="A414" s="15"/>
      <c r="B414" s="15"/>
      <c r="C414" s="15"/>
      <c r="D414" s="5"/>
      <c r="E414" s="15"/>
      <c r="F414" s="15"/>
      <c r="G414" s="277"/>
      <c r="H414" s="15"/>
      <c r="I414" s="5"/>
      <c r="J414" s="15"/>
    </row>
    <row r="415" spans="1:10" x14ac:dyDescent="0.25">
      <c r="A415" s="15"/>
      <c r="B415" s="15"/>
      <c r="C415" s="15"/>
      <c r="D415" s="5"/>
      <c r="E415" s="15"/>
      <c r="F415" s="15"/>
      <c r="G415" s="277"/>
      <c r="H415" s="15"/>
      <c r="I415" s="5"/>
      <c r="J415" s="15"/>
    </row>
    <row r="416" spans="1:10" ht="15.75" thickBot="1" x14ac:dyDescent="0.3">
      <c r="A416" s="14"/>
      <c r="B416" s="14"/>
      <c r="C416" s="14"/>
      <c r="D416" s="96" t="s">
        <v>414</v>
      </c>
      <c r="E416" s="3"/>
      <c r="F416" s="3"/>
      <c r="G416" s="52"/>
      <c r="H416" s="293">
        <f>SUM(H396:H415)</f>
        <v>85000</v>
      </c>
      <c r="I416" s="293"/>
      <c r="J416" s="293">
        <f>SUM(H416:I416)</f>
        <v>85000</v>
      </c>
    </row>
    <row r="417" spans="1:10" ht="15.75" thickBot="1" x14ac:dyDescent="0.3">
      <c r="A417" s="85"/>
      <c r="B417" s="86"/>
      <c r="C417" s="86"/>
      <c r="D417" s="92" t="s">
        <v>970</v>
      </c>
      <c r="E417" s="86"/>
      <c r="F417" s="86"/>
      <c r="G417" s="233"/>
      <c r="H417" s="103">
        <f>(H312+H346+H381+H416)</f>
        <v>1507500</v>
      </c>
      <c r="I417" s="103">
        <f>(I312+I346+I381+I416)</f>
        <v>0</v>
      </c>
      <c r="J417" s="103">
        <f>(J312+J346+J381+J416)</f>
        <v>1507500</v>
      </c>
    </row>
    <row r="418" spans="1:10" x14ac:dyDescent="0.25">
      <c r="B418" t="s">
        <v>528</v>
      </c>
    </row>
    <row r="419" spans="1:10" x14ac:dyDescent="0.25">
      <c r="B419" t="s">
        <v>529</v>
      </c>
      <c r="C419" t="s">
        <v>530</v>
      </c>
      <c r="F419" t="s">
        <v>531</v>
      </c>
      <c r="H419" t="s">
        <v>532</v>
      </c>
    </row>
    <row r="420" spans="1:10" ht="15.75" x14ac:dyDescent="0.25">
      <c r="C420" t="s">
        <v>1382</v>
      </c>
      <c r="F420" s="32" t="s">
        <v>1364</v>
      </c>
      <c r="G420" s="32"/>
      <c r="H420" t="s">
        <v>533</v>
      </c>
    </row>
    <row r="421" spans="1:10" ht="15.75" x14ac:dyDescent="0.25">
      <c r="C421" t="s">
        <v>535</v>
      </c>
      <c r="F421" s="32" t="s">
        <v>1363</v>
      </c>
      <c r="G421" s="32"/>
      <c r="H421" t="s">
        <v>534</v>
      </c>
    </row>
    <row r="422" spans="1:10" x14ac:dyDescent="0.25">
      <c r="B422" t="s">
        <v>491</v>
      </c>
      <c r="G422" s="27" t="s">
        <v>537</v>
      </c>
    </row>
    <row r="423" spans="1:10" x14ac:dyDescent="0.25">
      <c r="B423" t="s">
        <v>492</v>
      </c>
      <c r="G423" s="27" t="s">
        <v>1452</v>
      </c>
    </row>
    <row r="424" spans="1:10" x14ac:dyDescent="0.25">
      <c r="B424" t="s">
        <v>54</v>
      </c>
      <c r="G424" s="27" t="s">
        <v>538</v>
      </c>
    </row>
    <row r="425" spans="1:10" x14ac:dyDescent="0.25">
      <c r="B425" t="s">
        <v>55</v>
      </c>
    </row>
    <row r="426" spans="1:10" x14ac:dyDescent="0.25">
      <c r="B426" s="307" t="s">
        <v>1540</v>
      </c>
      <c r="C426" s="307"/>
      <c r="D426" s="307"/>
      <c r="E426" s="307"/>
      <c r="F426" s="307"/>
    </row>
    <row r="429" spans="1:10" x14ac:dyDescent="0.25">
      <c r="A429" s="14" t="s">
        <v>148</v>
      </c>
      <c r="B429" s="2" t="s">
        <v>149</v>
      </c>
      <c r="C429" s="14" t="s">
        <v>477</v>
      </c>
      <c r="D429" s="3" t="s">
        <v>478</v>
      </c>
      <c r="E429" s="14" t="s">
        <v>480</v>
      </c>
      <c r="F429" s="14" t="s">
        <v>482</v>
      </c>
      <c r="G429" s="3" t="s">
        <v>485</v>
      </c>
      <c r="H429" s="11" t="s">
        <v>486</v>
      </c>
      <c r="I429" s="12"/>
      <c r="J429" s="13"/>
    </row>
    <row r="430" spans="1:10" x14ac:dyDescent="0.25">
      <c r="A430" s="15"/>
      <c r="B430" s="4" t="s">
        <v>148</v>
      </c>
      <c r="C430" s="15"/>
      <c r="D430" s="5" t="s">
        <v>479</v>
      </c>
      <c r="E430" s="15" t="s">
        <v>481</v>
      </c>
      <c r="F430" s="17" t="s">
        <v>483</v>
      </c>
      <c r="G430" s="5"/>
      <c r="H430" s="14" t="s">
        <v>487</v>
      </c>
      <c r="I430" s="6" t="s">
        <v>488</v>
      </c>
      <c r="J430" s="14" t="s">
        <v>489</v>
      </c>
    </row>
    <row r="431" spans="1:10" x14ac:dyDescent="0.25">
      <c r="A431" s="16"/>
      <c r="B431" s="8"/>
      <c r="C431" s="16"/>
      <c r="D431" s="9"/>
      <c r="E431" s="16"/>
      <c r="F431" s="18" t="s">
        <v>484</v>
      </c>
      <c r="G431" s="9"/>
      <c r="H431" s="16"/>
      <c r="I431" s="9"/>
      <c r="J431" s="16"/>
    </row>
    <row r="432" spans="1:10" x14ac:dyDescent="0.25">
      <c r="A432" s="22" t="s">
        <v>153</v>
      </c>
      <c r="B432" s="14" t="s">
        <v>156</v>
      </c>
      <c r="C432" s="22" t="s">
        <v>1978</v>
      </c>
      <c r="D432" s="14" t="s">
        <v>59</v>
      </c>
      <c r="E432" s="28" t="s">
        <v>43</v>
      </c>
      <c r="F432" s="23" t="s">
        <v>25</v>
      </c>
      <c r="G432" s="24" t="s">
        <v>800</v>
      </c>
      <c r="H432" s="14"/>
      <c r="I432" s="3"/>
      <c r="J432" s="14"/>
    </row>
    <row r="433" spans="1:10" x14ac:dyDescent="0.25">
      <c r="A433" s="4" t="s">
        <v>196</v>
      </c>
      <c r="B433" s="15" t="s">
        <v>198</v>
      </c>
      <c r="C433" s="4" t="s">
        <v>56</v>
      </c>
      <c r="D433" s="15"/>
      <c r="E433" s="7" t="s">
        <v>507</v>
      </c>
      <c r="F433" s="20" t="s">
        <v>26</v>
      </c>
      <c r="G433" s="21" t="s">
        <v>801</v>
      </c>
      <c r="H433" s="278">
        <v>470000</v>
      </c>
      <c r="I433" s="5"/>
      <c r="J433" s="62">
        <f>SUM(H433:I433)</f>
        <v>470000</v>
      </c>
    </row>
    <row r="434" spans="1:10" x14ac:dyDescent="0.25">
      <c r="A434" s="4" t="s">
        <v>197</v>
      </c>
      <c r="B434" s="15" t="s">
        <v>197</v>
      </c>
      <c r="C434" s="4" t="s">
        <v>57</v>
      </c>
      <c r="D434" s="15"/>
      <c r="E434" s="7" t="s">
        <v>500</v>
      </c>
      <c r="F434" s="15" t="s">
        <v>509</v>
      </c>
      <c r="G434" s="21" t="s">
        <v>802</v>
      </c>
      <c r="H434" s="268"/>
      <c r="I434" s="5"/>
      <c r="J434" s="15"/>
    </row>
    <row r="435" spans="1:10" x14ac:dyDescent="0.25">
      <c r="A435" s="4"/>
      <c r="B435" s="15" t="s">
        <v>199</v>
      </c>
      <c r="C435" s="4" t="s">
        <v>58</v>
      </c>
      <c r="D435" s="15"/>
      <c r="E435" s="7"/>
      <c r="F435" s="15" t="s">
        <v>510</v>
      </c>
      <c r="G435" s="21" t="s">
        <v>19</v>
      </c>
      <c r="H435" s="268"/>
      <c r="I435" s="5"/>
      <c r="J435" s="15"/>
    </row>
    <row r="436" spans="1:10" x14ac:dyDescent="0.25">
      <c r="A436" s="8"/>
      <c r="B436" s="16"/>
      <c r="C436" s="8"/>
      <c r="D436" s="16"/>
      <c r="E436" s="10"/>
      <c r="F436" s="16"/>
      <c r="G436" s="25"/>
      <c r="H436" s="302"/>
      <c r="I436" s="9"/>
      <c r="J436" s="16"/>
    </row>
    <row r="437" spans="1:10" x14ac:dyDescent="0.25">
      <c r="A437" s="22" t="s">
        <v>153</v>
      </c>
      <c r="B437" s="14" t="s">
        <v>156</v>
      </c>
      <c r="C437" s="22" t="s">
        <v>1979</v>
      </c>
      <c r="D437" s="14"/>
      <c r="E437" s="28" t="s">
        <v>507</v>
      </c>
      <c r="F437" s="23" t="s">
        <v>25</v>
      </c>
      <c r="G437" s="24" t="s">
        <v>800</v>
      </c>
      <c r="H437" s="201"/>
      <c r="I437" s="3"/>
      <c r="J437" s="14"/>
    </row>
    <row r="438" spans="1:10" x14ac:dyDescent="0.25">
      <c r="A438" s="4" t="s">
        <v>196</v>
      </c>
      <c r="B438" s="15" t="s">
        <v>198</v>
      </c>
      <c r="C438" s="4" t="s">
        <v>60</v>
      </c>
      <c r="D438" s="15"/>
      <c r="E438" s="7" t="s">
        <v>500</v>
      </c>
      <c r="F438" s="20" t="s">
        <v>26</v>
      </c>
      <c r="G438" s="21" t="s">
        <v>803</v>
      </c>
      <c r="H438" s="278">
        <v>36000</v>
      </c>
      <c r="I438" s="5"/>
      <c r="J438" s="62">
        <f>SUM(H438:I438)</f>
        <v>36000</v>
      </c>
    </row>
    <row r="439" spans="1:10" x14ac:dyDescent="0.25">
      <c r="A439" s="4" t="s">
        <v>197</v>
      </c>
      <c r="B439" s="15" t="s">
        <v>197</v>
      </c>
      <c r="C439" s="4"/>
      <c r="D439" s="15"/>
      <c r="E439" s="7"/>
      <c r="F439" s="15" t="s">
        <v>509</v>
      </c>
      <c r="G439" s="21" t="s">
        <v>804</v>
      </c>
      <c r="H439" s="268"/>
      <c r="I439" s="5"/>
      <c r="J439" s="15"/>
    </row>
    <row r="440" spans="1:10" x14ac:dyDescent="0.25">
      <c r="A440" s="4"/>
      <c r="B440" s="15" t="s">
        <v>199</v>
      </c>
      <c r="C440" s="4"/>
      <c r="D440" s="15"/>
      <c r="E440" s="7"/>
      <c r="F440" s="15"/>
      <c r="G440" s="21" t="s">
        <v>61</v>
      </c>
      <c r="H440" s="268"/>
      <c r="I440" s="5"/>
      <c r="J440" s="15"/>
    </row>
    <row r="441" spans="1:10" x14ac:dyDescent="0.25">
      <c r="A441" s="22" t="s">
        <v>153</v>
      </c>
      <c r="B441" s="14" t="s">
        <v>156</v>
      </c>
      <c r="C441" s="22" t="s">
        <v>1980</v>
      </c>
      <c r="D441" s="14"/>
      <c r="E441" s="28" t="s">
        <v>507</v>
      </c>
      <c r="F441" s="23" t="s">
        <v>25</v>
      </c>
      <c r="G441" s="24" t="s">
        <v>800</v>
      </c>
      <c r="H441" s="201"/>
      <c r="I441" s="3"/>
      <c r="J441" s="14"/>
    </row>
    <row r="442" spans="1:10" x14ac:dyDescent="0.25">
      <c r="A442" s="4" t="s">
        <v>196</v>
      </c>
      <c r="B442" s="15" t="s">
        <v>198</v>
      </c>
      <c r="C442" s="4" t="s">
        <v>62</v>
      </c>
      <c r="D442" s="15"/>
      <c r="E442" s="7" t="s">
        <v>500</v>
      </c>
      <c r="F442" s="20" t="s">
        <v>26</v>
      </c>
      <c r="G442" s="21" t="s">
        <v>805</v>
      </c>
      <c r="H442" s="278">
        <v>120000</v>
      </c>
      <c r="I442" s="5"/>
      <c r="J442" s="62">
        <f>SUM(H442:I442)</f>
        <v>120000</v>
      </c>
    </row>
    <row r="443" spans="1:10" x14ac:dyDescent="0.25">
      <c r="A443" s="4" t="s">
        <v>197</v>
      </c>
      <c r="B443" s="15" t="s">
        <v>197</v>
      </c>
      <c r="C443" s="4" t="s">
        <v>63</v>
      </c>
      <c r="D443" s="15"/>
      <c r="E443" s="7"/>
      <c r="F443" s="15" t="s">
        <v>509</v>
      </c>
      <c r="G443" s="21" t="s">
        <v>806</v>
      </c>
      <c r="H443" s="15"/>
      <c r="I443" s="5"/>
      <c r="J443" s="15"/>
    </row>
    <row r="444" spans="1:10" x14ac:dyDescent="0.25">
      <c r="A444" s="4"/>
      <c r="B444" s="15"/>
      <c r="C444" s="4"/>
      <c r="D444" s="15"/>
      <c r="E444" s="7"/>
      <c r="F444" s="15"/>
      <c r="G444" s="21" t="s">
        <v>807</v>
      </c>
      <c r="H444" s="15"/>
      <c r="I444" s="5"/>
      <c r="J444" s="15"/>
    </row>
    <row r="445" spans="1:10" x14ac:dyDescent="0.25">
      <c r="A445" s="4"/>
      <c r="B445" s="16" t="s">
        <v>199</v>
      </c>
      <c r="C445" s="8"/>
      <c r="D445" s="16"/>
      <c r="E445" s="10"/>
      <c r="F445" s="16" t="s">
        <v>510</v>
      </c>
      <c r="G445" s="25" t="s">
        <v>64</v>
      </c>
      <c r="H445" s="16"/>
      <c r="I445" s="9"/>
      <c r="J445" s="16"/>
    </row>
    <row r="446" spans="1:10" x14ac:dyDescent="0.25">
      <c r="A446" s="14" t="s">
        <v>153</v>
      </c>
      <c r="B446" s="15" t="s">
        <v>156</v>
      </c>
      <c r="C446" s="15" t="s">
        <v>1981</v>
      </c>
      <c r="D446" s="21" t="s">
        <v>514</v>
      </c>
      <c r="E446" s="15"/>
      <c r="F446" s="20"/>
      <c r="G446" s="21" t="s">
        <v>800</v>
      </c>
      <c r="H446" s="15"/>
      <c r="I446" s="5"/>
      <c r="J446" s="15"/>
    </row>
    <row r="447" spans="1:10" x14ac:dyDescent="0.25">
      <c r="A447" s="15" t="s">
        <v>196</v>
      </c>
      <c r="B447" s="15" t="s">
        <v>198</v>
      </c>
      <c r="C447" s="15" t="s">
        <v>1458</v>
      </c>
      <c r="D447" s="21" t="s">
        <v>80</v>
      </c>
      <c r="E447" s="15" t="s">
        <v>108</v>
      </c>
      <c r="F447" s="20"/>
      <c r="G447" s="21" t="s">
        <v>808</v>
      </c>
      <c r="H447" s="278">
        <v>6000</v>
      </c>
      <c r="I447" s="5"/>
      <c r="J447" s="62">
        <f>SUM(H447:I447)</f>
        <v>6000</v>
      </c>
    </row>
    <row r="448" spans="1:10" x14ac:dyDescent="0.25">
      <c r="A448" s="15" t="s">
        <v>197</v>
      </c>
      <c r="B448" s="15" t="s">
        <v>197</v>
      </c>
      <c r="C448" s="15" t="s">
        <v>1478</v>
      </c>
      <c r="D448" s="21" t="s">
        <v>459</v>
      </c>
      <c r="E448" s="15" t="s">
        <v>1479</v>
      </c>
      <c r="F448" s="15"/>
      <c r="G448" s="21" t="s">
        <v>809</v>
      </c>
      <c r="H448" s="15"/>
      <c r="I448" s="5"/>
      <c r="J448" s="15"/>
    </row>
    <row r="449" spans="1:25" x14ac:dyDescent="0.25">
      <c r="A449" s="15"/>
      <c r="B449" s="15" t="s">
        <v>199</v>
      </c>
      <c r="C449" s="15"/>
      <c r="D449" s="21" t="s">
        <v>541</v>
      </c>
      <c r="E449" s="15" t="s">
        <v>1480</v>
      </c>
      <c r="F449" s="15"/>
      <c r="G449" s="21" t="s">
        <v>810</v>
      </c>
      <c r="H449" s="15"/>
      <c r="I449" s="5"/>
      <c r="J449" s="15"/>
    </row>
    <row r="450" spans="1:25" x14ac:dyDescent="0.25">
      <c r="A450" s="15"/>
      <c r="B450" s="15"/>
      <c r="C450" s="15"/>
      <c r="D450" s="5"/>
      <c r="E450" s="15" t="s">
        <v>1481</v>
      </c>
      <c r="F450" s="15"/>
      <c r="G450" s="21" t="s">
        <v>206</v>
      </c>
      <c r="H450" s="15"/>
      <c r="I450" s="5"/>
      <c r="J450" s="15"/>
    </row>
    <row r="451" spans="1:25" x14ac:dyDescent="0.25">
      <c r="A451" s="16"/>
      <c r="B451" s="19"/>
      <c r="C451" s="19"/>
      <c r="D451" s="30" t="s">
        <v>23</v>
      </c>
      <c r="E451" s="29"/>
      <c r="F451" s="29"/>
      <c r="G451" s="33"/>
      <c r="H451" s="64">
        <f>SUM(H433:H450)</f>
        <v>632000</v>
      </c>
      <c r="I451" s="31"/>
      <c r="J451" s="64">
        <f>SUM(H451:I451)</f>
        <v>632000</v>
      </c>
    </row>
    <row r="452" spans="1:25" x14ac:dyDescent="0.25">
      <c r="B452" t="s">
        <v>528</v>
      </c>
    </row>
    <row r="453" spans="1:25" x14ac:dyDescent="0.25">
      <c r="B453" t="s">
        <v>529</v>
      </c>
      <c r="C453" t="s">
        <v>530</v>
      </c>
      <c r="F453" t="s">
        <v>531</v>
      </c>
      <c r="H453" t="s">
        <v>532</v>
      </c>
    </row>
    <row r="454" spans="1:25" ht="15.75" x14ac:dyDescent="0.25">
      <c r="C454" t="s">
        <v>1382</v>
      </c>
      <c r="F454" s="32" t="s">
        <v>1364</v>
      </c>
      <c r="G454" s="32"/>
      <c r="H454" t="s">
        <v>533</v>
      </c>
    </row>
    <row r="455" spans="1:25" ht="15.75" x14ac:dyDescent="0.25">
      <c r="C455" t="s">
        <v>535</v>
      </c>
      <c r="F455" s="32" t="s">
        <v>1363</v>
      </c>
      <c r="G455" s="32"/>
      <c r="H455" t="s">
        <v>534</v>
      </c>
    </row>
    <row r="456" spans="1:25" ht="15.75" x14ac:dyDescent="0.25">
      <c r="F456" s="32"/>
      <c r="G456" s="32"/>
    </row>
    <row r="457" spans="1:25" x14ac:dyDescent="0.25">
      <c r="B457" t="s">
        <v>491</v>
      </c>
      <c r="G457" s="27" t="s">
        <v>537</v>
      </c>
    </row>
    <row r="458" spans="1:25" x14ac:dyDescent="0.25">
      <c r="B458" t="s">
        <v>492</v>
      </c>
      <c r="G458" s="27" t="s">
        <v>1452</v>
      </c>
    </row>
    <row r="459" spans="1:25" x14ac:dyDescent="0.25">
      <c r="B459" t="s">
        <v>54</v>
      </c>
      <c r="G459" s="27" t="s">
        <v>538</v>
      </c>
    </row>
    <row r="460" spans="1:25" x14ac:dyDescent="0.25">
      <c r="B460" t="s">
        <v>55</v>
      </c>
    </row>
    <row r="461" spans="1:25" x14ac:dyDescent="0.25">
      <c r="B461" s="307" t="s">
        <v>811</v>
      </c>
      <c r="C461" s="218"/>
      <c r="D461" s="218"/>
      <c r="E461" s="218"/>
      <c r="F461" s="218"/>
    </row>
    <row r="462" spans="1:25" x14ac:dyDescent="0.25">
      <c r="A462" s="14" t="s">
        <v>148</v>
      </c>
      <c r="B462" s="2" t="s">
        <v>149</v>
      </c>
      <c r="C462" s="14" t="s">
        <v>477</v>
      </c>
      <c r="D462" s="3" t="s">
        <v>478</v>
      </c>
      <c r="E462" s="14" t="s">
        <v>480</v>
      </c>
      <c r="F462" s="14" t="s">
        <v>482</v>
      </c>
      <c r="G462" s="3" t="s">
        <v>485</v>
      </c>
      <c r="H462" s="11" t="s">
        <v>486</v>
      </c>
      <c r="I462" s="12"/>
      <c r="J462" s="13"/>
    </row>
    <row r="463" spans="1:25" x14ac:dyDescent="0.25">
      <c r="A463" s="15"/>
      <c r="B463" s="4" t="s">
        <v>148</v>
      </c>
      <c r="C463" s="15"/>
      <c r="D463" s="5" t="s">
        <v>479</v>
      </c>
      <c r="E463" s="15" t="s">
        <v>481</v>
      </c>
      <c r="F463" s="17" t="s">
        <v>483</v>
      </c>
      <c r="G463" s="5"/>
      <c r="H463" s="14" t="s">
        <v>487</v>
      </c>
      <c r="I463" s="6" t="s">
        <v>488</v>
      </c>
      <c r="J463" s="14" t="s">
        <v>489</v>
      </c>
    </row>
    <row r="464" spans="1:25" x14ac:dyDescent="0.25">
      <c r="A464" s="16"/>
      <c r="B464" s="8"/>
      <c r="C464" s="16"/>
      <c r="D464" s="9"/>
      <c r="E464" s="16"/>
      <c r="F464" s="18" t="s">
        <v>484</v>
      </c>
      <c r="G464" s="9"/>
      <c r="H464" s="16"/>
      <c r="I464" s="9"/>
      <c r="J464" s="16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x14ac:dyDescent="0.25">
      <c r="A465" s="22" t="s">
        <v>200</v>
      </c>
      <c r="B465" s="14" t="s">
        <v>812</v>
      </c>
      <c r="C465" s="3" t="s">
        <v>1982</v>
      </c>
      <c r="D465" s="37" t="s">
        <v>68</v>
      </c>
      <c r="E465" s="28"/>
      <c r="F465" s="23"/>
      <c r="G465" s="39" t="s">
        <v>70</v>
      </c>
      <c r="H465" s="14"/>
      <c r="I465" s="3"/>
      <c r="J465" s="14"/>
      <c r="M465" s="5"/>
      <c r="N465" s="5"/>
      <c r="O465" s="5"/>
      <c r="P465" s="5"/>
      <c r="Q465" s="5"/>
      <c r="R465" s="42"/>
      <c r="S465" s="26"/>
      <c r="T465" s="5"/>
      <c r="U465" s="5"/>
      <c r="V465" s="5"/>
      <c r="W465" s="5"/>
      <c r="X465" s="5"/>
      <c r="Y465" s="5"/>
    </row>
    <row r="466" spans="1:25" x14ac:dyDescent="0.25">
      <c r="A466" s="4" t="s">
        <v>201</v>
      </c>
      <c r="B466" s="15" t="s">
        <v>187</v>
      </c>
      <c r="C466" s="5" t="s">
        <v>1264</v>
      </c>
      <c r="D466" s="15"/>
      <c r="E466" s="36" t="s">
        <v>68</v>
      </c>
      <c r="F466" s="20"/>
      <c r="G466" s="40" t="s">
        <v>71</v>
      </c>
      <c r="H466" s="62">
        <v>20000</v>
      </c>
      <c r="I466" s="5"/>
      <c r="J466" s="62">
        <f>SUM(H466:I466)</f>
        <v>20000</v>
      </c>
      <c r="M466" s="5"/>
      <c r="N466" s="5"/>
      <c r="O466" s="5"/>
      <c r="P466" s="5"/>
      <c r="Q466" s="5"/>
      <c r="R466" s="42"/>
      <c r="S466" s="26"/>
      <c r="T466" s="356"/>
      <c r="U466" s="5"/>
      <c r="V466" s="71"/>
      <c r="W466" s="5"/>
      <c r="X466" s="5"/>
      <c r="Y466" s="5"/>
    </row>
    <row r="467" spans="1:25" x14ac:dyDescent="0.25">
      <c r="A467" s="4" t="s">
        <v>202</v>
      </c>
      <c r="B467" s="15" t="s">
        <v>813</v>
      </c>
      <c r="C467" s="5"/>
      <c r="D467" s="15"/>
      <c r="E467" s="7" t="s">
        <v>69</v>
      </c>
      <c r="F467" s="15"/>
      <c r="G467" s="40" t="s">
        <v>72</v>
      </c>
      <c r="H467" s="15"/>
      <c r="I467" s="5"/>
      <c r="J467" s="15"/>
      <c r="M467" s="5"/>
      <c r="N467" s="5"/>
      <c r="O467" s="5"/>
      <c r="P467" s="5"/>
      <c r="Q467" s="5"/>
      <c r="R467" s="5"/>
      <c r="S467" s="26"/>
      <c r="T467" s="5"/>
      <c r="U467" s="5"/>
      <c r="V467" s="5"/>
      <c r="W467" s="5"/>
      <c r="X467" s="5"/>
      <c r="Y467" s="5"/>
    </row>
    <row r="468" spans="1:25" x14ac:dyDescent="0.25">
      <c r="A468" s="4"/>
      <c r="B468" s="15" t="s">
        <v>814</v>
      </c>
      <c r="C468" s="5"/>
      <c r="D468" s="15"/>
      <c r="E468" s="7"/>
      <c r="F468" s="15"/>
      <c r="G468" s="40" t="s">
        <v>73</v>
      </c>
      <c r="H468" s="15"/>
      <c r="I468" s="5"/>
      <c r="J468" s="15"/>
      <c r="M468" s="5"/>
      <c r="N468" s="5"/>
      <c r="O468" s="5"/>
      <c r="P468" s="5"/>
      <c r="Q468" s="5"/>
      <c r="R468" s="5"/>
      <c r="S468" s="26"/>
      <c r="T468" s="5"/>
      <c r="U468" s="5"/>
      <c r="V468" s="5"/>
      <c r="W468" s="5"/>
      <c r="X468" s="5"/>
      <c r="Y468" s="5"/>
    </row>
    <row r="469" spans="1:25" x14ac:dyDescent="0.25">
      <c r="A469" s="4"/>
      <c r="B469" s="15"/>
      <c r="C469" s="5"/>
      <c r="D469" s="15"/>
      <c r="E469" s="7"/>
      <c r="F469" s="15"/>
      <c r="G469" s="40" t="s">
        <v>1483</v>
      </c>
      <c r="H469" s="15"/>
      <c r="I469" s="5"/>
      <c r="J469" s="15"/>
      <c r="M469" s="5"/>
      <c r="N469" s="5"/>
      <c r="O469" s="5"/>
      <c r="P469" s="5"/>
      <c r="Q469" s="5"/>
      <c r="R469" s="5"/>
      <c r="S469" s="26"/>
      <c r="T469" s="5"/>
      <c r="U469" s="5"/>
      <c r="V469" s="5"/>
      <c r="W469" s="5"/>
      <c r="X469" s="5"/>
      <c r="Y469" s="5"/>
    </row>
    <row r="470" spans="1:25" x14ac:dyDescent="0.25">
      <c r="A470" s="8"/>
      <c r="B470" s="16"/>
      <c r="C470" s="10"/>
      <c r="D470" s="9"/>
      <c r="E470" s="16"/>
      <c r="F470" s="16"/>
      <c r="G470" s="25" t="s">
        <v>1482</v>
      </c>
      <c r="H470" s="16"/>
      <c r="I470" s="9"/>
      <c r="J470" s="16"/>
      <c r="M470" s="5"/>
      <c r="N470" s="5"/>
      <c r="O470" s="5"/>
      <c r="P470" s="5"/>
      <c r="Q470" s="5"/>
      <c r="R470" s="5"/>
      <c r="S470" s="26"/>
      <c r="T470" s="5"/>
      <c r="U470" s="5"/>
      <c r="V470" s="5"/>
      <c r="W470" s="5"/>
      <c r="X470" s="5"/>
      <c r="Y470" s="5"/>
    </row>
    <row r="471" spans="1:25" x14ac:dyDescent="0.25">
      <c r="A471" s="22" t="s">
        <v>200</v>
      </c>
      <c r="B471" s="14" t="s">
        <v>812</v>
      </c>
      <c r="C471" s="14" t="s">
        <v>1334</v>
      </c>
      <c r="D471" s="35" t="s">
        <v>1484</v>
      </c>
      <c r="E471" s="14" t="s">
        <v>1486</v>
      </c>
      <c r="F471" s="23"/>
      <c r="G471" s="271" t="s">
        <v>75</v>
      </c>
      <c r="H471" s="201"/>
      <c r="I471" s="3"/>
      <c r="J471" s="14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x14ac:dyDescent="0.25">
      <c r="A472" s="4" t="s">
        <v>201</v>
      </c>
      <c r="B472" s="15" t="s">
        <v>187</v>
      </c>
      <c r="C472" s="15" t="s">
        <v>702</v>
      </c>
      <c r="D472" s="5" t="s">
        <v>74</v>
      </c>
      <c r="E472" s="15" t="s">
        <v>1487</v>
      </c>
      <c r="F472" s="20"/>
      <c r="G472" s="21" t="s">
        <v>76</v>
      </c>
      <c r="H472" s="278">
        <v>20000</v>
      </c>
      <c r="I472" s="5"/>
      <c r="J472" s="62">
        <f>SUM(H472:I472)</f>
        <v>20000</v>
      </c>
    </row>
    <row r="473" spans="1:25" x14ac:dyDescent="0.25">
      <c r="A473" s="4" t="s">
        <v>202</v>
      </c>
      <c r="B473" s="15" t="s">
        <v>813</v>
      </c>
      <c r="C473" s="15"/>
      <c r="D473" s="26" t="s">
        <v>1485</v>
      </c>
      <c r="E473" s="15" t="s">
        <v>1488</v>
      </c>
      <c r="F473" s="15"/>
      <c r="G473" s="21" t="s">
        <v>1116</v>
      </c>
      <c r="H473" s="15"/>
      <c r="I473" s="5"/>
      <c r="J473" s="15"/>
    </row>
    <row r="474" spans="1:25" x14ac:dyDescent="0.25">
      <c r="A474" s="15"/>
      <c r="B474" s="15" t="s">
        <v>817</v>
      </c>
      <c r="C474" s="15"/>
      <c r="D474" s="5"/>
      <c r="E474" s="15" t="s">
        <v>1489</v>
      </c>
      <c r="F474" s="15"/>
      <c r="G474" s="272" t="s">
        <v>1117</v>
      </c>
      <c r="H474" s="15"/>
      <c r="I474" s="5"/>
      <c r="J474" s="15"/>
    </row>
    <row r="475" spans="1:25" x14ac:dyDescent="0.25">
      <c r="A475" s="15"/>
      <c r="B475" s="15" t="s">
        <v>814</v>
      </c>
      <c r="C475" s="15"/>
      <c r="D475" s="5"/>
      <c r="E475" s="15" t="s">
        <v>1490</v>
      </c>
      <c r="F475" s="15"/>
      <c r="G475" s="272" t="s">
        <v>1118</v>
      </c>
      <c r="H475" s="15"/>
      <c r="I475" s="5"/>
      <c r="J475" s="15"/>
    </row>
    <row r="476" spans="1:25" x14ac:dyDescent="0.25">
      <c r="A476" s="15"/>
      <c r="B476" s="15"/>
      <c r="C476" s="15"/>
      <c r="D476" s="5"/>
      <c r="E476" s="15"/>
      <c r="F476" s="15"/>
      <c r="G476" s="21" t="s">
        <v>1119</v>
      </c>
      <c r="H476" s="15"/>
      <c r="I476" s="5"/>
      <c r="J476" s="15"/>
    </row>
    <row r="477" spans="1:25" x14ac:dyDescent="0.25">
      <c r="A477" s="15"/>
      <c r="B477" s="15"/>
      <c r="C477" s="15"/>
      <c r="D477" s="5"/>
      <c r="E477" s="15"/>
      <c r="F477" s="15"/>
      <c r="G477" s="21" t="s">
        <v>1120</v>
      </c>
      <c r="H477" s="15"/>
      <c r="I477" s="5"/>
      <c r="J477" s="15"/>
    </row>
    <row r="478" spans="1:25" x14ac:dyDescent="0.25">
      <c r="A478" s="16"/>
      <c r="B478" s="16"/>
      <c r="C478" s="16"/>
      <c r="D478" s="9"/>
      <c r="E478" s="16"/>
      <c r="F478" s="16"/>
      <c r="G478" s="311" t="s">
        <v>1121</v>
      </c>
      <c r="H478" s="16"/>
      <c r="I478" s="9"/>
      <c r="J478" s="16"/>
    </row>
    <row r="479" spans="1:25" x14ac:dyDescent="0.25">
      <c r="A479" s="4" t="s">
        <v>975</v>
      </c>
      <c r="B479" s="15" t="s">
        <v>203</v>
      </c>
      <c r="C479" s="4" t="s">
        <v>1983</v>
      </c>
      <c r="D479" s="15" t="s">
        <v>979</v>
      </c>
      <c r="E479" s="7"/>
      <c r="F479" s="20"/>
      <c r="G479" s="21" t="s">
        <v>980</v>
      </c>
      <c r="H479" s="278">
        <v>5000</v>
      </c>
      <c r="I479" s="5"/>
      <c r="J479" s="62">
        <f>SUM(H479:I479)</f>
        <v>5000</v>
      </c>
    </row>
    <row r="480" spans="1:25" x14ac:dyDescent="0.25">
      <c r="A480" s="4" t="s">
        <v>308</v>
      </c>
      <c r="B480" s="15" t="s">
        <v>204</v>
      </c>
      <c r="C480" s="4" t="s">
        <v>976</v>
      </c>
      <c r="D480" s="15" t="s">
        <v>978</v>
      </c>
      <c r="E480" s="7"/>
      <c r="F480" s="20"/>
      <c r="G480" s="21" t="s">
        <v>981</v>
      </c>
      <c r="H480" s="62"/>
      <c r="I480" s="81"/>
      <c r="J480" s="62"/>
    </row>
    <row r="481" spans="1:10" x14ac:dyDescent="0.25">
      <c r="A481" s="4"/>
      <c r="B481" s="15" t="s">
        <v>205</v>
      </c>
      <c r="C481" s="4" t="s">
        <v>977</v>
      </c>
      <c r="D481" s="15"/>
      <c r="E481" s="7"/>
      <c r="F481" s="20"/>
      <c r="G481" s="21"/>
      <c r="H481" s="15"/>
      <c r="I481" s="5"/>
      <c r="J481" s="15"/>
    </row>
    <row r="482" spans="1:10" x14ac:dyDescent="0.25">
      <c r="A482" s="22" t="s">
        <v>200</v>
      </c>
      <c r="B482" s="14" t="s">
        <v>203</v>
      </c>
      <c r="C482" s="3" t="s">
        <v>1984</v>
      </c>
      <c r="D482" s="14"/>
      <c r="E482" s="14" t="s">
        <v>507</v>
      </c>
      <c r="F482" s="306" t="s">
        <v>25</v>
      </c>
      <c r="G482" s="49" t="s">
        <v>66</v>
      </c>
      <c r="H482" s="14"/>
      <c r="I482" s="3"/>
      <c r="J482" s="14"/>
    </row>
    <row r="483" spans="1:10" x14ac:dyDescent="0.25">
      <c r="A483" s="4" t="s">
        <v>201</v>
      </c>
      <c r="B483" s="15" t="s">
        <v>204</v>
      </c>
      <c r="C483" s="5" t="s">
        <v>65</v>
      </c>
      <c r="D483" s="15"/>
      <c r="E483" s="15" t="s">
        <v>500</v>
      </c>
      <c r="F483" s="283" t="s">
        <v>26</v>
      </c>
      <c r="G483" s="48" t="s">
        <v>67</v>
      </c>
      <c r="H483" s="278">
        <v>65000</v>
      </c>
      <c r="I483" s="5"/>
      <c r="J483" s="62">
        <f>SUM(H483:I483)</f>
        <v>65000</v>
      </c>
    </row>
    <row r="484" spans="1:10" x14ac:dyDescent="0.25">
      <c r="A484" s="4" t="s">
        <v>202</v>
      </c>
      <c r="B484" s="15" t="s">
        <v>205</v>
      </c>
      <c r="C484" s="5"/>
      <c r="D484" s="15"/>
      <c r="E484" s="15"/>
      <c r="F484" s="7" t="s">
        <v>509</v>
      </c>
      <c r="G484" s="48" t="s">
        <v>1201</v>
      </c>
      <c r="H484" s="15"/>
      <c r="I484" s="5"/>
      <c r="J484" s="15"/>
    </row>
    <row r="485" spans="1:10" x14ac:dyDescent="0.25">
      <c r="A485" s="4"/>
      <c r="B485" s="15"/>
      <c r="C485" s="5"/>
      <c r="D485" s="15"/>
      <c r="E485" s="15"/>
      <c r="F485" s="7" t="s">
        <v>510</v>
      </c>
      <c r="G485" s="48" t="s">
        <v>1202</v>
      </c>
      <c r="H485" s="15"/>
      <c r="I485" s="5"/>
      <c r="J485" s="15"/>
    </row>
    <row r="486" spans="1:10" x14ac:dyDescent="0.25">
      <c r="A486" s="4"/>
      <c r="B486" s="15"/>
      <c r="C486" s="5"/>
      <c r="D486" s="15"/>
      <c r="E486" s="15"/>
      <c r="F486" s="7"/>
      <c r="G486" s="48" t="s">
        <v>1204</v>
      </c>
      <c r="H486" s="15"/>
      <c r="I486" s="5"/>
      <c r="J486" s="15"/>
    </row>
    <row r="487" spans="1:10" x14ac:dyDescent="0.25">
      <c r="A487" s="8"/>
      <c r="B487" s="16"/>
      <c r="C487" s="9"/>
      <c r="D487" s="16"/>
      <c r="E487" s="16"/>
      <c r="F487" s="9"/>
      <c r="G487" s="51" t="s">
        <v>1203</v>
      </c>
      <c r="H487" s="16"/>
      <c r="I487" s="9"/>
      <c r="J487" s="16"/>
    </row>
    <row r="488" spans="1:10" x14ac:dyDescent="0.25">
      <c r="A488" s="19"/>
      <c r="B488" s="19"/>
      <c r="C488" s="19"/>
      <c r="D488" s="30" t="s">
        <v>23</v>
      </c>
      <c r="E488" s="29"/>
      <c r="F488" s="29"/>
      <c r="G488" s="33"/>
      <c r="H488" s="64">
        <f>SUM(H466:H487)</f>
        <v>110000</v>
      </c>
      <c r="I488" s="31"/>
      <c r="J488" s="64">
        <f>SUM(H488:I488)</f>
        <v>110000</v>
      </c>
    </row>
    <row r="489" spans="1:10" x14ac:dyDescent="0.25">
      <c r="B489" t="s">
        <v>529</v>
      </c>
      <c r="C489" t="s">
        <v>530</v>
      </c>
      <c r="F489" t="s">
        <v>531</v>
      </c>
      <c r="H489" t="s">
        <v>532</v>
      </c>
    </row>
    <row r="490" spans="1:10" ht="15.75" x14ac:dyDescent="0.25">
      <c r="B490" t="s">
        <v>1985</v>
      </c>
      <c r="C490" t="s">
        <v>1382</v>
      </c>
      <c r="F490" s="32" t="s">
        <v>1364</v>
      </c>
      <c r="G490" s="32"/>
      <c r="H490" t="s">
        <v>533</v>
      </c>
    </row>
    <row r="491" spans="1:10" ht="15.75" x14ac:dyDescent="0.25">
      <c r="C491" t="s">
        <v>535</v>
      </c>
      <c r="F491" s="32" t="s">
        <v>1363</v>
      </c>
      <c r="G491" s="32"/>
      <c r="H491" t="s">
        <v>534</v>
      </c>
    </row>
    <row r="492" spans="1:10" x14ac:dyDescent="0.25">
      <c r="B492" t="s">
        <v>491</v>
      </c>
      <c r="G492" s="27" t="s">
        <v>537</v>
      </c>
    </row>
    <row r="493" spans="1:10" x14ac:dyDescent="0.25">
      <c r="B493" t="s">
        <v>492</v>
      </c>
      <c r="G493" s="27" t="s">
        <v>1261</v>
      </c>
    </row>
    <row r="494" spans="1:10" x14ac:dyDescent="0.25">
      <c r="B494" t="s">
        <v>54</v>
      </c>
      <c r="G494" s="27" t="s">
        <v>538</v>
      </c>
    </row>
    <row r="495" spans="1:10" x14ac:dyDescent="0.25">
      <c r="B495" t="s">
        <v>55</v>
      </c>
    </row>
    <row r="496" spans="1:10" x14ac:dyDescent="0.25">
      <c r="B496" s="307" t="s">
        <v>811</v>
      </c>
      <c r="C496" s="307"/>
      <c r="D496" s="307"/>
      <c r="E496" s="307"/>
      <c r="F496" s="307"/>
    </row>
    <row r="497" spans="1:10" x14ac:dyDescent="0.25">
      <c r="A497" s="14" t="s">
        <v>150</v>
      </c>
      <c r="B497" s="2" t="s">
        <v>149</v>
      </c>
      <c r="C497" s="14" t="s">
        <v>477</v>
      </c>
      <c r="D497" s="3" t="s">
        <v>478</v>
      </c>
      <c r="E497" s="14" t="s">
        <v>480</v>
      </c>
      <c r="F497" s="14" t="s">
        <v>482</v>
      </c>
      <c r="G497" s="3" t="s">
        <v>485</v>
      </c>
      <c r="H497" s="11" t="s">
        <v>486</v>
      </c>
      <c r="I497" s="12"/>
      <c r="J497" s="13"/>
    </row>
    <row r="498" spans="1:10" x14ac:dyDescent="0.25">
      <c r="A498" s="15"/>
      <c r="B498" s="4" t="s">
        <v>148</v>
      </c>
      <c r="C498" s="15"/>
      <c r="D498" s="5" t="s">
        <v>479</v>
      </c>
      <c r="E498" s="15" t="s">
        <v>481</v>
      </c>
      <c r="F498" s="17" t="s">
        <v>483</v>
      </c>
      <c r="G498" s="5"/>
      <c r="H498" s="14" t="s">
        <v>487</v>
      </c>
      <c r="I498" s="6" t="s">
        <v>488</v>
      </c>
      <c r="J498" s="14" t="s">
        <v>489</v>
      </c>
    </row>
    <row r="499" spans="1:10" x14ac:dyDescent="0.25">
      <c r="A499" s="15"/>
      <c r="B499" s="4"/>
      <c r="C499" s="16"/>
      <c r="D499" s="9"/>
      <c r="E499" s="16"/>
      <c r="F499" s="18" t="s">
        <v>484</v>
      </c>
      <c r="G499" s="9"/>
      <c r="H499" s="16"/>
      <c r="I499" s="9"/>
      <c r="J499" s="16"/>
    </row>
    <row r="500" spans="1:10" x14ac:dyDescent="0.25">
      <c r="A500" s="394" t="s">
        <v>200</v>
      </c>
      <c r="B500" s="184" t="s">
        <v>203</v>
      </c>
      <c r="C500" s="22" t="s">
        <v>1986</v>
      </c>
      <c r="D500" s="184" t="s">
        <v>1193</v>
      </c>
      <c r="E500" s="395" t="s">
        <v>1496</v>
      </c>
      <c r="F500" s="396"/>
      <c r="G500" s="433" t="s">
        <v>1495</v>
      </c>
      <c r="H500" s="247"/>
      <c r="I500" s="5"/>
      <c r="J500" s="69"/>
    </row>
    <row r="501" spans="1:10" x14ac:dyDescent="0.25">
      <c r="A501" s="67" t="s">
        <v>201</v>
      </c>
      <c r="B501" s="47" t="s">
        <v>204</v>
      </c>
      <c r="C501" s="4" t="s">
        <v>1987</v>
      </c>
      <c r="D501" s="47"/>
      <c r="E501" s="398" t="s">
        <v>1497</v>
      </c>
      <c r="F501" s="399"/>
      <c r="G501" s="434" t="s">
        <v>1421</v>
      </c>
      <c r="H501" s="278">
        <v>10000</v>
      </c>
      <c r="I501" s="157">
        <v>50000</v>
      </c>
      <c r="J501" s="62">
        <f>SUM(H501:I501)</f>
        <v>60000</v>
      </c>
    </row>
    <row r="502" spans="1:10" x14ac:dyDescent="0.25">
      <c r="A502" s="67" t="s">
        <v>202</v>
      </c>
      <c r="B502" s="47" t="s">
        <v>205</v>
      </c>
      <c r="C502" s="67"/>
      <c r="D502" s="47"/>
      <c r="E502" s="398" t="s">
        <v>1498</v>
      </c>
      <c r="F502" s="47"/>
      <c r="G502" s="434" t="s">
        <v>1491</v>
      </c>
      <c r="H502" s="159"/>
      <c r="I502" s="5"/>
      <c r="J502" s="62"/>
    </row>
    <row r="503" spans="1:10" x14ac:dyDescent="0.25">
      <c r="A503" s="47"/>
      <c r="B503" s="47"/>
      <c r="C503" s="67"/>
      <c r="D503" s="47"/>
      <c r="E503" s="398"/>
      <c r="F503" s="47"/>
      <c r="G503" s="434" t="s">
        <v>1492</v>
      </c>
      <c r="H503" s="62"/>
      <c r="I503" s="81"/>
      <c r="J503" s="62"/>
    </row>
    <row r="504" spans="1:10" x14ac:dyDescent="0.25">
      <c r="A504" s="47"/>
      <c r="B504" s="47"/>
      <c r="C504" s="67"/>
      <c r="D504" s="47"/>
      <c r="E504" s="398"/>
      <c r="F504" s="47"/>
      <c r="G504" s="316" t="s">
        <v>1493</v>
      </c>
      <c r="H504" s="15"/>
      <c r="I504" s="5"/>
      <c r="J504" s="15"/>
    </row>
    <row r="505" spans="1:10" x14ac:dyDescent="0.25">
      <c r="A505" s="47"/>
      <c r="B505" s="47"/>
      <c r="C505" s="67"/>
      <c r="D505" s="47"/>
      <c r="E505" s="398"/>
      <c r="F505" s="47"/>
      <c r="G505" s="434" t="s">
        <v>1494</v>
      </c>
      <c r="H505" s="15"/>
      <c r="I505" s="5"/>
      <c r="J505" s="15"/>
    </row>
    <row r="506" spans="1:10" x14ac:dyDescent="0.25">
      <c r="A506" s="22" t="s">
        <v>200</v>
      </c>
      <c r="B506" s="14" t="s">
        <v>203</v>
      </c>
      <c r="C506" s="22" t="s">
        <v>1988</v>
      </c>
      <c r="D506" s="14" t="s">
        <v>68</v>
      </c>
      <c r="E506" s="28"/>
      <c r="F506" s="23"/>
      <c r="G506" s="24" t="s">
        <v>1122</v>
      </c>
      <c r="H506" s="14"/>
      <c r="I506" s="3"/>
      <c r="J506" s="14"/>
    </row>
    <row r="507" spans="1:10" x14ac:dyDescent="0.25">
      <c r="A507" s="4" t="s">
        <v>201</v>
      </c>
      <c r="B507" s="15" t="s">
        <v>204</v>
      </c>
      <c r="C507" s="4"/>
      <c r="D507" s="15"/>
      <c r="E507" s="7" t="s">
        <v>79</v>
      </c>
      <c r="F507" s="20"/>
      <c r="G507" s="21" t="s">
        <v>1127</v>
      </c>
      <c r="H507" s="278">
        <v>30000</v>
      </c>
      <c r="I507" s="81">
        <v>300000</v>
      </c>
      <c r="J507" s="62">
        <f>SUM(H507:I507)</f>
        <v>330000</v>
      </c>
    </row>
    <row r="508" spans="1:10" x14ac:dyDescent="0.25">
      <c r="A508" s="4" t="s">
        <v>202</v>
      </c>
      <c r="B508" s="15" t="s">
        <v>205</v>
      </c>
      <c r="C508" s="4"/>
      <c r="D508" s="15"/>
      <c r="E508" s="7" t="s">
        <v>80</v>
      </c>
      <c r="F508" s="20"/>
      <c r="G508" s="21" t="s">
        <v>1123</v>
      </c>
      <c r="H508" s="15"/>
      <c r="I508" s="5"/>
      <c r="J508" s="15"/>
    </row>
    <row r="509" spans="1:10" x14ac:dyDescent="0.25">
      <c r="A509" s="15"/>
      <c r="B509" s="15"/>
      <c r="C509" s="4"/>
      <c r="D509" s="15"/>
      <c r="E509" s="7" t="s">
        <v>81</v>
      </c>
      <c r="F509" s="20"/>
      <c r="G509" s="272" t="s">
        <v>1124</v>
      </c>
      <c r="H509" s="15"/>
      <c r="I509" s="5"/>
      <c r="J509" s="15"/>
    </row>
    <row r="510" spans="1:10" x14ac:dyDescent="0.25">
      <c r="A510" s="15"/>
      <c r="B510" s="15"/>
      <c r="C510" s="4"/>
      <c r="D510" s="15"/>
      <c r="E510" s="7"/>
      <c r="F510" s="15"/>
      <c r="G510" s="272" t="s">
        <v>1125</v>
      </c>
      <c r="H510" s="15"/>
      <c r="I510" s="5"/>
      <c r="J510" s="15"/>
    </row>
    <row r="511" spans="1:10" x14ac:dyDescent="0.25">
      <c r="A511" s="15"/>
      <c r="B511" s="15"/>
      <c r="C511" s="4"/>
      <c r="D511" s="15"/>
      <c r="E511" s="7"/>
      <c r="F511" s="15"/>
      <c r="G511" s="21" t="s">
        <v>1126</v>
      </c>
      <c r="H511" s="15"/>
      <c r="I511" s="5"/>
      <c r="J511" s="15"/>
    </row>
    <row r="512" spans="1:10" x14ac:dyDescent="0.25">
      <c r="A512" s="16"/>
      <c r="B512" s="16"/>
      <c r="C512" s="8"/>
      <c r="D512" s="16"/>
      <c r="E512" s="10"/>
      <c r="F512" s="16"/>
      <c r="G512" s="25" t="s">
        <v>1241</v>
      </c>
      <c r="H512" s="16"/>
      <c r="I512" s="9"/>
      <c r="J512" s="16"/>
    </row>
    <row r="513" spans="1:11" x14ac:dyDescent="0.25">
      <c r="A513" s="22" t="s">
        <v>200</v>
      </c>
      <c r="B513" s="14" t="s">
        <v>203</v>
      </c>
      <c r="C513" s="3" t="s">
        <v>1989</v>
      </c>
      <c r="D513" s="14" t="s">
        <v>1193</v>
      </c>
      <c r="E513" s="3"/>
      <c r="F513" s="23"/>
      <c r="G513" s="380" t="s">
        <v>1499</v>
      </c>
      <c r="H513" s="14"/>
      <c r="I513" s="3"/>
      <c r="J513" s="14"/>
    </row>
    <row r="514" spans="1:11" x14ac:dyDescent="0.25">
      <c r="A514" s="4" t="s">
        <v>201</v>
      </c>
      <c r="B514" s="15" t="s">
        <v>204</v>
      </c>
      <c r="C514" s="5" t="s">
        <v>1990</v>
      </c>
      <c r="D514" s="15"/>
      <c r="E514" s="5"/>
      <c r="F514" s="20"/>
      <c r="G514" s="26" t="s">
        <v>1500</v>
      </c>
      <c r="H514" s="278">
        <v>30000</v>
      </c>
      <c r="I514" s="240"/>
      <c r="J514" s="62">
        <f>SUM(H514:I514)</f>
        <v>30000</v>
      </c>
    </row>
    <row r="515" spans="1:11" x14ac:dyDescent="0.25">
      <c r="A515" s="4" t="s">
        <v>202</v>
      </c>
      <c r="B515" s="15" t="s">
        <v>205</v>
      </c>
      <c r="C515" s="5" t="s">
        <v>1991</v>
      </c>
      <c r="D515" s="15"/>
      <c r="E515" s="5"/>
      <c r="F515" s="15"/>
      <c r="G515" s="26" t="s">
        <v>1501</v>
      </c>
      <c r="H515" s="15"/>
      <c r="I515" s="5"/>
      <c r="J515" s="15"/>
    </row>
    <row r="516" spans="1:11" x14ac:dyDescent="0.25">
      <c r="A516" s="4"/>
      <c r="B516" s="15"/>
      <c r="C516" s="5"/>
      <c r="D516" s="15"/>
      <c r="E516" s="5"/>
      <c r="F516" s="15"/>
      <c r="G516" s="26" t="s">
        <v>1502</v>
      </c>
      <c r="H516" s="15"/>
      <c r="I516" s="5"/>
      <c r="J516" s="15"/>
    </row>
    <row r="517" spans="1:11" x14ac:dyDescent="0.25">
      <c r="A517" s="4"/>
      <c r="B517" s="15"/>
      <c r="C517" s="5"/>
      <c r="D517" s="15"/>
      <c r="E517" s="5"/>
      <c r="F517" s="15"/>
      <c r="G517" s="315" t="s">
        <v>1503</v>
      </c>
      <c r="H517" s="15"/>
      <c r="I517" s="5"/>
      <c r="J517" s="15"/>
    </row>
    <row r="518" spans="1:11" x14ac:dyDescent="0.25">
      <c r="A518" s="4"/>
      <c r="B518" s="15"/>
      <c r="C518" s="5"/>
      <c r="D518" s="15"/>
      <c r="E518" s="5"/>
      <c r="F518" s="15"/>
      <c r="G518" s="26" t="s">
        <v>1504</v>
      </c>
      <c r="H518" s="15"/>
      <c r="I518" s="5"/>
      <c r="J518" s="15"/>
    </row>
    <row r="519" spans="1:11" x14ac:dyDescent="0.25">
      <c r="A519" s="4"/>
      <c r="B519" s="15"/>
      <c r="C519" s="5"/>
      <c r="D519" s="15"/>
      <c r="E519" s="5"/>
      <c r="F519" s="15"/>
      <c r="G519" s="26" t="s">
        <v>1505</v>
      </c>
      <c r="H519" s="15"/>
      <c r="I519" s="5"/>
      <c r="J519" s="15"/>
    </row>
    <row r="520" spans="1:11" x14ac:dyDescent="0.25">
      <c r="A520" s="349"/>
      <c r="B520" s="372"/>
      <c r="C520" s="342"/>
      <c r="D520" s="372"/>
      <c r="E520" s="342"/>
      <c r="F520" s="435"/>
      <c r="G520" s="436" t="s">
        <v>1506</v>
      </c>
      <c r="H520" s="372"/>
      <c r="I520" s="342"/>
      <c r="J520" s="372"/>
    </row>
    <row r="521" spans="1:11" x14ac:dyDescent="0.25">
      <c r="A521" s="16"/>
      <c r="B521" s="15"/>
      <c r="C521" s="15"/>
      <c r="D521" s="30" t="s">
        <v>23</v>
      </c>
      <c r="E521" s="29"/>
      <c r="F521" s="29"/>
      <c r="G521" s="33"/>
      <c r="H521" s="70">
        <f>SUM(H500:H520)</f>
        <v>70000</v>
      </c>
      <c r="I521" s="437">
        <f>SUM(I500:I520)</f>
        <v>350000</v>
      </c>
      <c r="J521" s="66">
        <f>SUM(H521:I521)</f>
        <v>420000</v>
      </c>
    </row>
    <row r="522" spans="1:11" x14ac:dyDescent="0.25">
      <c r="A522" s="16"/>
      <c r="B522" s="19"/>
      <c r="C522" s="19"/>
      <c r="D522" s="30"/>
      <c r="E522" s="29"/>
      <c r="F522" s="29"/>
      <c r="G522" s="33"/>
      <c r="H522" s="70"/>
      <c r="I522" s="70"/>
      <c r="J522" s="70"/>
    </row>
    <row r="523" spans="1:11" x14ac:dyDescent="0.25">
      <c r="B523" t="s">
        <v>528</v>
      </c>
    </row>
    <row r="524" spans="1:11" x14ac:dyDescent="0.25">
      <c r="B524" t="s">
        <v>529</v>
      </c>
      <c r="C524" t="s">
        <v>530</v>
      </c>
      <c r="F524" t="s">
        <v>531</v>
      </c>
      <c r="H524" t="s">
        <v>532</v>
      </c>
    </row>
    <row r="525" spans="1:11" ht="15.75" x14ac:dyDescent="0.25">
      <c r="C525" t="s">
        <v>1382</v>
      </c>
      <c r="F525" s="32" t="s">
        <v>1364</v>
      </c>
      <c r="G525" s="32"/>
      <c r="H525" t="s">
        <v>533</v>
      </c>
      <c r="K525" s="279"/>
    </row>
    <row r="526" spans="1:11" ht="15.75" x14ac:dyDescent="0.25">
      <c r="C526" t="s">
        <v>535</v>
      </c>
      <c r="F526" s="32" t="s">
        <v>1363</v>
      </c>
      <c r="G526" s="32"/>
      <c r="H526" t="s">
        <v>534</v>
      </c>
    </row>
    <row r="527" spans="1:11" x14ac:dyDescent="0.25">
      <c r="B527" t="s">
        <v>491</v>
      </c>
      <c r="G527" s="27" t="s">
        <v>537</v>
      </c>
    </row>
    <row r="528" spans="1:11" x14ac:dyDescent="0.25">
      <c r="B528" t="s">
        <v>492</v>
      </c>
      <c r="G528" s="27" t="s">
        <v>1452</v>
      </c>
    </row>
    <row r="529" spans="1:10" x14ac:dyDescent="0.25">
      <c r="B529" t="s">
        <v>54</v>
      </c>
      <c r="G529" s="27" t="s">
        <v>538</v>
      </c>
    </row>
    <row r="530" spans="1:10" x14ac:dyDescent="0.25">
      <c r="B530" t="s">
        <v>55</v>
      </c>
    </row>
    <row r="531" spans="1:10" x14ac:dyDescent="0.25">
      <c r="B531" s="307" t="s">
        <v>1507</v>
      </c>
      <c r="C531" s="307"/>
      <c r="D531" s="307"/>
      <c r="E531" s="307"/>
      <c r="F531" s="307"/>
      <c r="G531" s="307"/>
    </row>
    <row r="534" spans="1:10" x14ac:dyDescent="0.25">
      <c r="A534" s="14" t="s">
        <v>150</v>
      </c>
      <c r="B534" s="2" t="s">
        <v>149</v>
      </c>
      <c r="C534" s="14" t="s">
        <v>477</v>
      </c>
      <c r="D534" s="3" t="s">
        <v>478</v>
      </c>
      <c r="E534" s="14" t="s">
        <v>480</v>
      </c>
      <c r="F534" s="14" t="s">
        <v>482</v>
      </c>
      <c r="G534" s="3" t="s">
        <v>485</v>
      </c>
      <c r="H534" s="11" t="s">
        <v>486</v>
      </c>
      <c r="I534" s="12"/>
      <c r="J534" s="13"/>
    </row>
    <row r="535" spans="1:10" x14ac:dyDescent="0.25">
      <c r="A535" s="15"/>
      <c r="B535" s="4" t="s">
        <v>148</v>
      </c>
      <c r="C535" s="15"/>
      <c r="D535" s="5" t="s">
        <v>479</v>
      </c>
      <c r="E535" s="15" t="s">
        <v>481</v>
      </c>
      <c r="F535" s="17" t="s">
        <v>483</v>
      </c>
      <c r="G535" s="5"/>
      <c r="H535" s="14" t="s">
        <v>487</v>
      </c>
      <c r="I535" s="6" t="s">
        <v>488</v>
      </c>
      <c r="J535" s="14" t="s">
        <v>489</v>
      </c>
    </row>
    <row r="536" spans="1:10" x14ac:dyDescent="0.25">
      <c r="A536" s="15"/>
      <c r="B536" s="4"/>
      <c r="C536" s="16"/>
      <c r="D536" s="9"/>
      <c r="E536" s="16"/>
      <c r="F536" s="18" t="s">
        <v>484</v>
      </c>
      <c r="G536" s="9"/>
      <c r="H536" s="16"/>
      <c r="I536" s="9"/>
      <c r="J536" s="16"/>
    </row>
    <row r="537" spans="1:10" x14ac:dyDescent="0.25">
      <c r="A537" s="22" t="s">
        <v>200</v>
      </c>
      <c r="B537" s="14" t="s">
        <v>203</v>
      </c>
      <c r="C537" s="3" t="s">
        <v>1995</v>
      </c>
      <c r="D537" s="14" t="s">
        <v>1193</v>
      </c>
      <c r="E537" s="3" t="s">
        <v>1508</v>
      </c>
      <c r="F537" s="23"/>
      <c r="G537" s="380" t="s">
        <v>1510</v>
      </c>
      <c r="H537" s="14"/>
      <c r="I537" s="3"/>
      <c r="J537" s="14"/>
    </row>
    <row r="538" spans="1:10" x14ac:dyDescent="0.25">
      <c r="A538" s="4" t="s">
        <v>201</v>
      </c>
      <c r="B538" s="15" t="s">
        <v>204</v>
      </c>
      <c r="C538" s="5" t="s">
        <v>1994</v>
      </c>
      <c r="D538" s="15"/>
      <c r="E538" s="5"/>
      <c r="F538" s="20" t="s">
        <v>1509</v>
      </c>
      <c r="G538" s="26" t="s">
        <v>1511</v>
      </c>
      <c r="H538" s="278">
        <v>25000</v>
      </c>
      <c r="I538" s="240"/>
      <c r="J538" s="62">
        <f>SUM(H538:I538)</f>
        <v>25000</v>
      </c>
    </row>
    <row r="539" spans="1:10" x14ac:dyDescent="0.25">
      <c r="A539" s="4" t="s">
        <v>202</v>
      </c>
      <c r="B539" s="15" t="s">
        <v>205</v>
      </c>
      <c r="C539" s="5"/>
      <c r="D539" s="15"/>
      <c r="E539" s="5"/>
      <c r="F539" s="15" t="s">
        <v>145</v>
      </c>
      <c r="G539" s="26" t="s">
        <v>1512</v>
      </c>
      <c r="H539" s="15"/>
      <c r="I539" s="5"/>
      <c r="J539" s="15"/>
    </row>
    <row r="540" spans="1:10" x14ac:dyDescent="0.25">
      <c r="A540" s="4"/>
      <c r="B540" s="15"/>
      <c r="C540" s="5"/>
      <c r="D540" s="15"/>
      <c r="E540" s="5"/>
      <c r="F540" s="15"/>
      <c r="G540" s="26" t="s">
        <v>1513</v>
      </c>
      <c r="H540" s="15"/>
      <c r="I540" s="5"/>
      <c r="J540" s="15"/>
    </row>
    <row r="541" spans="1:10" x14ac:dyDescent="0.25">
      <c r="A541" s="4"/>
      <c r="B541" s="15"/>
      <c r="C541" s="5"/>
      <c r="D541" s="15"/>
      <c r="E541" s="5"/>
      <c r="F541" s="15"/>
      <c r="G541" s="315"/>
      <c r="H541" s="15"/>
      <c r="I541" s="5"/>
      <c r="J541" s="15"/>
    </row>
    <row r="542" spans="1:10" x14ac:dyDescent="0.25">
      <c r="A542" s="4"/>
      <c r="B542" s="15"/>
      <c r="C542" s="5"/>
      <c r="D542" s="15"/>
      <c r="E542" s="5"/>
      <c r="F542" s="15"/>
      <c r="G542" s="26"/>
      <c r="H542" s="15"/>
      <c r="I542" s="5"/>
      <c r="J542" s="15"/>
    </row>
    <row r="543" spans="1:10" x14ac:dyDescent="0.25">
      <c r="A543" s="349"/>
      <c r="B543" s="372"/>
      <c r="C543" s="342"/>
      <c r="D543" s="372"/>
      <c r="E543" s="342"/>
      <c r="F543" s="435"/>
      <c r="G543" s="436"/>
      <c r="H543" s="372"/>
      <c r="I543" s="342"/>
      <c r="J543" s="372"/>
    </row>
    <row r="544" spans="1:10" x14ac:dyDescent="0.25">
      <c r="A544" s="353" t="s">
        <v>1523</v>
      </c>
      <c r="B544" s="178" t="s">
        <v>1521</v>
      </c>
      <c r="C544" s="353" t="s">
        <v>1993</v>
      </c>
      <c r="D544" s="178"/>
      <c r="E544" s="354" t="s">
        <v>1529</v>
      </c>
      <c r="F544" s="406"/>
      <c r="G544" s="385" t="s">
        <v>1514</v>
      </c>
      <c r="H544" s="438"/>
      <c r="I544" s="240"/>
      <c r="J544" s="258"/>
    </row>
    <row r="545" spans="1:10" x14ac:dyDescent="0.25">
      <c r="A545" s="353" t="s">
        <v>1524</v>
      </c>
      <c r="B545" s="178" t="s">
        <v>187</v>
      </c>
      <c r="C545" s="353" t="s">
        <v>1992</v>
      </c>
      <c r="D545" s="178" t="s">
        <v>1526</v>
      </c>
      <c r="E545" s="354" t="s">
        <v>1530</v>
      </c>
      <c r="F545" s="353"/>
      <c r="G545" s="355" t="s">
        <v>1516</v>
      </c>
      <c r="H545" s="354"/>
      <c r="I545" s="172"/>
      <c r="J545" s="178"/>
    </row>
    <row r="546" spans="1:10" x14ac:dyDescent="0.25">
      <c r="A546" s="178" t="s">
        <v>1525</v>
      </c>
      <c r="B546" s="178" t="s">
        <v>1522</v>
      </c>
      <c r="C546" s="353"/>
      <c r="D546" s="178" t="s">
        <v>1527</v>
      </c>
      <c r="E546" s="354" t="s">
        <v>1531</v>
      </c>
      <c r="F546" s="353"/>
      <c r="G546" s="355" t="s">
        <v>1515</v>
      </c>
      <c r="H546" s="392">
        <v>10000</v>
      </c>
      <c r="I546" s="334"/>
      <c r="J546" s="258">
        <f>SUM(H546:I546)</f>
        <v>10000</v>
      </c>
    </row>
    <row r="547" spans="1:10" x14ac:dyDescent="0.25">
      <c r="A547" s="178"/>
      <c r="B547" s="178"/>
      <c r="C547" s="353"/>
      <c r="D547" s="178"/>
      <c r="E547" s="354" t="s">
        <v>1528</v>
      </c>
      <c r="F547" s="353"/>
      <c r="G547" s="408" t="s">
        <v>1517</v>
      </c>
      <c r="H547" s="354"/>
      <c r="I547" s="172"/>
      <c r="J547" s="178"/>
    </row>
    <row r="548" spans="1:10" x14ac:dyDescent="0.25">
      <c r="A548" s="178"/>
      <c r="B548" s="178"/>
      <c r="C548" s="353"/>
      <c r="D548" s="178"/>
      <c r="E548" s="354"/>
      <c r="F548" s="353"/>
      <c r="G548" s="355" t="s">
        <v>1518</v>
      </c>
      <c r="H548" s="354"/>
      <c r="I548" s="172"/>
      <c r="J548" s="178"/>
    </row>
    <row r="549" spans="1:10" x14ac:dyDescent="0.25">
      <c r="A549" s="178"/>
      <c r="B549" s="178"/>
      <c r="C549" s="353"/>
      <c r="D549" s="178"/>
      <c r="E549" s="354"/>
      <c r="F549" s="353"/>
      <c r="G549" s="355" t="s">
        <v>1520</v>
      </c>
      <c r="H549" s="354"/>
      <c r="I549" s="172"/>
      <c r="J549" s="178"/>
    </row>
    <row r="550" spans="1:10" x14ac:dyDescent="0.25">
      <c r="A550" s="372"/>
      <c r="B550" s="372"/>
      <c r="C550" s="349"/>
      <c r="D550" s="372"/>
      <c r="E550" s="424"/>
      <c r="F550" s="349"/>
      <c r="G550" s="374" t="s">
        <v>1519</v>
      </c>
      <c r="H550" s="424"/>
      <c r="I550" s="342"/>
      <c r="J550" s="372"/>
    </row>
    <row r="551" spans="1:10" x14ac:dyDescent="0.25">
      <c r="A551" s="4"/>
      <c r="B551" s="15"/>
      <c r="C551" s="4"/>
      <c r="D551" s="15"/>
      <c r="E551" s="7"/>
      <c r="F551" s="20"/>
      <c r="G551" s="21"/>
      <c r="H551" s="159"/>
      <c r="I551" s="5"/>
      <c r="J551" s="62"/>
    </row>
    <row r="552" spans="1:10" x14ac:dyDescent="0.25">
      <c r="A552" s="4"/>
      <c r="B552" s="15"/>
      <c r="C552" s="4"/>
      <c r="D552" s="15"/>
      <c r="E552" s="7"/>
      <c r="F552" s="20"/>
      <c r="G552" s="21"/>
      <c r="H552" s="62"/>
      <c r="I552" s="81"/>
      <c r="J552" s="62"/>
    </row>
    <row r="553" spans="1:10" x14ac:dyDescent="0.25">
      <c r="A553" s="4"/>
      <c r="B553" s="15"/>
      <c r="C553" s="4"/>
      <c r="D553" s="15"/>
      <c r="E553" s="7"/>
      <c r="F553" s="20"/>
      <c r="G553" s="21"/>
      <c r="H553" s="15"/>
      <c r="I553" s="5"/>
      <c r="J553" s="15"/>
    </row>
    <row r="554" spans="1:10" x14ac:dyDescent="0.25">
      <c r="A554" s="16"/>
      <c r="B554" s="16"/>
      <c r="C554" s="4"/>
      <c r="D554" s="16"/>
      <c r="E554" s="7"/>
      <c r="F554" s="15"/>
      <c r="G554" s="21"/>
      <c r="H554" s="15"/>
      <c r="I554" s="5"/>
      <c r="J554" s="15"/>
    </row>
    <row r="555" spans="1:10" x14ac:dyDescent="0.25">
      <c r="A555" s="14"/>
      <c r="B555" s="15"/>
      <c r="C555" s="14"/>
      <c r="D555" s="3"/>
      <c r="E555" s="14"/>
      <c r="F555" s="23"/>
      <c r="G555" s="24"/>
      <c r="H555" s="14"/>
      <c r="I555" s="3"/>
      <c r="J555" s="14"/>
    </row>
    <row r="556" spans="1:10" x14ac:dyDescent="0.25">
      <c r="A556" s="16"/>
      <c r="B556" s="15"/>
      <c r="C556" s="15"/>
      <c r="D556" s="30" t="s">
        <v>23</v>
      </c>
      <c r="E556" s="29"/>
      <c r="F556" s="29"/>
      <c r="G556" s="33"/>
      <c r="H556" s="70">
        <f>SUM(H537:H555)</f>
        <v>35000</v>
      </c>
      <c r="I556" s="72">
        <f>SUM(I537:I555)</f>
        <v>0</v>
      </c>
      <c r="J556" s="66">
        <f>SUM(H556:I556)</f>
        <v>35000</v>
      </c>
    </row>
    <row r="557" spans="1:10" x14ac:dyDescent="0.25">
      <c r="A557" s="16"/>
      <c r="B557" s="19"/>
      <c r="C557" s="19"/>
      <c r="D557" s="30" t="s">
        <v>1997</v>
      </c>
      <c r="E557" s="29"/>
      <c r="F557" s="29"/>
      <c r="G557" s="33"/>
      <c r="H557" s="70">
        <f>(H451+H488+H521+H556)</f>
        <v>847000</v>
      </c>
      <c r="I557" s="568">
        <f t="shared" ref="I557:J557" si="1">(I451+I488+I521+I556)</f>
        <v>350000</v>
      </c>
      <c r="J557" s="70">
        <f t="shared" si="1"/>
        <v>1197000</v>
      </c>
    </row>
    <row r="558" spans="1:10" x14ac:dyDescent="0.25">
      <c r="B558" t="s">
        <v>528</v>
      </c>
    </row>
    <row r="559" spans="1:10" x14ac:dyDescent="0.25">
      <c r="B559" t="s">
        <v>529</v>
      </c>
      <c r="C559" t="s">
        <v>530</v>
      </c>
      <c r="F559" t="s">
        <v>531</v>
      </c>
      <c r="H559" t="s">
        <v>532</v>
      </c>
    </row>
    <row r="560" spans="1:10" ht="15.75" x14ac:dyDescent="0.25">
      <c r="C560" t="s">
        <v>1382</v>
      </c>
      <c r="F560" s="32" t="s">
        <v>1364</v>
      </c>
      <c r="G560" s="32"/>
      <c r="H560" t="s">
        <v>533</v>
      </c>
    </row>
    <row r="561" spans="1:10" ht="15.75" x14ac:dyDescent="0.25">
      <c r="C561" t="s">
        <v>535</v>
      </c>
      <c r="F561" s="32" t="s">
        <v>1363</v>
      </c>
      <c r="G561" s="32"/>
      <c r="H561" t="s">
        <v>534</v>
      </c>
    </row>
    <row r="562" spans="1:10" x14ac:dyDescent="0.25">
      <c r="B562" t="s">
        <v>491</v>
      </c>
      <c r="G562" s="27" t="s">
        <v>537</v>
      </c>
    </row>
    <row r="563" spans="1:10" x14ac:dyDescent="0.25">
      <c r="B563" t="s">
        <v>492</v>
      </c>
      <c r="G563" s="27" t="s">
        <v>1452</v>
      </c>
    </row>
    <row r="564" spans="1:10" x14ac:dyDescent="0.25">
      <c r="B564" t="s">
        <v>54</v>
      </c>
      <c r="G564" s="27" t="s">
        <v>538</v>
      </c>
    </row>
    <row r="565" spans="1:10" x14ac:dyDescent="0.25">
      <c r="B565" t="s">
        <v>971</v>
      </c>
    </row>
    <row r="566" spans="1:10" x14ac:dyDescent="0.25">
      <c r="B566" s="307" t="s">
        <v>816</v>
      </c>
      <c r="C566" s="307"/>
      <c r="D566" s="307"/>
    </row>
    <row r="569" spans="1:10" x14ac:dyDescent="0.25">
      <c r="A569" s="14" t="s">
        <v>148</v>
      </c>
      <c r="B569" s="2" t="s">
        <v>149</v>
      </c>
      <c r="C569" s="14" t="s">
        <v>477</v>
      </c>
      <c r="D569" s="3" t="s">
        <v>478</v>
      </c>
      <c r="E569" s="14" t="s">
        <v>480</v>
      </c>
      <c r="F569" s="14" t="s">
        <v>482</v>
      </c>
      <c r="G569" s="3" t="s">
        <v>485</v>
      </c>
      <c r="H569" s="11" t="s">
        <v>486</v>
      </c>
      <c r="I569" s="12"/>
      <c r="J569" s="13"/>
    </row>
    <row r="570" spans="1:10" x14ac:dyDescent="0.25">
      <c r="A570" s="15"/>
      <c r="B570" s="4" t="s">
        <v>148</v>
      </c>
      <c r="C570" s="15"/>
      <c r="D570" s="5" t="s">
        <v>479</v>
      </c>
      <c r="E570" s="15" t="s">
        <v>481</v>
      </c>
      <c r="F570" s="17" t="s">
        <v>483</v>
      </c>
      <c r="G570" s="5"/>
      <c r="H570" s="14" t="s">
        <v>487</v>
      </c>
      <c r="I570" s="6" t="s">
        <v>488</v>
      </c>
      <c r="J570" s="14" t="s">
        <v>489</v>
      </c>
    </row>
    <row r="571" spans="1:10" x14ac:dyDescent="0.25">
      <c r="A571" s="15"/>
      <c r="B571" s="4"/>
      <c r="C571" s="16"/>
      <c r="D571" s="9"/>
      <c r="E571" s="16"/>
      <c r="F571" s="18" t="s">
        <v>484</v>
      </c>
      <c r="G571" s="9"/>
      <c r="H571" s="16"/>
      <c r="I571" s="9"/>
      <c r="J571" s="16"/>
    </row>
    <row r="572" spans="1:10" x14ac:dyDescent="0.25">
      <c r="A572" s="22" t="s">
        <v>207</v>
      </c>
      <c r="B572" s="14" t="s">
        <v>210</v>
      </c>
      <c r="C572" s="3" t="s">
        <v>1996</v>
      </c>
      <c r="D572" s="14"/>
      <c r="E572" s="3"/>
      <c r="F572" s="23"/>
      <c r="G572" s="52" t="s">
        <v>982</v>
      </c>
      <c r="H572" s="14"/>
      <c r="I572" s="3"/>
      <c r="J572" s="14"/>
    </row>
    <row r="573" spans="1:10" x14ac:dyDescent="0.25">
      <c r="A573" s="4" t="s">
        <v>208</v>
      </c>
      <c r="B573" s="15" t="s">
        <v>211</v>
      </c>
      <c r="C573" s="5" t="s">
        <v>1532</v>
      </c>
      <c r="D573" s="15" t="s">
        <v>82</v>
      </c>
      <c r="E573" s="5"/>
      <c r="F573" s="20"/>
      <c r="G573" s="26" t="s">
        <v>983</v>
      </c>
      <c r="H573" s="278">
        <v>3000</v>
      </c>
      <c r="I573" s="5"/>
      <c r="J573" s="62">
        <f>SUM(H573:I573)</f>
        <v>3000</v>
      </c>
    </row>
    <row r="574" spans="1:10" x14ac:dyDescent="0.25">
      <c r="A574" s="45" t="s">
        <v>209</v>
      </c>
      <c r="B574" s="15" t="s">
        <v>212</v>
      </c>
      <c r="C574" s="5" t="s">
        <v>1533</v>
      </c>
      <c r="D574" s="15"/>
      <c r="E574" s="5"/>
      <c r="F574" s="15"/>
      <c r="G574" s="26" t="s">
        <v>984</v>
      </c>
      <c r="H574" s="15"/>
      <c r="I574" s="5"/>
      <c r="J574" s="15"/>
    </row>
    <row r="575" spans="1:10" x14ac:dyDescent="0.25">
      <c r="A575" s="4"/>
      <c r="B575" s="15" t="s">
        <v>213</v>
      </c>
      <c r="C575" s="5" t="s">
        <v>1534</v>
      </c>
      <c r="D575" s="15"/>
      <c r="E575" s="5"/>
      <c r="F575" s="15"/>
      <c r="G575" s="26" t="s">
        <v>985</v>
      </c>
      <c r="H575" s="15"/>
      <c r="I575" s="5"/>
      <c r="J575" s="15"/>
    </row>
    <row r="576" spans="1:10" x14ac:dyDescent="0.25">
      <c r="A576" s="4"/>
      <c r="B576" s="15"/>
      <c r="C576" s="5" t="s">
        <v>1535</v>
      </c>
      <c r="D576" s="15"/>
      <c r="E576" s="5"/>
      <c r="F576" s="15"/>
      <c r="G576" s="26" t="s">
        <v>986</v>
      </c>
      <c r="H576" s="15"/>
      <c r="I576" s="5"/>
      <c r="J576" s="15"/>
    </row>
    <row r="577" spans="1:10" x14ac:dyDescent="0.25">
      <c r="A577" s="4"/>
      <c r="B577" s="15"/>
      <c r="C577" s="5"/>
      <c r="D577" s="15"/>
      <c r="E577" s="5"/>
      <c r="F577" s="15"/>
      <c r="G577" s="26" t="s">
        <v>1536</v>
      </c>
      <c r="H577" s="15"/>
      <c r="I577" s="5"/>
      <c r="J577" s="15"/>
    </row>
    <row r="578" spans="1:10" x14ac:dyDescent="0.25">
      <c r="A578" s="4"/>
      <c r="B578" s="15" t="s">
        <v>214</v>
      </c>
      <c r="C578" s="5"/>
      <c r="D578" s="15"/>
      <c r="E578" s="5"/>
      <c r="F578" s="15"/>
      <c r="G578" s="26" t="s">
        <v>1537</v>
      </c>
      <c r="H578" s="15"/>
      <c r="I578" s="5"/>
      <c r="J578" s="15"/>
    </row>
    <row r="579" spans="1:10" x14ac:dyDescent="0.25">
      <c r="A579" s="4"/>
      <c r="B579" s="15"/>
      <c r="C579" s="199"/>
      <c r="D579" s="403"/>
      <c r="E579" s="152"/>
      <c r="F579" s="154"/>
      <c r="G579" s="426" t="s">
        <v>1538</v>
      </c>
      <c r="H579" s="278"/>
      <c r="I579" s="199"/>
      <c r="J579" s="278"/>
    </row>
    <row r="580" spans="1:10" x14ac:dyDescent="0.25">
      <c r="A580" s="8"/>
      <c r="B580" s="16"/>
      <c r="C580" s="305"/>
      <c r="D580" s="158"/>
      <c r="E580" s="251"/>
      <c r="F580" s="439"/>
      <c r="G580" s="442" t="s">
        <v>1539</v>
      </c>
      <c r="H580" s="440"/>
      <c r="I580" s="441"/>
      <c r="J580" s="440"/>
    </row>
    <row r="581" spans="1:10" x14ac:dyDescent="0.25">
      <c r="A581" s="43"/>
      <c r="B581" s="15"/>
      <c r="C581" s="152"/>
      <c r="D581" s="155"/>
      <c r="E581" s="153"/>
      <c r="F581" s="155"/>
      <c r="G581" s="277"/>
      <c r="H581" s="268"/>
      <c r="I581" s="199"/>
      <c r="J581" s="268"/>
    </row>
    <row r="582" spans="1:10" x14ac:dyDescent="0.25">
      <c r="A582" s="15"/>
      <c r="B582" s="15"/>
      <c r="C582" s="152"/>
      <c r="D582" s="155"/>
      <c r="E582" s="153"/>
      <c r="F582" s="155"/>
      <c r="G582" s="277"/>
      <c r="H582" s="268"/>
      <c r="I582" s="199"/>
      <c r="J582" s="268"/>
    </row>
    <row r="583" spans="1:10" x14ac:dyDescent="0.25">
      <c r="A583" s="15"/>
      <c r="B583" s="15"/>
      <c r="C583" s="152"/>
      <c r="D583" s="155"/>
      <c r="E583" s="153"/>
      <c r="F583" s="154"/>
      <c r="G583" s="277"/>
      <c r="H583" s="268"/>
      <c r="I583" s="199"/>
      <c r="J583" s="268"/>
    </row>
    <row r="584" spans="1:10" x14ac:dyDescent="0.25">
      <c r="A584" s="15"/>
      <c r="B584" s="155"/>
      <c r="C584" s="152"/>
      <c r="D584" s="155"/>
      <c r="E584" s="153"/>
      <c r="F584" s="155"/>
      <c r="G584" s="277"/>
      <c r="H584" s="268"/>
      <c r="I584" s="199"/>
      <c r="J584" s="268"/>
    </row>
    <row r="585" spans="1:10" x14ac:dyDescent="0.25">
      <c r="A585" s="16"/>
      <c r="B585" s="158"/>
      <c r="C585" s="251"/>
      <c r="D585" s="158"/>
      <c r="E585" s="249"/>
      <c r="F585" s="158"/>
      <c r="G585" s="250"/>
      <c r="H585" s="158"/>
      <c r="I585" s="251"/>
      <c r="J585" s="158"/>
    </row>
    <row r="586" spans="1:10" x14ac:dyDescent="0.25">
      <c r="A586" s="15"/>
      <c r="B586" s="15"/>
      <c r="C586" s="5"/>
      <c r="D586" s="15"/>
      <c r="E586" s="7"/>
      <c r="F586" s="15"/>
      <c r="G586" s="21"/>
      <c r="H586" s="15"/>
      <c r="I586" s="5"/>
      <c r="J586" s="15"/>
    </row>
    <row r="587" spans="1:10" x14ac:dyDescent="0.25">
      <c r="A587" s="16"/>
      <c r="B587" s="16"/>
      <c r="C587" s="5"/>
      <c r="D587" s="16"/>
      <c r="E587" s="7"/>
      <c r="F587" s="15"/>
      <c r="G587" s="21"/>
      <c r="H587" s="15"/>
      <c r="I587" s="5"/>
      <c r="J587" s="15"/>
    </row>
    <row r="588" spans="1:10" ht="15.75" thickBot="1" x14ac:dyDescent="0.3">
      <c r="A588" s="14"/>
      <c r="B588" s="14"/>
      <c r="C588" s="14"/>
      <c r="D588" s="96" t="s">
        <v>23</v>
      </c>
      <c r="E588" s="3"/>
      <c r="F588" s="3"/>
      <c r="G588" s="52"/>
      <c r="H588" s="113">
        <f>SUM(H573:H587)</f>
        <v>3000</v>
      </c>
      <c r="I588" s="148">
        <f>SUM(I572:I587)</f>
        <v>0</v>
      </c>
      <c r="J588" s="113">
        <f>SUM(H588:I588)</f>
        <v>3000</v>
      </c>
    </row>
    <row r="589" spans="1:10" ht="15.75" thickBot="1" x14ac:dyDescent="0.3">
      <c r="A589" s="85"/>
      <c r="B589" s="86"/>
      <c r="C589" s="175" t="s">
        <v>1998</v>
      </c>
      <c r="D589" s="92"/>
      <c r="E589" s="175"/>
      <c r="F589" s="175"/>
      <c r="G589" s="179"/>
      <c r="H589" s="91">
        <f>(H588)</f>
        <v>3000</v>
      </c>
      <c r="I589" s="91">
        <f t="shared" ref="I589:J589" si="2">(I588)</f>
        <v>0</v>
      </c>
      <c r="J589" s="91">
        <f t="shared" si="2"/>
        <v>3000</v>
      </c>
    </row>
    <row r="590" spans="1:10" x14ac:dyDescent="0.25">
      <c r="B590" t="s">
        <v>528</v>
      </c>
    </row>
    <row r="591" spans="1:10" x14ac:dyDescent="0.25">
      <c r="B591" t="s">
        <v>529</v>
      </c>
      <c r="C591" t="s">
        <v>530</v>
      </c>
      <c r="F591" t="s">
        <v>531</v>
      </c>
      <c r="H591" t="s">
        <v>532</v>
      </c>
    </row>
    <row r="592" spans="1:10" ht="15.75" x14ac:dyDescent="0.25">
      <c r="C592" t="s">
        <v>1382</v>
      </c>
      <c r="F592" s="32" t="s">
        <v>1364</v>
      </c>
      <c r="G592" s="32"/>
      <c r="H592" t="s">
        <v>533</v>
      </c>
    </row>
    <row r="593" spans="1:10" ht="15.75" x14ac:dyDescent="0.25">
      <c r="C593" t="s">
        <v>535</v>
      </c>
      <c r="F593" s="32" t="s">
        <v>1363</v>
      </c>
      <c r="G593" s="32"/>
      <c r="H593" t="s">
        <v>534</v>
      </c>
    </row>
    <row r="597" spans="1:10" x14ac:dyDescent="0.25">
      <c r="B597" t="s">
        <v>491</v>
      </c>
      <c r="G597" s="27" t="s">
        <v>537</v>
      </c>
    </row>
    <row r="598" spans="1:10" x14ac:dyDescent="0.25">
      <c r="B598" t="s">
        <v>492</v>
      </c>
      <c r="G598" s="27" t="s">
        <v>1452</v>
      </c>
    </row>
    <row r="599" spans="1:10" x14ac:dyDescent="0.25">
      <c r="B599" t="s">
        <v>84</v>
      </c>
      <c r="G599" s="27" t="s">
        <v>538</v>
      </c>
    </row>
    <row r="600" spans="1:10" x14ac:dyDescent="0.25">
      <c r="B600" t="s">
        <v>85</v>
      </c>
    </row>
    <row r="601" spans="1:10" x14ac:dyDescent="0.25">
      <c r="B601" t="s">
        <v>1540</v>
      </c>
    </row>
    <row r="604" spans="1:10" x14ac:dyDescent="0.25">
      <c r="A604" s="14" t="s">
        <v>148</v>
      </c>
      <c r="B604" s="38" t="s">
        <v>149</v>
      </c>
      <c r="C604" s="14" t="s">
        <v>477</v>
      </c>
      <c r="D604" s="3" t="s">
        <v>478</v>
      </c>
      <c r="E604" s="14" t="s">
        <v>480</v>
      </c>
      <c r="F604" s="14" t="s">
        <v>482</v>
      </c>
      <c r="G604" s="3" t="s">
        <v>485</v>
      </c>
      <c r="H604" s="11" t="s">
        <v>486</v>
      </c>
      <c r="I604" s="12"/>
      <c r="J604" s="13"/>
    </row>
    <row r="605" spans="1:10" x14ac:dyDescent="0.25">
      <c r="A605" s="15"/>
      <c r="B605" s="15" t="s">
        <v>148</v>
      </c>
      <c r="C605" s="15"/>
      <c r="D605" s="5" t="s">
        <v>479</v>
      </c>
      <c r="E605" s="15" t="s">
        <v>481</v>
      </c>
      <c r="F605" s="17" t="s">
        <v>483</v>
      </c>
      <c r="G605" s="5"/>
      <c r="H605" s="14" t="s">
        <v>487</v>
      </c>
      <c r="I605" s="6" t="s">
        <v>488</v>
      </c>
      <c r="J605" s="14" t="s">
        <v>489</v>
      </c>
    </row>
    <row r="606" spans="1:10" x14ac:dyDescent="0.25">
      <c r="A606" s="15"/>
      <c r="B606" s="16"/>
      <c r="C606" s="16"/>
      <c r="D606" s="9"/>
      <c r="E606" s="16"/>
      <c r="F606" s="18" t="s">
        <v>484</v>
      </c>
      <c r="G606" s="9"/>
      <c r="H606" s="16"/>
      <c r="I606" s="9"/>
      <c r="J606" s="16"/>
    </row>
    <row r="607" spans="1:10" x14ac:dyDescent="0.25">
      <c r="A607" s="14" t="s">
        <v>153</v>
      </c>
      <c r="B607" s="15" t="s">
        <v>156</v>
      </c>
      <c r="C607" s="297" t="s">
        <v>688</v>
      </c>
      <c r="D607" s="14"/>
      <c r="E607" s="28" t="s">
        <v>507</v>
      </c>
      <c r="F607" s="23"/>
      <c r="G607" s="24" t="s">
        <v>818</v>
      </c>
      <c r="H607" s="14"/>
      <c r="I607" s="3"/>
      <c r="J607" s="14"/>
    </row>
    <row r="608" spans="1:10" x14ac:dyDescent="0.25">
      <c r="A608" s="15" t="s">
        <v>196</v>
      </c>
      <c r="B608" s="15" t="s">
        <v>198</v>
      </c>
      <c r="C608" s="267" t="s">
        <v>86</v>
      </c>
      <c r="D608" s="15"/>
      <c r="E608" s="7" t="s">
        <v>500</v>
      </c>
      <c r="F608" s="20"/>
      <c r="G608" s="21" t="s">
        <v>819</v>
      </c>
      <c r="H608" s="278">
        <v>930000</v>
      </c>
      <c r="I608" s="5"/>
      <c r="J608" s="62">
        <f>SUM(H608:I608)</f>
        <v>930000</v>
      </c>
    </row>
    <row r="609" spans="1:10" x14ac:dyDescent="0.25">
      <c r="A609" s="15" t="s">
        <v>197</v>
      </c>
      <c r="B609" s="15" t="s">
        <v>197</v>
      </c>
      <c r="C609" s="267" t="s">
        <v>87</v>
      </c>
      <c r="D609" s="15"/>
      <c r="E609" s="7"/>
      <c r="F609" s="15"/>
      <c r="G609" s="21" t="s">
        <v>820</v>
      </c>
      <c r="H609" s="268"/>
      <c r="I609" s="5"/>
      <c r="J609" s="15"/>
    </row>
    <row r="610" spans="1:10" x14ac:dyDescent="0.25">
      <c r="A610" s="15"/>
      <c r="B610" s="15" t="s">
        <v>199</v>
      </c>
      <c r="C610" s="267" t="s">
        <v>88</v>
      </c>
      <c r="D610" s="15"/>
      <c r="E610" s="7"/>
      <c r="F610" s="15"/>
      <c r="G610" s="21" t="s">
        <v>19</v>
      </c>
      <c r="H610" s="268"/>
      <c r="I610" s="5"/>
      <c r="J610" s="15"/>
    </row>
    <row r="611" spans="1:10" x14ac:dyDescent="0.25">
      <c r="A611" s="16"/>
      <c r="B611" s="16"/>
      <c r="C611" s="301"/>
      <c r="D611" s="16"/>
      <c r="E611" s="10"/>
      <c r="F611" s="16"/>
      <c r="G611" s="25"/>
      <c r="H611" s="302"/>
      <c r="I611" s="9"/>
      <c r="J611" s="16"/>
    </row>
    <row r="612" spans="1:10" x14ac:dyDescent="0.25">
      <c r="A612" s="14" t="s">
        <v>153</v>
      </c>
      <c r="B612" s="15" t="s">
        <v>156</v>
      </c>
      <c r="C612" s="297" t="s">
        <v>1999</v>
      </c>
      <c r="D612" s="14"/>
      <c r="E612" s="28" t="s">
        <v>507</v>
      </c>
      <c r="F612" s="23"/>
      <c r="G612" s="39" t="s">
        <v>90</v>
      </c>
      <c r="H612" s="201"/>
      <c r="I612" s="3"/>
      <c r="J612" s="14"/>
    </row>
    <row r="613" spans="1:10" x14ac:dyDescent="0.25">
      <c r="A613" s="15" t="s">
        <v>196</v>
      </c>
      <c r="B613" s="15" t="s">
        <v>198</v>
      </c>
      <c r="C613" s="267" t="s">
        <v>89</v>
      </c>
      <c r="D613" s="15"/>
      <c r="E613" s="7" t="s">
        <v>500</v>
      </c>
      <c r="F613" s="20"/>
      <c r="G613" s="40" t="s">
        <v>91</v>
      </c>
      <c r="H613" s="278">
        <v>100000</v>
      </c>
      <c r="I613" s="5"/>
      <c r="J613" s="62">
        <f>SUM(H613:I613)</f>
        <v>100000</v>
      </c>
    </row>
    <row r="614" spans="1:10" x14ac:dyDescent="0.25">
      <c r="A614" s="15" t="s">
        <v>197</v>
      </c>
      <c r="B614" s="15" t="s">
        <v>197</v>
      </c>
      <c r="C614" s="267"/>
      <c r="D614" s="15"/>
      <c r="E614" s="7"/>
      <c r="F614" s="20"/>
      <c r="G614" s="40" t="s">
        <v>823</v>
      </c>
      <c r="H614" s="268"/>
      <c r="I614" s="5"/>
      <c r="J614" s="15"/>
    </row>
    <row r="615" spans="1:10" x14ac:dyDescent="0.25">
      <c r="A615" s="15"/>
      <c r="B615" s="15" t="s">
        <v>199</v>
      </c>
      <c r="C615" s="267"/>
      <c r="D615" s="15"/>
      <c r="E615" s="7"/>
      <c r="F615" s="20"/>
      <c r="G615" s="21" t="s">
        <v>822</v>
      </c>
      <c r="H615" s="268"/>
      <c r="I615" s="5"/>
      <c r="J615" s="15"/>
    </row>
    <row r="616" spans="1:10" x14ac:dyDescent="0.25">
      <c r="A616" s="15"/>
      <c r="B616" s="15"/>
      <c r="C616" s="267"/>
      <c r="D616" s="15"/>
      <c r="E616" s="7"/>
      <c r="F616" s="15"/>
      <c r="G616" s="21" t="s">
        <v>821</v>
      </c>
      <c r="H616" s="268"/>
      <c r="I616" s="5"/>
      <c r="J616" s="15"/>
    </row>
    <row r="617" spans="1:10" x14ac:dyDescent="0.25">
      <c r="A617" s="15"/>
      <c r="B617" s="15"/>
      <c r="C617" s="301"/>
      <c r="D617" s="16"/>
      <c r="E617" s="10"/>
      <c r="F617" s="16"/>
      <c r="G617" s="25"/>
      <c r="H617" s="302"/>
      <c r="I617" s="9"/>
      <c r="J617" s="16"/>
    </row>
    <row r="618" spans="1:10" x14ac:dyDescent="0.25">
      <c r="A618" s="14" t="s">
        <v>153</v>
      </c>
      <c r="B618" s="14" t="s">
        <v>156</v>
      </c>
      <c r="C618" s="267" t="s">
        <v>2000</v>
      </c>
      <c r="D618" s="15"/>
      <c r="E618" s="7" t="s">
        <v>507</v>
      </c>
      <c r="F618" s="20"/>
      <c r="G618" s="21" t="s">
        <v>94</v>
      </c>
      <c r="H618" s="268"/>
      <c r="I618" s="5"/>
      <c r="J618" s="15"/>
    </row>
    <row r="619" spans="1:10" x14ac:dyDescent="0.25">
      <c r="A619" s="15" t="s">
        <v>196</v>
      </c>
      <c r="B619" s="15" t="s">
        <v>198</v>
      </c>
      <c r="C619" s="267" t="s">
        <v>92</v>
      </c>
      <c r="D619" s="15"/>
      <c r="E619" s="7" t="s">
        <v>500</v>
      </c>
      <c r="F619" s="20"/>
      <c r="G619" s="40" t="s">
        <v>15</v>
      </c>
      <c r="H619" s="278">
        <v>400000</v>
      </c>
      <c r="I619" s="5"/>
      <c r="J619" s="62">
        <f>SUM(H619:I619)</f>
        <v>400000</v>
      </c>
    </row>
    <row r="620" spans="1:10" x14ac:dyDescent="0.25">
      <c r="A620" s="15" t="s">
        <v>197</v>
      </c>
      <c r="B620" s="15" t="s">
        <v>197</v>
      </c>
      <c r="C620" s="267" t="s">
        <v>93</v>
      </c>
      <c r="D620" s="15"/>
      <c r="E620" s="7"/>
      <c r="F620" s="15"/>
      <c r="G620" s="40" t="s">
        <v>95</v>
      </c>
      <c r="H620" s="15"/>
      <c r="I620" s="5"/>
      <c r="J620" s="15"/>
    </row>
    <row r="621" spans="1:10" x14ac:dyDescent="0.25">
      <c r="A621" s="15"/>
      <c r="B621" s="15" t="s">
        <v>199</v>
      </c>
      <c r="C621" s="4"/>
      <c r="D621" s="15"/>
      <c r="E621" s="7"/>
      <c r="F621" s="15"/>
      <c r="G621" s="21" t="s">
        <v>64</v>
      </c>
      <c r="H621" s="15"/>
      <c r="I621" s="5"/>
      <c r="J621" s="15"/>
    </row>
    <row r="622" spans="1:10" x14ac:dyDescent="0.25">
      <c r="A622" s="16"/>
      <c r="B622" s="16"/>
      <c r="C622" s="4"/>
      <c r="D622" s="16"/>
      <c r="E622" s="7"/>
      <c r="F622" s="15"/>
      <c r="G622" s="21"/>
      <c r="H622" s="15"/>
      <c r="I622" s="5"/>
      <c r="J622" s="15"/>
    </row>
    <row r="623" spans="1:10" x14ac:dyDescent="0.25">
      <c r="A623" s="14" t="s">
        <v>153</v>
      </c>
      <c r="B623" s="14" t="s">
        <v>156</v>
      </c>
      <c r="C623" s="201" t="s">
        <v>2001</v>
      </c>
      <c r="D623" s="3"/>
      <c r="E623" s="14" t="s">
        <v>108</v>
      </c>
      <c r="F623" s="23"/>
      <c r="G623" s="24" t="s">
        <v>110</v>
      </c>
      <c r="H623" s="14"/>
      <c r="I623" s="3"/>
      <c r="J623" s="14"/>
    </row>
    <row r="624" spans="1:10" x14ac:dyDescent="0.25">
      <c r="A624" s="15" t="s">
        <v>196</v>
      </c>
      <c r="B624" s="15" t="s">
        <v>198</v>
      </c>
      <c r="C624" s="268" t="s">
        <v>1544</v>
      </c>
      <c r="D624" s="5"/>
      <c r="E624" s="15" t="s">
        <v>109</v>
      </c>
      <c r="F624" s="20"/>
      <c r="G624" s="21" t="s">
        <v>111</v>
      </c>
      <c r="H624" s="278">
        <v>5000</v>
      </c>
      <c r="I624" s="71"/>
      <c r="J624" s="62">
        <f>SUM(H624:I624)</f>
        <v>5000</v>
      </c>
    </row>
    <row r="625" spans="1:10" x14ac:dyDescent="0.25">
      <c r="A625" s="15" t="s">
        <v>197</v>
      </c>
      <c r="B625" s="15" t="s">
        <v>197</v>
      </c>
      <c r="C625" s="268" t="s">
        <v>1545</v>
      </c>
      <c r="D625" s="5"/>
      <c r="E625" s="15"/>
      <c r="F625" s="15"/>
      <c r="G625" s="21"/>
      <c r="H625" s="15"/>
      <c r="I625" s="5"/>
      <c r="J625" s="15"/>
    </row>
    <row r="626" spans="1:10" x14ac:dyDescent="0.25">
      <c r="A626" s="15"/>
      <c r="B626" s="15"/>
      <c r="C626" s="4"/>
      <c r="D626" s="15"/>
      <c r="E626" s="7"/>
      <c r="F626" s="15"/>
      <c r="G626" s="21"/>
      <c r="H626" s="15"/>
      <c r="I626" s="5"/>
      <c r="J626" s="15"/>
    </row>
    <row r="627" spans="1:10" x14ac:dyDescent="0.25">
      <c r="A627" s="19"/>
      <c r="B627" s="19"/>
      <c r="C627" s="19"/>
      <c r="D627" s="30" t="s">
        <v>23</v>
      </c>
      <c r="E627" s="29"/>
      <c r="F627" s="29"/>
      <c r="G627" s="33"/>
      <c r="H627" s="73">
        <f>SUM(H608:H626)</f>
        <v>1435000</v>
      </c>
      <c r="I627" s="243"/>
      <c r="J627" s="73">
        <f>SUM(H627:I627)</f>
        <v>1435000</v>
      </c>
    </row>
    <row r="628" spans="1:10" x14ac:dyDescent="0.25">
      <c r="B628" t="s">
        <v>528</v>
      </c>
    </row>
    <row r="629" spans="1:10" x14ac:dyDescent="0.25">
      <c r="B629" t="s">
        <v>529</v>
      </c>
      <c r="C629" t="s">
        <v>530</v>
      </c>
      <c r="F629" t="s">
        <v>531</v>
      </c>
      <c r="H629" t="s">
        <v>532</v>
      </c>
    </row>
    <row r="630" spans="1:10" ht="15.75" x14ac:dyDescent="0.25">
      <c r="C630" t="s">
        <v>1382</v>
      </c>
      <c r="F630" s="32" t="s">
        <v>1364</v>
      </c>
      <c r="G630" s="32"/>
      <c r="H630" t="s">
        <v>533</v>
      </c>
    </row>
    <row r="631" spans="1:10" ht="15.75" x14ac:dyDescent="0.25">
      <c r="C631" t="s">
        <v>535</v>
      </c>
      <c r="F631" s="32" t="s">
        <v>1363</v>
      </c>
      <c r="G631" s="32"/>
      <c r="H631" t="s">
        <v>534</v>
      </c>
    </row>
    <row r="632" spans="1:10" x14ac:dyDescent="0.25">
      <c r="B632" t="s">
        <v>491</v>
      </c>
    </row>
    <row r="633" spans="1:10" x14ac:dyDescent="0.25">
      <c r="B633" t="s">
        <v>492</v>
      </c>
      <c r="G633" s="27" t="s">
        <v>1541</v>
      </c>
    </row>
    <row r="634" spans="1:10" x14ac:dyDescent="0.25">
      <c r="B634" t="s">
        <v>84</v>
      </c>
      <c r="G634" s="27" t="s">
        <v>1542</v>
      </c>
    </row>
    <row r="635" spans="1:10" x14ac:dyDescent="0.25">
      <c r="B635" t="s">
        <v>85</v>
      </c>
      <c r="G635" s="27" t="s">
        <v>1543</v>
      </c>
    </row>
    <row r="636" spans="1:10" x14ac:dyDescent="0.25">
      <c r="B636" s="218" t="s">
        <v>768</v>
      </c>
      <c r="C636" s="218"/>
      <c r="D636" s="218"/>
    </row>
    <row r="639" spans="1:10" x14ac:dyDescent="0.25">
      <c r="A639" s="14" t="s">
        <v>148</v>
      </c>
      <c r="B639" s="38" t="s">
        <v>149</v>
      </c>
      <c r="C639" s="14" t="s">
        <v>477</v>
      </c>
      <c r="D639" s="3" t="s">
        <v>478</v>
      </c>
      <c r="E639" s="14" t="s">
        <v>480</v>
      </c>
      <c r="F639" s="14" t="s">
        <v>482</v>
      </c>
      <c r="G639" s="3" t="s">
        <v>485</v>
      </c>
      <c r="H639" s="11" t="s">
        <v>486</v>
      </c>
      <c r="I639" s="12"/>
      <c r="J639" s="13"/>
    </row>
    <row r="640" spans="1:10" x14ac:dyDescent="0.25">
      <c r="A640" s="15"/>
      <c r="B640" s="15" t="s">
        <v>148</v>
      </c>
      <c r="C640" s="15"/>
      <c r="D640" s="5" t="s">
        <v>479</v>
      </c>
      <c r="E640" s="15" t="s">
        <v>481</v>
      </c>
      <c r="F640" s="17" t="s">
        <v>483</v>
      </c>
      <c r="G640" s="5"/>
      <c r="H640" s="14" t="s">
        <v>487</v>
      </c>
      <c r="I640" s="6" t="s">
        <v>488</v>
      </c>
      <c r="J640" s="14" t="s">
        <v>489</v>
      </c>
    </row>
    <row r="641" spans="1:10" x14ac:dyDescent="0.25">
      <c r="A641" s="15"/>
      <c r="B641" s="16"/>
      <c r="C641" s="16"/>
      <c r="D641" s="9"/>
      <c r="E641" s="16"/>
      <c r="F641" s="18" t="s">
        <v>484</v>
      </c>
      <c r="G641" s="9"/>
      <c r="H641" s="16"/>
      <c r="I641" s="9"/>
      <c r="J641" s="16"/>
    </row>
    <row r="642" spans="1:10" x14ac:dyDescent="0.25">
      <c r="A642" s="14" t="s">
        <v>221</v>
      </c>
      <c r="B642" s="14" t="s">
        <v>224</v>
      </c>
      <c r="C642" s="297" t="s">
        <v>2004</v>
      </c>
      <c r="D642" s="14"/>
      <c r="E642" s="28" t="s">
        <v>79</v>
      </c>
      <c r="F642" s="23"/>
      <c r="G642" s="273" t="s">
        <v>852</v>
      </c>
      <c r="H642" s="28"/>
      <c r="I642" s="3"/>
      <c r="J642" s="14"/>
    </row>
    <row r="643" spans="1:10" x14ac:dyDescent="0.25">
      <c r="A643" s="252" t="s">
        <v>842</v>
      </c>
      <c r="B643" s="15" t="s">
        <v>857</v>
      </c>
      <c r="C643" s="267" t="s">
        <v>2002</v>
      </c>
      <c r="D643" s="15" t="s">
        <v>514</v>
      </c>
      <c r="E643" s="7" t="s">
        <v>466</v>
      </c>
      <c r="F643" s="20"/>
      <c r="G643" s="53" t="s">
        <v>853</v>
      </c>
      <c r="H643" s="7"/>
      <c r="I643" s="5"/>
      <c r="J643" s="15"/>
    </row>
    <row r="644" spans="1:10" x14ac:dyDescent="0.25">
      <c r="A644" s="15"/>
      <c r="B644" s="15" t="s">
        <v>843</v>
      </c>
      <c r="C644" s="267" t="s">
        <v>2003</v>
      </c>
      <c r="D644" s="15"/>
      <c r="E644" s="7" t="s">
        <v>467</v>
      </c>
      <c r="F644" s="15"/>
      <c r="G644" s="53" t="s">
        <v>854</v>
      </c>
      <c r="H644" s="357">
        <v>100000</v>
      </c>
      <c r="I644" s="358"/>
      <c r="J644" s="62">
        <f>SUM(H644:I644)</f>
        <v>100000</v>
      </c>
    </row>
    <row r="645" spans="1:10" x14ac:dyDescent="0.25">
      <c r="A645" s="15"/>
      <c r="B645" s="15"/>
      <c r="C645" s="267"/>
      <c r="D645" s="15"/>
      <c r="E645" s="7" t="s">
        <v>465</v>
      </c>
      <c r="F645" s="15"/>
      <c r="G645" s="53" t="s">
        <v>856</v>
      </c>
      <c r="H645" s="7"/>
      <c r="I645" s="346"/>
      <c r="J645" s="348"/>
    </row>
    <row r="646" spans="1:10" x14ac:dyDescent="0.25">
      <c r="A646" s="15"/>
      <c r="B646" s="15"/>
      <c r="C646" s="267"/>
      <c r="D646" s="15"/>
      <c r="E646" s="7"/>
      <c r="F646" s="15"/>
      <c r="G646" s="53" t="s">
        <v>855</v>
      </c>
      <c r="H646" s="7"/>
      <c r="I646" s="5"/>
      <c r="J646" s="15"/>
    </row>
    <row r="647" spans="1:10" x14ac:dyDescent="0.25">
      <c r="A647" s="15"/>
      <c r="B647" s="15"/>
      <c r="C647" s="267"/>
      <c r="D647" s="15"/>
      <c r="E647" s="7"/>
      <c r="F647" s="15"/>
      <c r="G647" s="53" t="s">
        <v>122</v>
      </c>
      <c r="H647" s="7"/>
      <c r="I647" s="5"/>
      <c r="J647" s="15"/>
    </row>
    <row r="648" spans="1:10" x14ac:dyDescent="0.25">
      <c r="A648" s="15"/>
      <c r="B648" s="15"/>
      <c r="C648" s="267"/>
      <c r="D648" s="15"/>
      <c r="E648" s="7"/>
      <c r="F648" s="15"/>
      <c r="G648" s="53" t="s">
        <v>123</v>
      </c>
      <c r="H648" s="7"/>
      <c r="I648" s="5"/>
      <c r="J648" s="15"/>
    </row>
    <row r="649" spans="1:10" x14ac:dyDescent="0.25">
      <c r="A649" s="15"/>
      <c r="B649" s="15"/>
      <c r="C649" s="267"/>
      <c r="D649" s="15"/>
      <c r="E649" s="7"/>
      <c r="F649" s="15"/>
      <c r="G649" s="53"/>
      <c r="H649" s="7"/>
      <c r="I649" s="5"/>
      <c r="J649" s="15"/>
    </row>
    <row r="650" spans="1:10" x14ac:dyDescent="0.25">
      <c r="A650" s="15"/>
      <c r="B650" s="15"/>
      <c r="C650" s="267"/>
      <c r="D650" s="15"/>
      <c r="E650" s="7"/>
      <c r="F650" s="15"/>
      <c r="G650" s="53"/>
      <c r="H650" s="7"/>
      <c r="I650" s="5"/>
      <c r="J650" s="15"/>
    </row>
    <row r="651" spans="1:10" x14ac:dyDescent="0.25">
      <c r="A651" s="15"/>
      <c r="B651" s="15"/>
      <c r="C651" s="267"/>
      <c r="D651" s="15"/>
      <c r="E651" s="7"/>
      <c r="F651" s="16"/>
      <c r="H651" s="7"/>
      <c r="I651" s="5"/>
      <c r="J651" s="16"/>
    </row>
    <row r="652" spans="1:10" x14ac:dyDescent="0.25">
      <c r="A652" s="14" t="s">
        <v>233</v>
      </c>
      <c r="B652" s="14" t="s">
        <v>860</v>
      </c>
      <c r="C652" s="297" t="s">
        <v>2007</v>
      </c>
      <c r="D652" s="14"/>
      <c r="E652" s="28"/>
      <c r="F652" s="23"/>
      <c r="G652" s="24" t="s">
        <v>859</v>
      </c>
      <c r="H652" s="14"/>
      <c r="I652" s="3"/>
      <c r="J652" s="14"/>
    </row>
    <row r="653" spans="1:10" x14ac:dyDescent="0.25">
      <c r="A653" s="252" t="s">
        <v>844</v>
      </c>
      <c r="B653" s="15" t="s">
        <v>861</v>
      </c>
      <c r="C653" s="267" t="s">
        <v>2005</v>
      </c>
      <c r="D653" s="15"/>
      <c r="E653" s="7"/>
      <c r="F653" s="20"/>
      <c r="G653" s="21" t="s">
        <v>858</v>
      </c>
      <c r="H653" s="278">
        <v>20000</v>
      </c>
      <c r="I653" s="5"/>
      <c r="J653" s="62">
        <f>SUM(H653:I653)</f>
        <v>20000</v>
      </c>
    </row>
    <row r="654" spans="1:10" x14ac:dyDescent="0.25">
      <c r="A654" s="15"/>
      <c r="B654" s="15" t="s">
        <v>862</v>
      </c>
      <c r="C654" s="267" t="s">
        <v>2006</v>
      </c>
      <c r="D654" s="15"/>
      <c r="E654" s="7"/>
      <c r="F654" s="20"/>
      <c r="G654" s="40"/>
      <c r="H654" s="62"/>
      <c r="I654" s="5"/>
      <c r="J654" s="62"/>
    </row>
    <row r="655" spans="1:10" x14ac:dyDescent="0.25">
      <c r="A655" s="15"/>
      <c r="B655" s="15"/>
      <c r="C655" s="4"/>
      <c r="D655" s="15"/>
      <c r="E655" s="7"/>
      <c r="F655" s="15"/>
      <c r="G655" s="21"/>
      <c r="H655" s="15"/>
      <c r="I655" s="5"/>
      <c r="J655" s="15"/>
    </row>
    <row r="656" spans="1:10" x14ac:dyDescent="0.25">
      <c r="A656" s="22"/>
      <c r="B656" s="14"/>
      <c r="C656" s="14"/>
      <c r="D656" s="3"/>
      <c r="E656" s="14"/>
      <c r="F656" s="14"/>
      <c r="G656" s="24"/>
      <c r="H656" s="3"/>
      <c r="I656" s="14"/>
      <c r="J656" s="28"/>
    </row>
    <row r="657" spans="1:10" x14ac:dyDescent="0.25">
      <c r="A657" s="4"/>
      <c r="B657" s="15"/>
      <c r="C657" s="15"/>
      <c r="D657" s="5"/>
      <c r="E657" s="15"/>
      <c r="F657" s="15"/>
      <c r="G657" s="21"/>
      <c r="H657" s="5"/>
      <c r="I657" s="15"/>
      <c r="J657" s="7"/>
    </row>
    <row r="658" spans="1:10" x14ac:dyDescent="0.25">
      <c r="A658" s="4"/>
      <c r="B658" s="15"/>
      <c r="C658" s="15"/>
      <c r="D658" s="5"/>
      <c r="E658" s="15"/>
      <c r="F658" s="15"/>
      <c r="G658" s="21"/>
      <c r="H658" s="5"/>
      <c r="I658" s="15"/>
      <c r="J658" s="7"/>
    </row>
    <row r="659" spans="1:10" x14ac:dyDescent="0.25">
      <c r="A659" s="4"/>
      <c r="B659" s="15"/>
      <c r="C659" s="15"/>
      <c r="D659" s="5"/>
      <c r="E659" s="15"/>
      <c r="F659" s="15"/>
      <c r="G659" s="21"/>
      <c r="H659" s="5"/>
      <c r="I659" s="15"/>
      <c r="J659" s="7"/>
    </row>
    <row r="660" spans="1:10" x14ac:dyDescent="0.25">
      <c r="A660" s="8"/>
      <c r="B660" s="16"/>
      <c r="C660" s="16"/>
      <c r="D660" s="9"/>
      <c r="E660" s="16"/>
      <c r="F660" s="16"/>
      <c r="G660" s="25"/>
      <c r="H660" s="9"/>
      <c r="I660" s="16"/>
      <c r="J660" s="10"/>
    </row>
    <row r="661" spans="1:10" x14ac:dyDescent="0.25">
      <c r="A661" s="16"/>
      <c r="B661" s="16"/>
      <c r="C661" s="16"/>
      <c r="D661" s="117" t="s">
        <v>23</v>
      </c>
      <c r="E661" s="9"/>
      <c r="F661" s="9"/>
      <c r="G661" s="51"/>
      <c r="H661" s="443">
        <f>SUM(H642:H655)</f>
        <v>120000</v>
      </c>
      <c r="I661" s="444">
        <f>SUM(I642:I655)</f>
        <v>0</v>
      </c>
      <c r="J661" s="443">
        <f>SUM(H661:I661)</f>
        <v>120000</v>
      </c>
    </row>
    <row r="662" spans="1:10" x14ac:dyDescent="0.25">
      <c r="B662" t="s">
        <v>528</v>
      </c>
    </row>
    <row r="663" spans="1:10" x14ac:dyDescent="0.25">
      <c r="B663" t="s">
        <v>529</v>
      </c>
      <c r="C663" t="s">
        <v>530</v>
      </c>
      <c r="F663" t="s">
        <v>531</v>
      </c>
      <c r="H663" t="s">
        <v>532</v>
      </c>
    </row>
    <row r="664" spans="1:10" ht="15.75" x14ac:dyDescent="0.25">
      <c r="C664" t="s">
        <v>1382</v>
      </c>
      <c r="F664" s="32" t="s">
        <v>1364</v>
      </c>
      <c r="G664" s="32"/>
      <c r="H664" t="s">
        <v>533</v>
      </c>
    </row>
    <row r="665" spans="1:10" ht="15.75" x14ac:dyDescent="0.25">
      <c r="C665" t="s">
        <v>535</v>
      </c>
      <c r="F665" s="32" t="s">
        <v>1363</v>
      </c>
      <c r="G665" s="32"/>
      <c r="H665" t="s">
        <v>534</v>
      </c>
    </row>
    <row r="666" spans="1:10" ht="15.75" x14ac:dyDescent="0.25">
      <c r="F666" s="32"/>
      <c r="G666" s="32"/>
    </row>
    <row r="668" spans="1:10" x14ac:dyDescent="0.25">
      <c r="B668" t="s">
        <v>491</v>
      </c>
      <c r="G668" s="27" t="s">
        <v>537</v>
      </c>
    </row>
    <row r="669" spans="1:10" x14ac:dyDescent="0.25">
      <c r="B669" t="s">
        <v>492</v>
      </c>
      <c r="G669" s="27" t="s">
        <v>1452</v>
      </c>
    </row>
    <row r="670" spans="1:10" x14ac:dyDescent="0.25">
      <c r="B670" t="s">
        <v>84</v>
      </c>
      <c r="G670" s="27" t="s">
        <v>538</v>
      </c>
    </row>
    <row r="671" spans="1:10" x14ac:dyDescent="0.25">
      <c r="B671" t="s">
        <v>85</v>
      </c>
    </row>
    <row r="672" spans="1:10" x14ac:dyDescent="0.25">
      <c r="B672" s="307" t="s">
        <v>863</v>
      </c>
      <c r="C672" s="307"/>
      <c r="D672" s="307"/>
    </row>
    <row r="675" spans="1:10" x14ac:dyDescent="0.25">
      <c r="A675" s="14" t="s">
        <v>148</v>
      </c>
      <c r="B675" s="2" t="s">
        <v>149</v>
      </c>
      <c r="C675" s="14" t="s">
        <v>477</v>
      </c>
      <c r="D675" s="3" t="s">
        <v>478</v>
      </c>
      <c r="E675" s="14" t="s">
        <v>480</v>
      </c>
      <c r="F675" s="14" t="s">
        <v>482</v>
      </c>
      <c r="G675" s="3" t="s">
        <v>485</v>
      </c>
      <c r="H675" s="11" t="s">
        <v>486</v>
      </c>
      <c r="I675" s="12"/>
      <c r="J675" s="13"/>
    </row>
    <row r="676" spans="1:10" x14ac:dyDescent="0.25">
      <c r="A676" s="15"/>
      <c r="B676" s="4" t="s">
        <v>148</v>
      </c>
      <c r="C676" s="15"/>
      <c r="D676" s="5" t="s">
        <v>479</v>
      </c>
      <c r="E676" s="15" t="s">
        <v>481</v>
      </c>
      <c r="F676" s="17" t="s">
        <v>483</v>
      </c>
      <c r="G676" s="5"/>
      <c r="H676" s="14" t="s">
        <v>487</v>
      </c>
      <c r="I676" s="6" t="s">
        <v>488</v>
      </c>
      <c r="J676" s="14" t="s">
        <v>489</v>
      </c>
    </row>
    <row r="677" spans="1:10" x14ac:dyDescent="0.25">
      <c r="A677" s="15"/>
      <c r="B677" s="4"/>
      <c r="C677" s="16"/>
      <c r="D677" s="9"/>
      <c r="E677" s="16"/>
      <c r="F677" s="18" t="s">
        <v>484</v>
      </c>
      <c r="G677" s="9"/>
      <c r="H677" s="16"/>
      <c r="I677" s="9"/>
      <c r="J677" s="16"/>
    </row>
    <row r="678" spans="1:10" x14ac:dyDescent="0.25">
      <c r="A678" s="14" t="s">
        <v>243</v>
      </c>
      <c r="B678" s="14" t="s">
        <v>247</v>
      </c>
      <c r="C678" s="297" t="s">
        <v>2009</v>
      </c>
      <c r="D678" s="14" t="s">
        <v>514</v>
      </c>
      <c r="E678" s="28" t="s">
        <v>468</v>
      </c>
      <c r="F678" s="23"/>
      <c r="G678" s="24" t="s">
        <v>1567</v>
      </c>
      <c r="H678" s="14"/>
      <c r="I678" s="3"/>
      <c r="J678" s="14"/>
    </row>
    <row r="679" spans="1:10" x14ac:dyDescent="0.25">
      <c r="A679" s="15" t="s">
        <v>244</v>
      </c>
      <c r="B679" s="15" t="s">
        <v>244</v>
      </c>
      <c r="C679" s="267" t="s">
        <v>694</v>
      </c>
      <c r="D679" s="15"/>
      <c r="E679" s="7"/>
      <c r="F679" s="20"/>
      <c r="G679" s="21" t="s">
        <v>1566</v>
      </c>
      <c r="H679" s="278">
        <v>30000</v>
      </c>
      <c r="I679" s="5"/>
      <c r="J679" s="62">
        <f>SUM(H679:I679)</f>
        <v>30000</v>
      </c>
    </row>
    <row r="680" spans="1:10" x14ac:dyDescent="0.25">
      <c r="A680" s="15" t="s">
        <v>245</v>
      </c>
      <c r="B680" s="43" t="s">
        <v>248</v>
      </c>
      <c r="C680" s="267" t="s">
        <v>695</v>
      </c>
      <c r="D680" s="15"/>
      <c r="E680" s="7"/>
      <c r="F680" s="15"/>
      <c r="G680" s="21" t="s">
        <v>83</v>
      </c>
      <c r="H680" s="15"/>
      <c r="I680" s="5"/>
      <c r="J680" s="15"/>
    </row>
    <row r="681" spans="1:10" x14ac:dyDescent="0.25">
      <c r="A681" s="43" t="s">
        <v>246</v>
      </c>
      <c r="B681" s="15" t="s">
        <v>249</v>
      </c>
      <c r="C681" s="267" t="s">
        <v>124</v>
      </c>
      <c r="D681" s="15"/>
      <c r="E681" s="7"/>
      <c r="F681" s="15"/>
      <c r="G681" s="21"/>
      <c r="H681" s="15"/>
      <c r="I681" s="5"/>
      <c r="J681" s="15"/>
    </row>
    <row r="682" spans="1:10" x14ac:dyDescent="0.25">
      <c r="A682" s="15"/>
      <c r="B682" s="15" t="s">
        <v>250</v>
      </c>
      <c r="C682" s="4"/>
      <c r="D682" s="15"/>
      <c r="E682" s="7"/>
      <c r="F682" s="15"/>
      <c r="G682" s="21"/>
      <c r="H682" s="15"/>
      <c r="I682" s="5"/>
      <c r="J682" s="15"/>
    </row>
    <row r="683" spans="1:10" x14ac:dyDescent="0.25">
      <c r="A683" s="16"/>
      <c r="B683" s="16"/>
      <c r="C683" s="8"/>
      <c r="D683" s="16"/>
      <c r="E683" s="10"/>
      <c r="F683" s="16"/>
      <c r="G683" s="25"/>
      <c r="H683" s="16"/>
      <c r="I683" s="9"/>
      <c r="J683" s="16"/>
    </row>
    <row r="684" spans="1:10" x14ac:dyDescent="0.25">
      <c r="A684" s="268"/>
      <c r="B684" s="268"/>
      <c r="C684" s="207"/>
      <c r="D684" s="201"/>
      <c r="E684" s="298"/>
      <c r="F684" s="299"/>
      <c r="G684" s="276"/>
      <c r="H684" s="201"/>
      <c r="I684" s="280"/>
      <c r="J684" s="201"/>
    </row>
    <row r="685" spans="1:10" x14ac:dyDescent="0.25">
      <c r="A685" s="268"/>
      <c r="B685" s="268"/>
      <c r="C685" s="208"/>
      <c r="D685" s="268"/>
      <c r="E685" s="269"/>
      <c r="F685" s="300"/>
      <c r="G685" s="277"/>
      <c r="H685" s="159"/>
      <c r="I685" s="199"/>
      <c r="J685" s="278"/>
    </row>
    <row r="686" spans="1:10" x14ac:dyDescent="0.25">
      <c r="A686" s="268"/>
      <c r="B686" s="268"/>
      <c r="C686" s="267"/>
      <c r="D686" s="268"/>
      <c r="E686" s="269"/>
      <c r="F686" s="270"/>
      <c r="G686" s="277"/>
      <c r="H686" s="268"/>
      <c r="I686" s="199"/>
      <c r="J686" s="268"/>
    </row>
    <row r="687" spans="1:10" x14ac:dyDescent="0.25">
      <c r="A687" s="268"/>
      <c r="B687" s="268"/>
      <c r="C687" s="267"/>
      <c r="D687" s="268"/>
      <c r="E687" s="269"/>
      <c r="F687" s="268"/>
      <c r="G687" s="277"/>
      <c r="H687" s="268"/>
      <c r="I687" s="199"/>
      <c r="J687" s="268"/>
    </row>
    <row r="688" spans="1:10" x14ac:dyDescent="0.25">
      <c r="A688" s="268"/>
      <c r="B688" s="268"/>
      <c r="C688" s="301"/>
      <c r="D688" s="302"/>
      <c r="E688" s="303"/>
      <c r="F688" s="302"/>
      <c r="G688" s="304"/>
      <c r="H688" s="302"/>
      <c r="I688" s="305"/>
      <c r="J688" s="302"/>
    </row>
    <row r="689" spans="1:10" x14ac:dyDescent="0.25">
      <c r="A689" s="14"/>
      <c r="B689" s="14"/>
      <c r="C689" s="4"/>
      <c r="D689" s="15"/>
      <c r="E689" s="7"/>
      <c r="F689" s="20"/>
      <c r="G689" s="21"/>
      <c r="H689" s="15"/>
      <c r="I689" s="5"/>
      <c r="J689" s="15"/>
    </row>
    <row r="690" spans="1:10" x14ac:dyDescent="0.25">
      <c r="A690" s="15"/>
      <c r="B690" s="15"/>
      <c r="C690" s="4"/>
      <c r="D690" s="15"/>
      <c r="E690" s="7"/>
      <c r="F690" s="20"/>
      <c r="G690" s="21"/>
      <c r="H690" s="15"/>
      <c r="I690" s="5"/>
      <c r="J690" s="15"/>
    </row>
    <row r="691" spans="1:10" x14ac:dyDescent="0.25">
      <c r="A691" s="15"/>
      <c r="B691" s="15"/>
      <c r="C691" s="4"/>
      <c r="D691" s="15"/>
      <c r="E691" s="7"/>
      <c r="F691" s="15"/>
      <c r="G691" s="21"/>
      <c r="H691" s="15"/>
      <c r="I691" s="5"/>
      <c r="J691" s="15"/>
    </row>
    <row r="692" spans="1:10" x14ac:dyDescent="0.25">
      <c r="A692" s="15"/>
      <c r="B692" s="15"/>
      <c r="C692" s="4"/>
      <c r="D692" s="15"/>
      <c r="E692" s="7"/>
      <c r="F692" s="15"/>
      <c r="G692" s="21"/>
      <c r="H692" s="15"/>
      <c r="I692" s="5"/>
      <c r="J692" s="15"/>
    </row>
    <row r="693" spans="1:10" x14ac:dyDescent="0.25">
      <c r="A693" s="16"/>
      <c r="B693" s="16"/>
      <c r="C693" s="4"/>
      <c r="D693" s="16"/>
      <c r="E693" s="7"/>
      <c r="F693" s="15"/>
      <c r="G693" s="21"/>
      <c r="H693" s="15"/>
      <c r="I693" s="5"/>
      <c r="J693" s="15"/>
    </row>
    <row r="694" spans="1:10" x14ac:dyDescent="0.25">
      <c r="A694" s="15"/>
      <c r="B694" s="15"/>
      <c r="C694" s="14"/>
      <c r="D694" s="3"/>
      <c r="E694" s="14"/>
      <c r="F694" s="23"/>
      <c r="G694" s="24"/>
      <c r="H694" s="14"/>
      <c r="I694" s="3"/>
      <c r="J694" s="14"/>
    </row>
    <row r="695" spans="1:10" x14ac:dyDescent="0.25">
      <c r="A695" s="15"/>
      <c r="B695" s="15"/>
      <c r="C695" s="15"/>
      <c r="D695" s="5"/>
      <c r="E695" s="15"/>
      <c r="F695" s="20"/>
      <c r="G695" s="21"/>
      <c r="H695" s="15"/>
      <c r="I695" s="5"/>
      <c r="J695" s="15"/>
    </row>
    <row r="696" spans="1:10" x14ac:dyDescent="0.25">
      <c r="A696" s="15"/>
      <c r="B696" s="15"/>
      <c r="C696" s="15"/>
      <c r="D696" s="30" t="s">
        <v>23</v>
      </c>
      <c r="E696" s="29"/>
      <c r="F696" s="29"/>
      <c r="G696" s="33"/>
      <c r="H696" s="64">
        <f>SUM(H678:H695)</f>
        <v>30000</v>
      </c>
      <c r="I696" s="65"/>
      <c r="J696" s="66">
        <f>SUM(H696:I696)</f>
        <v>30000</v>
      </c>
    </row>
    <row r="697" spans="1:10" x14ac:dyDescent="0.25">
      <c r="A697" s="19"/>
      <c r="B697" s="19"/>
      <c r="C697" s="19"/>
      <c r="D697" s="30"/>
      <c r="E697" s="29"/>
      <c r="F697" s="29"/>
      <c r="G697" s="33"/>
      <c r="H697" s="73"/>
      <c r="I697" s="73"/>
      <c r="J697" s="73"/>
    </row>
    <row r="698" spans="1:10" x14ac:dyDescent="0.25">
      <c r="B698" t="s">
        <v>528</v>
      </c>
    </row>
    <row r="699" spans="1:10" x14ac:dyDescent="0.25">
      <c r="B699" t="s">
        <v>529</v>
      </c>
      <c r="C699" t="s">
        <v>530</v>
      </c>
      <c r="F699" t="s">
        <v>531</v>
      </c>
      <c r="H699" t="s">
        <v>532</v>
      </c>
    </row>
    <row r="700" spans="1:10" ht="15.75" x14ac:dyDescent="0.25">
      <c r="C700" t="s">
        <v>1382</v>
      </c>
      <c r="F700" s="32" t="s">
        <v>1364</v>
      </c>
      <c r="G700" s="32"/>
      <c r="H700" t="s">
        <v>533</v>
      </c>
    </row>
    <row r="701" spans="1:10" ht="15.75" x14ac:dyDescent="0.25">
      <c r="C701" t="s">
        <v>535</v>
      </c>
      <c r="F701" s="32" t="s">
        <v>1363</v>
      </c>
      <c r="G701" s="32"/>
      <c r="H701" t="s">
        <v>534</v>
      </c>
    </row>
    <row r="702" spans="1:10" ht="15.75" x14ac:dyDescent="0.25">
      <c r="F702" s="32"/>
      <c r="G702" s="32"/>
    </row>
    <row r="703" spans="1:10" x14ac:dyDescent="0.25">
      <c r="B703" t="s">
        <v>491</v>
      </c>
      <c r="G703" s="27" t="s">
        <v>537</v>
      </c>
    </row>
    <row r="704" spans="1:10" x14ac:dyDescent="0.25">
      <c r="B704" t="s">
        <v>492</v>
      </c>
      <c r="G704" s="27" t="s">
        <v>1261</v>
      </c>
    </row>
    <row r="705" spans="1:10" x14ac:dyDescent="0.25">
      <c r="B705" t="s">
        <v>84</v>
      </c>
      <c r="G705" s="27" t="s">
        <v>538</v>
      </c>
    </row>
    <row r="706" spans="1:10" x14ac:dyDescent="0.25">
      <c r="B706" t="s">
        <v>85</v>
      </c>
    </row>
    <row r="707" spans="1:10" x14ac:dyDescent="0.25">
      <c r="B707" t="s">
        <v>2008</v>
      </c>
    </row>
    <row r="710" spans="1:10" x14ac:dyDescent="0.25">
      <c r="A710" s="14" t="s">
        <v>148</v>
      </c>
      <c r="B710" s="2" t="s">
        <v>149</v>
      </c>
      <c r="C710" s="14" t="s">
        <v>477</v>
      </c>
      <c r="D710" s="3" t="s">
        <v>478</v>
      </c>
      <c r="E710" s="14" t="s">
        <v>480</v>
      </c>
      <c r="F710" s="14" t="s">
        <v>482</v>
      </c>
      <c r="G710" s="3" t="s">
        <v>485</v>
      </c>
      <c r="H710" s="11" t="s">
        <v>486</v>
      </c>
      <c r="I710" s="12"/>
      <c r="J710" s="13"/>
    </row>
    <row r="711" spans="1:10" x14ac:dyDescent="0.25">
      <c r="A711" s="15"/>
      <c r="B711" s="4" t="s">
        <v>148</v>
      </c>
      <c r="C711" s="15"/>
      <c r="D711" s="5" t="s">
        <v>479</v>
      </c>
      <c r="E711" s="15" t="s">
        <v>481</v>
      </c>
      <c r="F711" s="17" t="s">
        <v>483</v>
      </c>
      <c r="G711" s="5"/>
      <c r="H711" s="14" t="s">
        <v>487</v>
      </c>
      <c r="I711" s="6" t="s">
        <v>488</v>
      </c>
      <c r="J711" s="14" t="s">
        <v>489</v>
      </c>
    </row>
    <row r="712" spans="1:10" x14ac:dyDescent="0.25">
      <c r="A712" s="15"/>
      <c r="B712" s="4"/>
      <c r="C712" s="16"/>
      <c r="D712" s="9"/>
      <c r="E712" s="16"/>
      <c r="F712" s="18" t="s">
        <v>484</v>
      </c>
      <c r="G712" s="9"/>
      <c r="H712" s="16"/>
      <c r="I712" s="9"/>
      <c r="J712" s="16"/>
    </row>
    <row r="713" spans="1:10" x14ac:dyDescent="0.25">
      <c r="A713" s="14" t="s">
        <v>240</v>
      </c>
      <c r="B713" s="14" t="s">
        <v>215</v>
      </c>
      <c r="C713" s="297" t="s">
        <v>746</v>
      </c>
      <c r="D713" s="14"/>
      <c r="E713" s="28" t="s">
        <v>507</v>
      </c>
      <c r="F713" s="23"/>
      <c r="G713" s="24" t="s">
        <v>97</v>
      </c>
      <c r="H713" s="14"/>
      <c r="I713" s="3"/>
      <c r="J713" s="14"/>
    </row>
    <row r="714" spans="1:10" x14ac:dyDescent="0.25">
      <c r="A714" s="15" t="s">
        <v>257</v>
      </c>
      <c r="B714" s="15" t="s">
        <v>216</v>
      </c>
      <c r="C714" s="267" t="s">
        <v>220</v>
      </c>
      <c r="D714" s="15"/>
      <c r="E714" s="7" t="s">
        <v>500</v>
      </c>
      <c r="F714" s="20"/>
      <c r="G714" s="21"/>
      <c r="H714" s="278">
        <v>10000</v>
      </c>
      <c r="I714" s="5"/>
      <c r="J714" s="62">
        <f>SUM(H714:I714)</f>
        <v>10000</v>
      </c>
    </row>
    <row r="715" spans="1:10" x14ac:dyDescent="0.25">
      <c r="A715" s="15" t="s">
        <v>217</v>
      </c>
      <c r="B715" s="15" t="s">
        <v>217</v>
      </c>
      <c r="C715" s="267" t="s">
        <v>96</v>
      </c>
      <c r="D715" s="15"/>
      <c r="E715" s="7"/>
      <c r="F715" s="15"/>
      <c r="G715" s="21"/>
      <c r="H715" s="268"/>
      <c r="I715" s="5"/>
      <c r="J715" s="15"/>
    </row>
    <row r="716" spans="1:10" x14ac:dyDescent="0.25">
      <c r="A716" s="15"/>
      <c r="B716" s="15" t="s">
        <v>218</v>
      </c>
      <c r="C716" s="267"/>
      <c r="D716" s="15"/>
      <c r="E716" s="7"/>
      <c r="F716" s="15"/>
      <c r="G716" s="21"/>
      <c r="H716" s="268"/>
      <c r="I716" s="5"/>
      <c r="J716" s="15"/>
    </row>
    <row r="717" spans="1:10" x14ac:dyDescent="0.25">
      <c r="A717" s="16"/>
      <c r="B717" s="16" t="s">
        <v>219</v>
      </c>
      <c r="C717" s="301"/>
      <c r="D717" s="16"/>
      <c r="E717" s="10"/>
      <c r="F717" s="16"/>
      <c r="G717" s="25"/>
      <c r="H717" s="302"/>
      <c r="I717" s="9"/>
      <c r="J717" s="16"/>
    </row>
    <row r="718" spans="1:10" x14ac:dyDescent="0.25">
      <c r="A718" s="22" t="s">
        <v>240</v>
      </c>
      <c r="B718" s="14" t="s">
        <v>215</v>
      </c>
      <c r="C718" s="280" t="s">
        <v>747</v>
      </c>
      <c r="D718" s="14"/>
      <c r="E718" s="28" t="s">
        <v>507</v>
      </c>
      <c r="F718" s="23"/>
      <c r="G718" s="24" t="s">
        <v>102</v>
      </c>
      <c r="H718" s="201"/>
      <c r="I718" s="3"/>
      <c r="J718" s="14"/>
    </row>
    <row r="719" spans="1:10" x14ac:dyDescent="0.25">
      <c r="A719" s="4" t="s">
        <v>257</v>
      </c>
      <c r="B719" s="15" t="s">
        <v>216</v>
      </c>
      <c r="C719" s="199" t="s">
        <v>101</v>
      </c>
      <c r="D719" s="15"/>
      <c r="E719" s="7" t="s">
        <v>500</v>
      </c>
      <c r="F719" s="20"/>
      <c r="G719" s="21" t="s">
        <v>103</v>
      </c>
      <c r="H719" s="359">
        <v>10000</v>
      </c>
      <c r="I719" s="5"/>
      <c r="J719" s="68">
        <f>SUM(H719:I719)</f>
        <v>10000</v>
      </c>
    </row>
    <row r="720" spans="1:10" x14ac:dyDescent="0.25">
      <c r="A720" s="4" t="s">
        <v>217</v>
      </c>
      <c r="B720" s="15" t="s">
        <v>217</v>
      </c>
      <c r="C720" s="5"/>
      <c r="D720" s="15"/>
      <c r="E720" s="7"/>
      <c r="F720" s="20"/>
      <c r="G720" s="21" t="s">
        <v>104</v>
      </c>
      <c r="H720" s="15"/>
      <c r="I720" s="5"/>
      <c r="J720" s="15"/>
    </row>
    <row r="721" spans="1:10" x14ac:dyDescent="0.25">
      <c r="A721" s="4"/>
      <c r="B721" s="15" t="s">
        <v>218</v>
      </c>
      <c r="C721" s="5"/>
      <c r="D721" s="15"/>
      <c r="E721" s="7"/>
      <c r="F721" s="20"/>
      <c r="G721" s="21" t="s">
        <v>105</v>
      </c>
      <c r="H721" s="15"/>
      <c r="I721" s="5"/>
      <c r="J721" s="15"/>
    </row>
    <row r="722" spans="1:10" x14ac:dyDescent="0.25">
      <c r="A722" s="5"/>
      <c r="B722" s="15" t="s">
        <v>219</v>
      </c>
      <c r="C722" s="5"/>
      <c r="D722" s="15"/>
      <c r="E722" s="7"/>
      <c r="F722" s="15"/>
      <c r="G722" s="21"/>
      <c r="H722" s="15"/>
      <c r="I722" s="5"/>
      <c r="J722" s="15"/>
    </row>
    <row r="723" spans="1:10" x14ac:dyDescent="0.25">
      <c r="A723" s="4"/>
      <c r="B723" s="16"/>
      <c r="C723" s="9"/>
      <c r="D723" s="16"/>
      <c r="E723" s="10"/>
      <c r="F723" s="16"/>
      <c r="G723" s="25"/>
      <c r="H723" s="16"/>
      <c r="I723" s="9"/>
      <c r="J723" s="16"/>
    </row>
    <row r="724" spans="1:10" x14ac:dyDescent="0.25">
      <c r="A724" s="22"/>
      <c r="B724" s="14"/>
      <c r="C724" s="4"/>
      <c r="D724" s="15"/>
      <c r="E724" s="7"/>
      <c r="F724" s="20"/>
      <c r="G724" s="21"/>
      <c r="H724" s="62"/>
      <c r="I724" s="5"/>
      <c r="J724" s="62"/>
    </row>
    <row r="725" spans="1:10" x14ac:dyDescent="0.25">
      <c r="A725" s="4"/>
      <c r="B725" s="15"/>
      <c r="C725" s="4"/>
      <c r="D725" s="15"/>
      <c r="E725" s="7"/>
      <c r="F725" s="20"/>
      <c r="G725" s="21"/>
      <c r="H725" s="15"/>
      <c r="I725" s="5"/>
      <c r="J725" s="15"/>
    </row>
    <row r="726" spans="1:10" x14ac:dyDescent="0.25">
      <c r="A726" s="4"/>
      <c r="B726" s="15"/>
      <c r="C726" s="4"/>
      <c r="D726" s="15"/>
      <c r="E726" s="7"/>
      <c r="F726" s="15"/>
      <c r="G726" s="21"/>
      <c r="H726" s="15"/>
      <c r="I726" s="5"/>
      <c r="J726" s="15"/>
    </row>
    <row r="727" spans="1:10" x14ac:dyDescent="0.25">
      <c r="A727" s="4"/>
      <c r="B727" s="15"/>
      <c r="C727" s="4"/>
      <c r="D727" s="15"/>
      <c r="E727" s="7"/>
      <c r="F727" s="15"/>
      <c r="G727" s="21"/>
      <c r="H727" s="15"/>
      <c r="I727" s="5"/>
      <c r="J727" s="15"/>
    </row>
    <row r="728" spans="1:10" x14ac:dyDescent="0.25">
      <c r="A728" s="8"/>
      <c r="B728" s="16"/>
      <c r="C728" s="4"/>
      <c r="D728" s="16"/>
      <c r="E728" s="7"/>
      <c r="F728" s="15"/>
      <c r="G728" s="21"/>
      <c r="H728" s="15"/>
      <c r="I728" s="5"/>
      <c r="J728" s="15"/>
    </row>
    <row r="729" spans="1:10" x14ac:dyDescent="0.25">
      <c r="A729" s="15"/>
      <c r="B729" s="15"/>
      <c r="C729" s="14"/>
      <c r="D729" s="3"/>
      <c r="E729" s="14"/>
      <c r="F729" s="23"/>
      <c r="G729" s="24"/>
      <c r="H729" s="14"/>
      <c r="I729" s="3"/>
      <c r="J729" s="14"/>
    </row>
    <row r="730" spans="1:10" x14ac:dyDescent="0.25">
      <c r="A730" s="15"/>
      <c r="B730" s="15"/>
      <c r="C730" s="15"/>
      <c r="D730" s="5"/>
      <c r="E730" s="15"/>
      <c r="F730" s="20"/>
      <c r="G730" s="21"/>
      <c r="H730" s="15"/>
      <c r="I730" s="5"/>
      <c r="J730" s="15"/>
    </row>
    <row r="731" spans="1:10" x14ac:dyDescent="0.25">
      <c r="A731" s="15"/>
      <c r="B731" s="15"/>
      <c r="C731" s="15"/>
      <c r="D731" s="5"/>
      <c r="E731" s="15"/>
      <c r="F731" s="15"/>
      <c r="G731" s="21"/>
      <c r="H731" s="15"/>
      <c r="I731" s="5"/>
      <c r="J731" s="15"/>
    </row>
    <row r="732" spans="1:10" x14ac:dyDescent="0.25">
      <c r="A732" s="16"/>
      <c r="B732" s="19"/>
      <c r="C732" s="19"/>
      <c r="D732" s="30" t="s">
        <v>23</v>
      </c>
      <c r="E732" s="29"/>
      <c r="F732" s="29"/>
      <c r="G732" s="33"/>
      <c r="H732" s="64">
        <f>SUM(H714:H731)</f>
        <v>20000</v>
      </c>
      <c r="I732" s="65"/>
      <c r="J732" s="66">
        <f>SUM(H732:I732)</f>
        <v>20000</v>
      </c>
    </row>
    <row r="733" spans="1:10" x14ac:dyDescent="0.25">
      <c r="B733" t="s">
        <v>528</v>
      </c>
    </row>
    <row r="734" spans="1:10" x14ac:dyDescent="0.25">
      <c r="B734" t="s">
        <v>529</v>
      </c>
      <c r="C734" t="s">
        <v>530</v>
      </c>
      <c r="F734" t="s">
        <v>531</v>
      </c>
      <c r="H734" t="s">
        <v>532</v>
      </c>
    </row>
    <row r="735" spans="1:10" ht="15.75" x14ac:dyDescent="0.25">
      <c r="C735" t="s">
        <v>1382</v>
      </c>
      <c r="F735" s="32" t="s">
        <v>1364</v>
      </c>
      <c r="G735" s="32"/>
      <c r="H735" t="s">
        <v>533</v>
      </c>
    </row>
    <row r="736" spans="1:10" ht="15.75" x14ac:dyDescent="0.25">
      <c r="C736" t="s">
        <v>535</v>
      </c>
      <c r="F736" s="32" t="s">
        <v>1363</v>
      </c>
      <c r="G736" s="32"/>
      <c r="H736" t="s">
        <v>534</v>
      </c>
    </row>
    <row r="738" spans="1:10" x14ac:dyDescent="0.25">
      <c r="B738" t="s">
        <v>491</v>
      </c>
      <c r="G738" s="27" t="s">
        <v>537</v>
      </c>
    </row>
    <row r="739" spans="1:10" x14ac:dyDescent="0.25">
      <c r="B739" t="s">
        <v>492</v>
      </c>
      <c r="G739" s="27" t="s">
        <v>1261</v>
      </c>
    </row>
    <row r="740" spans="1:10" x14ac:dyDescent="0.25">
      <c r="B740" t="s">
        <v>84</v>
      </c>
      <c r="G740" s="27" t="s">
        <v>538</v>
      </c>
    </row>
    <row r="741" spans="1:10" x14ac:dyDescent="0.25">
      <c r="B741" t="s">
        <v>85</v>
      </c>
    </row>
    <row r="742" spans="1:10" x14ac:dyDescent="0.25">
      <c r="B742" s="259" t="s">
        <v>825</v>
      </c>
    </row>
    <row r="745" spans="1:10" x14ac:dyDescent="0.25">
      <c r="A745" s="14" t="s">
        <v>148</v>
      </c>
      <c r="B745" s="2" t="s">
        <v>149</v>
      </c>
      <c r="C745" s="14" t="s">
        <v>477</v>
      </c>
      <c r="D745" s="3" t="s">
        <v>478</v>
      </c>
      <c r="E745" s="14" t="s">
        <v>480</v>
      </c>
      <c r="F745" s="14" t="s">
        <v>482</v>
      </c>
      <c r="G745" s="3" t="s">
        <v>485</v>
      </c>
      <c r="H745" s="11" t="s">
        <v>486</v>
      </c>
      <c r="I745" s="12"/>
      <c r="J745" s="13"/>
    </row>
    <row r="746" spans="1:10" x14ac:dyDescent="0.25">
      <c r="A746" s="15"/>
      <c r="B746" s="4" t="s">
        <v>148</v>
      </c>
      <c r="C746" s="15"/>
      <c r="D746" s="5" t="s">
        <v>479</v>
      </c>
      <c r="E746" s="15" t="s">
        <v>481</v>
      </c>
      <c r="F746" s="17" t="s">
        <v>483</v>
      </c>
      <c r="G746" s="5"/>
      <c r="H746" s="14" t="s">
        <v>487</v>
      </c>
      <c r="I746" s="6" t="s">
        <v>488</v>
      </c>
      <c r="J746" s="14" t="s">
        <v>489</v>
      </c>
    </row>
    <row r="747" spans="1:10" x14ac:dyDescent="0.25">
      <c r="A747" s="15"/>
      <c r="B747" s="4"/>
      <c r="C747" s="16"/>
      <c r="D747" s="9"/>
      <c r="E747" s="16"/>
      <c r="F747" s="18" t="s">
        <v>484</v>
      </c>
      <c r="G747" s="9"/>
      <c r="H747" s="16"/>
      <c r="I747" s="9"/>
      <c r="J747" s="16"/>
    </row>
    <row r="748" spans="1:10" x14ac:dyDescent="0.25">
      <c r="A748" s="14" t="s">
        <v>221</v>
      </c>
      <c r="B748" s="14" t="s">
        <v>224</v>
      </c>
      <c r="C748" s="267" t="s">
        <v>2039</v>
      </c>
      <c r="D748" s="15" t="s">
        <v>514</v>
      </c>
      <c r="E748" s="7"/>
      <c r="F748" s="20"/>
      <c r="G748" s="21" t="s">
        <v>828</v>
      </c>
      <c r="H748" s="14"/>
      <c r="I748" s="3"/>
      <c r="J748" s="14"/>
    </row>
    <row r="749" spans="1:10" x14ac:dyDescent="0.25">
      <c r="A749" s="15" t="s">
        <v>222</v>
      </c>
      <c r="B749" s="15" t="s">
        <v>225</v>
      </c>
      <c r="C749" s="267" t="s">
        <v>106</v>
      </c>
      <c r="D749" s="15"/>
      <c r="E749" s="7"/>
      <c r="F749" s="20"/>
      <c r="G749" s="21" t="s">
        <v>827</v>
      </c>
      <c r="H749" s="278">
        <v>25000</v>
      </c>
      <c r="I749" s="157">
        <v>15800</v>
      </c>
      <c r="J749" s="62">
        <f>SUM(H749:I749)</f>
        <v>40800</v>
      </c>
    </row>
    <row r="750" spans="1:10" x14ac:dyDescent="0.25">
      <c r="A750" s="15" t="s">
        <v>223</v>
      </c>
      <c r="B750" s="15" t="s">
        <v>226</v>
      </c>
      <c r="C750" s="267" t="s">
        <v>53</v>
      </c>
      <c r="D750" s="15"/>
      <c r="E750" s="7"/>
      <c r="F750" s="15"/>
      <c r="G750" s="40" t="s">
        <v>829</v>
      </c>
      <c r="H750" s="268"/>
      <c r="I750" s="5"/>
      <c r="J750" s="15"/>
    </row>
    <row r="751" spans="1:10" x14ac:dyDescent="0.25">
      <c r="A751" s="15"/>
      <c r="B751" s="15" t="s">
        <v>227</v>
      </c>
      <c r="C751" s="267"/>
      <c r="D751" s="15"/>
      <c r="E751" s="7"/>
      <c r="F751" s="15"/>
      <c r="G751" s="40" t="s">
        <v>830</v>
      </c>
      <c r="H751" s="268"/>
      <c r="I751" s="5"/>
      <c r="J751" s="15"/>
    </row>
    <row r="752" spans="1:10" x14ac:dyDescent="0.25">
      <c r="A752" s="16"/>
      <c r="B752" s="16"/>
      <c r="C752" s="267"/>
      <c r="D752" s="15"/>
      <c r="E752" s="7"/>
      <c r="F752" s="15"/>
      <c r="G752" s="21" t="s">
        <v>107</v>
      </c>
      <c r="H752" s="302"/>
      <c r="I752" s="9"/>
      <c r="J752" s="16"/>
    </row>
    <row r="753" spans="1:10" x14ac:dyDescent="0.25">
      <c r="A753" s="14" t="s">
        <v>221</v>
      </c>
      <c r="B753" s="14" t="s">
        <v>224</v>
      </c>
      <c r="C753" s="201" t="s">
        <v>2040</v>
      </c>
      <c r="D753" s="3"/>
      <c r="E753" s="14" t="s">
        <v>835</v>
      </c>
      <c r="F753" s="23"/>
      <c r="G753" s="24" t="s">
        <v>831</v>
      </c>
      <c r="H753" s="268"/>
      <c r="I753" s="5"/>
      <c r="J753" s="15"/>
    </row>
    <row r="754" spans="1:10" x14ac:dyDescent="0.25">
      <c r="A754" s="15" t="s">
        <v>222</v>
      </c>
      <c r="B754" s="15" t="s">
        <v>225</v>
      </c>
      <c r="C754" s="268" t="s">
        <v>826</v>
      </c>
      <c r="D754" s="21" t="s">
        <v>514</v>
      </c>
      <c r="E754" s="15" t="s">
        <v>80</v>
      </c>
      <c r="F754" s="20"/>
      <c r="G754" s="40" t="s">
        <v>832</v>
      </c>
      <c r="H754" s="278">
        <v>20000</v>
      </c>
      <c r="I754" s="157"/>
      <c r="J754" s="62">
        <f>SUM(H754:I754)</f>
        <v>20000</v>
      </c>
    </row>
    <row r="755" spans="1:10" x14ac:dyDescent="0.25">
      <c r="A755" s="15" t="s">
        <v>223</v>
      </c>
      <c r="B755" s="15" t="s">
        <v>226</v>
      </c>
      <c r="C755" s="15"/>
      <c r="D755" s="5"/>
      <c r="E755" s="15" t="s">
        <v>836</v>
      </c>
      <c r="F755" s="15"/>
      <c r="G755" s="21" t="s">
        <v>833</v>
      </c>
      <c r="H755" s="15"/>
      <c r="I755" s="5"/>
      <c r="J755" s="15"/>
    </row>
    <row r="756" spans="1:10" x14ac:dyDescent="0.25">
      <c r="A756" s="15"/>
      <c r="B756" s="15" t="s">
        <v>227</v>
      </c>
      <c r="C756" s="4"/>
      <c r="D756" s="15"/>
      <c r="E756" s="7"/>
      <c r="F756" s="15"/>
      <c r="G756" s="21" t="s">
        <v>834</v>
      </c>
      <c r="H756" s="15"/>
      <c r="I756" s="5"/>
      <c r="J756" s="15"/>
    </row>
    <row r="757" spans="1:10" x14ac:dyDescent="0.25">
      <c r="A757" s="15"/>
      <c r="B757" s="15"/>
      <c r="C757" s="4"/>
      <c r="D757" s="15"/>
      <c r="E757" s="7"/>
      <c r="F757" s="15"/>
      <c r="G757" s="21"/>
      <c r="H757" s="15"/>
      <c r="I757" s="5"/>
      <c r="J757" s="15"/>
    </row>
    <row r="758" spans="1:10" x14ac:dyDescent="0.25">
      <c r="A758" s="15"/>
      <c r="B758" s="15"/>
      <c r="C758" s="8"/>
      <c r="D758" s="16"/>
      <c r="E758" s="10"/>
      <c r="F758" s="16"/>
      <c r="G758" s="25"/>
      <c r="H758" s="16"/>
      <c r="I758" s="9"/>
      <c r="J758" s="16"/>
    </row>
    <row r="759" spans="1:10" x14ac:dyDescent="0.25">
      <c r="A759" s="14"/>
      <c r="B759" s="14"/>
      <c r="C759" s="14"/>
      <c r="D759" s="3"/>
      <c r="E759" s="14"/>
      <c r="F759" s="23"/>
      <c r="G759" s="24"/>
      <c r="H759" s="15"/>
      <c r="I759" s="5"/>
      <c r="J759" s="15"/>
    </row>
    <row r="760" spans="1:10" x14ac:dyDescent="0.25">
      <c r="A760" s="15"/>
      <c r="B760" s="15"/>
      <c r="C760" s="15"/>
      <c r="D760" s="5"/>
      <c r="E760" s="15"/>
      <c r="F760" s="20"/>
      <c r="G760" s="40"/>
      <c r="H760" s="62"/>
      <c r="I760" s="5"/>
      <c r="J760" s="62"/>
    </row>
    <row r="761" spans="1:10" x14ac:dyDescent="0.25">
      <c r="A761" s="15"/>
      <c r="B761" s="15"/>
      <c r="C761" s="15"/>
      <c r="D761" s="5"/>
      <c r="E761" s="15"/>
      <c r="F761" s="15"/>
      <c r="G761" s="21"/>
      <c r="H761" s="15"/>
      <c r="I761" s="5"/>
      <c r="J761" s="15"/>
    </row>
    <row r="762" spans="1:10" x14ac:dyDescent="0.25">
      <c r="A762" s="15"/>
      <c r="B762" s="15"/>
      <c r="C762" s="4"/>
      <c r="D762" s="15"/>
      <c r="E762" s="7"/>
      <c r="F762" s="15"/>
      <c r="G762" s="21"/>
      <c r="H762" s="15"/>
      <c r="I762" s="5"/>
      <c r="J762" s="15"/>
    </row>
    <row r="763" spans="1:10" x14ac:dyDescent="0.25">
      <c r="A763" s="16"/>
      <c r="B763" s="16"/>
      <c r="C763" s="4"/>
      <c r="D763" s="16"/>
      <c r="E763" s="7"/>
      <c r="F763" s="15"/>
      <c r="G763" s="21"/>
      <c r="H763" s="15"/>
      <c r="I763" s="5"/>
      <c r="J763" s="15"/>
    </row>
    <row r="764" spans="1:10" x14ac:dyDescent="0.25">
      <c r="A764" s="15"/>
      <c r="B764" s="15"/>
      <c r="C764" s="14"/>
      <c r="D764" s="3"/>
      <c r="E764" s="14"/>
      <c r="F764" s="23"/>
      <c r="G764" s="24"/>
      <c r="H764" s="14"/>
      <c r="I764" s="3"/>
      <c r="J764" s="14"/>
    </row>
    <row r="765" spans="1:10" x14ac:dyDescent="0.25">
      <c r="A765" s="15"/>
      <c r="B765" s="15"/>
      <c r="C765" s="15"/>
      <c r="D765" s="5"/>
      <c r="E765" s="15"/>
      <c r="F765" s="20"/>
      <c r="G765" s="21"/>
      <c r="H765" s="15"/>
      <c r="I765" s="5"/>
      <c r="J765" s="15"/>
    </row>
    <row r="766" spans="1:10" x14ac:dyDescent="0.25">
      <c r="A766" s="15"/>
      <c r="B766" s="15"/>
      <c r="C766" s="15"/>
      <c r="D766" s="5"/>
      <c r="E766" s="15"/>
      <c r="F766" s="15"/>
      <c r="G766" s="21"/>
      <c r="H766" s="15"/>
      <c r="I766" s="5"/>
      <c r="J766" s="15"/>
    </row>
    <row r="767" spans="1:10" x14ac:dyDescent="0.25">
      <c r="A767" s="19"/>
      <c r="B767" s="19"/>
      <c r="C767" s="19"/>
      <c r="D767" s="30" t="s">
        <v>23</v>
      </c>
      <c r="E767" s="29"/>
      <c r="F767" s="29"/>
      <c r="G767" s="33"/>
      <c r="H767" s="64">
        <f>SUM(H749:H766)</f>
        <v>45000</v>
      </c>
      <c r="I767" s="294">
        <f>SUM(I749:I766)</f>
        <v>15800</v>
      </c>
      <c r="J767" s="66">
        <f>SUM(H767:I767)</f>
        <v>60800</v>
      </c>
    </row>
    <row r="768" spans="1:10" x14ac:dyDescent="0.25">
      <c r="B768" t="s">
        <v>528</v>
      </c>
    </row>
    <row r="769" spans="1:10" x14ac:dyDescent="0.25">
      <c r="B769" t="s">
        <v>529</v>
      </c>
      <c r="C769" t="s">
        <v>530</v>
      </c>
      <c r="F769" t="s">
        <v>531</v>
      </c>
      <c r="H769" t="s">
        <v>532</v>
      </c>
    </row>
    <row r="770" spans="1:10" ht="15.75" x14ac:dyDescent="0.25">
      <c r="C770" t="s">
        <v>1382</v>
      </c>
      <c r="F770" s="32" t="s">
        <v>1364</v>
      </c>
      <c r="G770" s="32"/>
      <c r="H770" t="s">
        <v>533</v>
      </c>
    </row>
    <row r="771" spans="1:10" ht="15.75" x14ac:dyDescent="0.25">
      <c r="C771" t="s">
        <v>535</v>
      </c>
      <c r="F771" s="32" t="s">
        <v>1363</v>
      </c>
      <c r="G771" s="32"/>
      <c r="H771" t="s">
        <v>534</v>
      </c>
    </row>
    <row r="773" spans="1:10" x14ac:dyDescent="0.25">
      <c r="B773" t="s">
        <v>491</v>
      </c>
      <c r="G773" s="27" t="s">
        <v>537</v>
      </c>
    </row>
    <row r="774" spans="1:10" x14ac:dyDescent="0.25">
      <c r="B774" t="s">
        <v>492</v>
      </c>
      <c r="G774" s="27" t="s">
        <v>1452</v>
      </c>
    </row>
    <row r="775" spans="1:10" x14ac:dyDescent="0.25">
      <c r="B775" t="s">
        <v>84</v>
      </c>
      <c r="G775" s="27" t="s">
        <v>538</v>
      </c>
    </row>
    <row r="776" spans="1:10" x14ac:dyDescent="0.25">
      <c r="B776" t="s">
        <v>85</v>
      </c>
    </row>
    <row r="777" spans="1:10" x14ac:dyDescent="0.25">
      <c r="B777" s="307" t="s">
        <v>824</v>
      </c>
    </row>
    <row r="780" spans="1:10" x14ac:dyDescent="0.25">
      <c r="A780" s="14" t="s">
        <v>148</v>
      </c>
      <c r="B780" s="2" t="s">
        <v>149</v>
      </c>
      <c r="C780" s="14" t="s">
        <v>477</v>
      </c>
      <c r="D780" s="3" t="s">
        <v>478</v>
      </c>
      <c r="E780" s="14" t="s">
        <v>480</v>
      </c>
      <c r="F780" s="14" t="s">
        <v>482</v>
      </c>
      <c r="G780" s="3" t="s">
        <v>485</v>
      </c>
      <c r="H780" s="11" t="s">
        <v>486</v>
      </c>
      <c r="I780" s="12"/>
      <c r="J780" s="13"/>
    </row>
    <row r="781" spans="1:10" x14ac:dyDescent="0.25">
      <c r="A781" s="15"/>
      <c r="B781" s="4" t="s">
        <v>148</v>
      </c>
      <c r="C781" s="15"/>
      <c r="D781" s="5" t="s">
        <v>479</v>
      </c>
      <c r="E781" s="15" t="s">
        <v>481</v>
      </c>
      <c r="F781" s="17" t="s">
        <v>483</v>
      </c>
      <c r="G781" s="5"/>
      <c r="H781" s="14" t="s">
        <v>487</v>
      </c>
      <c r="I781" s="6" t="s">
        <v>488</v>
      </c>
      <c r="J781" s="14" t="s">
        <v>489</v>
      </c>
    </row>
    <row r="782" spans="1:10" x14ac:dyDescent="0.25">
      <c r="A782" s="15"/>
      <c r="B782" s="4"/>
      <c r="C782" s="16"/>
      <c r="D782" s="9"/>
      <c r="E782" s="16"/>
      <c r="F782" s="18" t="s">
        <v>484</v>
      </c>
      <c r="G782" s="9"/>
      <c r="H782" s="16"/>
      <c r="I782" s="9"/>
      <c r="J782" s="16"/>
    </row>
    <row r="783" spans="1:10" x14ac:dyDescent="0.25">
      <c r="A783" s="14" t="s">
        <v>228</v>
      </c>
      <c r="B783" s="14" t="s">
        <v>229</v>
      </c>
      <c r="C783" s="297" t="s">
        <v>2012</v>
      </c>
      <c r="D783" s="14" t="s">
        <v>514</v>
      </c>
      <c r="E783" s="28"/>
      <c r="F783" s="23"/>
      <c r="G783" s="24" t="s">
        <v>9</v>
      </c>
      <c r="H783" s="14"/>
      <c r="I783" s="3"/>
      <c r="J783" s="14"/>
    </row>
    <row r="784" spans="1:10" x14ac:dyDescent="0.25">
      <c r="A784" s="15" t="s">
        <v>230</v>
      </c>
      <c r="B784" s="15" t="s">
        <v>231</v>
      </c>
      <c r="C784" s="267" t="s">
        <v>837</v>
      </c>
      <c r="D784" s="15"/>
      <c r="E784" s="7" t="s">
        <v>507</v>
      </c>
      <c r="F784" s="20"/>
      <c r="G784" s="21" t="s">
        <v>841</v>
      </c>
      <c r="H784" s="278">
        <v>85000</v>
      </c>
      <c r="I784" s="157">
        <v>15000</v>
      </c>
      <c r="J784" s="62">
        <f>SUM(H784:I784)</f>
        <v>100000</v>
      </c>
    </row>
    <row r="785" spans="1:10" x14ac:dyDescent="0.25">
      <c r="A785" s="15"/>
      <c r="B785" s="15" t="s">
        <v>232</v>
      </c>
      <c r="C785" s="267" t="s">
        <v>112</v>
      </c>
      <c r="D785" s="15"/>
      <c r="E785" s="7" t="s">
        <v>470</v>
      </c>
      <c r="F785" s="20"/>
      <c r="G785" s="21" t="s">
        <v>1221</v>
      </c>
      <c r="H785" s="15"/>
      <c r="I785" s="5"/>
      <c r="J785" s="15"/>
    </row>
    <row r="786" spans="1:10" x14ac:dyDescent="0.25">
      <c r="A786" s="15"/>
      <c r="B786" s="15" t="s">
        <v>230</v>
      </c>
      <c r="C786" s="267"/>
      <c r="D786" s="15"/>
      <c r="E786" s="7"/>
      <c r="F786" s="20"/>
      <c r="G786" s="21" t="s">
        <v>1222</v>
      </c>
      <c r="H786" s="15"/>
      <c r="I786" s="5"/>
      <c r="J786" s="15"/>
    </row>
    <row r="787" spans="1:10" x14ac:dyDescent="0.25">
      <c r="A787" s="16"/>
      <c r="B787" s="16"/>
      <c r="C787" s="301"/>
      <c r="D787" s="16"/>
      <c r="E787" s="10"/>
      <c r="F787" s="16"/>
      <c r="G787" s="25" t="s">
        <v>1223</v>
      </c>
      <c r="H787" s="16"/>
      <c r="I787" s="9"/>
      <c r="J787" s="16"/>
    </row>
    <row r="788" spans="1:10" x14ac:dyDescent="0.25">
      <c r="A788" s="201" t="s">
        <v>228</v>
      </c>
      <c r="B788" s="201" t="s">
        <v>229</v>
      </c>
      <c r="C788" s="297" t="s">
        <v>2013</v>
      </c>
      <c r="D788" s="201"/>
      <c r="E788" s="298" t="s">
        <v>462</v>
      </c>
      <c r="F788" s="299"/>
      <c r="G788" s="276" t="s">
        <v>838</v>
      </c>
      <c r="H788" s="201"/>
      <c r="I788" s="280"/>
      <c r="J788" s="201"/>
    </row>
    <row r="789" spans="1:10" x14ac:dyDescent="0.25">
      <c r="A789" s="268" t="s">
        <v>230</v>
      </c>
      <c r="B789" s="268" t="s">
        <v>231</v>
      </c>
      <c r="C789" s="267" t="s">
        <v>113</v>
      </c>
      <c r="D789" s="268"/>
      <c r="E789" s="269" t="s">
        <v>463</v>
      </c>
      <c r="F789" s="270"/>
      <c r="G789" s="277" t="s">
        <v>839</v>
      </c>
      <c r="H789" s="278">
        <v>20000</v>
      </c>
      <c r="I789" s="356"/>
      <c r="J789" s="278">
        <f>SUM(H789:I789)</f>
        <v>20000</v>
      </c>
    </row>
    <row r="790" spans="1:10" x14ac:dyDescent="0.25">
      <c r="A790" s="268"/>
      <c r="B790" s="268" t="s">
        <v>232</v>
      </c>
      <c r="C790" s="267" t="s">
        <v>1268</v>
      </c>
      <c r="D790" s="268"/>
      <c r="E790" s="269"/>
      <c r="F790" s="270"/>
      <c r="G790" s="277" t="s">
        <v>840</v>
      </c>
      <c r="H790" s="268"/>
      <c r="I790" s="199"/>
      <c r="J790" s="268"/>
    </row>
    <row r="791" spans="1:10" x14ac:dyDescent="0.25">
      <c r="A791" s="268"/>
      <c r="B791" s="268" t="s">
        <v>230</v>
      </c>
      <c r="C791" s="267"/>
      <c r="D791" s="268"/>
      <c r="E791" s="269"/>
      <c r="F791" s="270"/>
      <c r="G791" s="277" t="s">
        <v>1270</v>
      </c>
      <c r="H791" s="268"/>
      <c r="I791" s="199"/>
      <c r="J791" s="268"/>
    </row>
    <row r="792" spans="1:10" x14ac:dyDescent="0.25">
      <c r="A792" s="302"/>
      <c r="B792" s="302"/>
      <c r="C792" s="301"/>
      <c r="D792" s="302"/>
      <c r="E792" s="303"/>
      <c r="F792" s="302"/>
      <c r="G792" s="304"/>
      <c r="H792" s="302"/>
      <c r="I792" s="305"/>
      <c r="J792" s="302"/>
    </row>
    <row r="793" spans="1:10" x14ac:dyDescent="0.25">
      <c r="A793" s="201" t="s">
        <v>233</v>
      </c>
      <c r="B793" s="201" t="s">
        <v>234</v>
      </c>
      <c r="C793" s="297" t="s">
        <v>2014</v>
      </c>
      <c r="D793" s="201"/>
      <c r="E793" s="298" t="s">
        <v>114</v>
      </c>
      <c r="F793" s="299"/>
      <c r="G793" s="276" t="s">
        <v>1265</v>
      </c>
      <c r="H793" s="201"/>
      <c r="I793" s="280"/>
      <c r="J793" s="201"/>
    </row>
    <row r="794" spans="1:10" ht="15.75" x14ac:dyDescent="0.25">
      <c r="A794" s="268" t="s">
        <v>235</v>
      </c>
      <c r="B794" s="268" t="s">
        <v>237</v>
      </c>
      <c r="C794" s="267" t="s">
        <v>1546</v>
      </c>
      <c r="D794" s="268"/>
      <c r="E794" s="269" t="s">
        <v>464</v>
      </c>
      <c r="F794" s="270"/>
      <c r="G794" s="277" t="s">
        <v>1266</v>
      </c>
      <c r="H794" s="445">
        <v>20000</v>
      </c>
      <c r="I794" s="446">
        <v>250000</v>
      </c>
      <c r="J794" s="445">
        <f>SUM(H794:I794)</f>
        <v>270000</v>
      </c>
    </row>
    <row r="795" spans="1:10" x14ac:dyDescent="0.25">
      <c r="A795" s="268" t="s">
        <v>236</v>
      </c>
      <c r="B795" s="268" t="s">
        <v>238</v>
      </c>
      <c r="C795" s="267" t="s">
        <v>28</v>
      </c>
      <c r="D795" s="268"/>
      <c r="E795" s="269"/>
      <c r="F795" s="270"/>
      <c r="G795" s="277" t="s">
        <v>1267</v>
      </c>
      <c r="H795" s="268"/>
      <c r="I795" s="199"/>
      <c r="J795" s="268"/>
    </row>
    <row r="796" spans="1:10" x14ac:dyDescent="0.25">
      <c r="A796" s="268"/>
      <c r="B796" s="268" t="s">
        <v>239</v>
      </c>
      <c r="C796" s="267"/>
      <c r="D796" s="268"/>
      <c r="E796" s="269"/>
      <c r="F796" s="268"/>
      <c r="G796" s="277" t="s">
        <v>1269</v>
      </c>
      <c r="H796" s="268"/>
      <c r="I796" s="356"/>
      <c r="J796" s="268"/>
    </row>
    <row r="797" spans="1:10" x14ac:dyDescent="0.25">
      <c r="A797" s="268"/>
      <c r="B797" s="268"/>
      <c r="C797" s="267"/>
      <c r="D797" s="268"/>
      <c r="E797" s="269"/>
      <c r="F797" s="268"/>
      <c r="G797" s="277"/>
      <c r="H797" s="268"/>
      <c r="I797" s="199"/>
      <c r="J797" s="268"/>
    </row>
    <row r="798" spans="1:10" x14ac:dyDescent="0.25">
      <c r="A798" s="184" t="s">
        <v>233</v>
      </c>
      <c r="B798" s="184" t="s">
        <v>234</v>
      </c>
      <c r="C798" s="297" t="s">
        <v>2015</v>
      </c>
      <c r="D798" s="184" t="s">
        <v>514</v>
      </c>
      <c r="E798" s="395"/>
      <c r="F798" s="396"/>
      <c r="G798" s="24" t="s">
        <v>1549</v>
      </c>
      <c r="H798" s="184"/>
      <c r="I798" s="397"/>
      <c r="J798" s="184"/>
    </row>
    <row r="799" spans="1:10" x14ac:dyDescent="0.25">
      <c r="A799" s="47" t="s">
        <v>1346</v>
      </c>
      <c r="B799" s="47" t="s">
        <v>1347</v>
      </c>
      <c r="C799" s="267" t="s">
        <v>2016</v>
      </c>
      <c r="D799" s="47"/>
      <c r="E799" s="398"/>
      <c r="F799" s="20" t="s">
        <v>144</v>
      </c>
      <c r="G799" s="21" t="s">
        <v>2018</v>
      </c>
      <c r="H799" s="278">
        <v>15000</v>
      </c>
      <c r="I799" s="401"/>
      <c r="J799" s="350">
        <f>SUM(H799:I799)</f>
        <v>15000</v>
      </c>
    </row>
    <row r="800" spans="1:10" x14ac:dyDescent="0.25">
      <c r="A800" s="47" t="s">
        <v>236</v>
      </c>
      <c r="B800" s="47" t="s">
        <v>238</v>
      </c>
      <c r="C800" s="267" t="s">
        <v>2017</v>
      </c>
      <c r="D800" s="47"/>
      <c r="E800" s="398"/>
      <c r="F800" s="20" t="s">
        <v>145</v>
      </c>
      <c r="G800" s="21" t="s">
        <v>2019</v>
      </c>
      <c r="H800" s="47"/>
      <c r="I800" s="126"/>
      <c r="J800" s="47"/>
    </row>
    <row r="801" spans="1:10" x14ac:dyDescent="0.25">
      <c r="A801" s="183"/>
      <c r="B801" s="183" t="s">
        <v>239</v>
      </c>
      <c r="C801" s="67"/>
      <c r="D801" s="47"/>
      <c r="E801" s="398"/>
      <c r="F801" s="47"/>
      <c r="G801" s="21" t="s">
        <v>2020</v>
      </c>
      <c r="H801" s="47"/>
      <c r="I801" s="126"/>
      <c r="J801" s="47"/>
    </row>
    <row r="802" spans="1:10" x14ac:dyDescent="0.25">
      <c r="A802" s="16"/>
      <c r="B802" s="16"/>
      <c r="C802" s="19"/>
      <c r="D802" s="30" t="s">
        <v>23</v>
      </c>
      <c r="E802" s="29"/>
      <c r="F802" s="29"/>
      <c r="G802" s="33"/>
      <c r="H802" s="64">
        <f>SUM(H784:H801)</f>
        <v>140000</v>
      </c>
      <c r="I802" s="294">
        <f>SUM(I784:I801)</f>
        <v>265000</v>
      </c>
      <c r="J802" s="66">
        <f>SUM(H802:I802)</f>
        <v>405000</v>
      </c>
    </row>
    <row r="803" spans="1:10" x14ac:dyDescent="0.25">
      <c r="B803" t="s">
        <v>528</v>
      </c>
    </row>
    <row r="804" spans="1:10" x14ac:dyDescent="0.25">
      <c r="B804" t="s">
        <v>529</v>
      </c>
      <c r="C804" t="s">
        <v>530</v>
      </c>
      <c r="F804" t="s">
        <v>531</v>
      </c>
      <c r="H804" t="s">
        <v>532</v>
      </c>
    </row>
    <row r="805" spans="1:10" ht="15.75" x14ac:dyDescent="0.25">
      <c r="C805" t="s">
        <v>1382</v>
      </c>
      <c r="F805" s="32" t="s">
        <v>1364</v>
      </c>
      <c r="G805" s="32"/>
      <c r="H805" t="s">
        <v>533</v>
      </c>
    </row>
    <row r="806" spans="1:10" ht="15.75" x14ac:dyDescent="0.25">
      <c r="C806" t="s">
        <v>535</v>
      </c>
      <c r="F806" s="32" t="s">
        <v>1363</v>
      </c>
      <c r="G806" s="32"/>
      <c r="H806" t="s">
        <v>534</v>
      </c>
    </row>
    <row r="807" spans="1:10" ht="15.75" x14ac:dyDescent="0.25">
      <c r="F807" s="32"/>
      <c r="G807" s="32"/>
    </row>
    <row r="808" spans="1:10" x14ac:dyDescent="0.25">
      <c r="B808" t="s">
        <v>491</v>
      </c>
      <c r="G808" s="27" t="s">
        <v>537</v>
      </c>
    </row>
    <row r="809" spans="1:10" x14ac:dyDescent="0.25">
      <c r="B809" t="s">
        <v>492</v>
      </c>
      <c r="G809" s="27" t="s">
        <v>1452</v>
      </c>
    </row>
    <row r="810" spans="1:10" x14ac:dyDescent="0.25">
      <c r="B810" t="s">
        <v>84</v>
      </c>
      <c r="G810" s="27" t="s">
        <v>538</v>
      </c>
    </row>
    <row r="811" spans="1:10" x14ac:dyDescent="0.25">
      <c r="B811" t="s">
        <v>85</v>
      </c>
    </row>
    <row r="812" spans="1:10" x14ac:dyDescent="0.25">
      <c r="B812" t="s">
        <v>824</v>
      </c>
    </row>
    <row r="815" spans="1:10" x14ac:dyDescent="0.25">
      <c r="A815" s="22" t="s">
        <v>150</v>
      </c>
      <c r="B815" s="38" t="s">
        <v>149</v>
      </c>
      <c r="C815" s="14" t="s">
        <v>477</v>
      </c>
      <c r="D815" s="3" t="s">
        <v>478</v>
      </c>
      <c r="E815" s="14" t="s">
        <v>480</v>
      </c>
      <c r="F815" s="14" t="s">
        <v>482</v>
      </c>
      <c r="G815" s="3" t="s">
        <v>485</v>
      </c>
      <c r="H815" s="11" t="s">
        <v>486</v>
      </c>
      <c r="I815" s="12"/>
      <c r="J815" s="13"/>
    </row>
    <row r="816" spans="1:10" x14ac:dyDescent="0.25">
      <c r="A816" s="4"/>
      <c r="B816" s="15" t="s">
        <v>148</v>
      </c>
      <c r="C816" s="15"/>
      <c r="D816" s="5" t="s">
        <v>479</v>
      </c>
      <c r="E816" s="15" t="s">
        <v>481</v>
      </c>
      <c r="F816" s="17" t="s">
        <v>483</v>
      </c>
      <c r="G816" s="5"/>
      <c r="H816" s="14" t="s">
        <v>487</v>
      </c>
      <c r="I816" s="6" t="s">
        <v>488</v>
      </c>
      <c r="J816" s="14" t="s">
        <v>489</v>
      </c>
    </row>
    <row r="817" spans="1:10" x14ac:dyDescent="0.25">
      <c r="A817" s="4"/>
      <c r="B817" s="16"/>
      <c r="C817" s="16"/>
      <c r="D817" s="9"/>
      <c r="E817" s="16"/>
      <c r="F817" s="18" t="s">
        <v>484</v>
      </c>
      <c r="G817" s="9"/>
      <c r="H817" s="16"/>
      <c r="I817" s="9"/>
      <c r="J817" s="16"/>
    </row>
    <row r="818" spans="1:10" x14ac:dyDescent="0.25">
      <c r="A818" s="14" t="s">
        <v>240</v>
      </c>
      <c r="B818" s="14" t="s">
        <v>215</v>
      </c>
      <c r="C818" s="297" t="s">
        <v>1335</v>
      </c>
      <c r="D818" s="14" t="s">
        <v>514</v>
      </c>
      <c r="E818" s="28"/>
      <c r="F818" s="23"/>
      <c r="G818" s="24" t="s">
        <v>116</v>
      </c>
      <c r="H818" s="14"/>
      <c r="I818" s="3"/>
      <c r="J818" s="14"/>
    </row>
    <row r="819" spans="1:10" x14ac:dyDescent="0.25">
      <c r="A819" s="4" t="s">
        <v>216</v>
      </c>
      <c r="B819" s="15" t="s">
        <v>216</v>
      </c>
      <c r="C819" s="267" t="s">
        <v>115</v>
      </c>
      <c r="D819" s="15"/>
      <c r="E819" s="7"/>
      <c r="F819" s="20"/>
      <c r="G819" s="21" t="s">
        <v>117</v>
      </c>
      <c r="H819" s="278">
        <v>10000</v>
      </c>
      <c r="I819" s="5"/>
      <c r="J819" s="62">
        <f>SUM(H819:I819)</f>
        <v>10000</v>
      </c>
    </row>
    <row r="820" spans="1:10" x14ac:dyDescent="0.25">
      <c r="A820" s="4" t="s">
        <v>217</v>
      </c>
      <c r="B820" s="15" t="s">
        <v>241</v>
      </c>
      <c r="C820" s="267"/>
      <c r="D820" s="15"/>
      <c r="E820" s="7"/>
      <c r="F820" s="15"/>
      <c r="G820" s="21" t="s">
        <v>118</v>
      </c>
      <c r="H820" s="15"/>
      <c r="I820" s="5"/>
      <c r="J820" s="15"/>
    </row>
    <row r="821" spans="1:10" x14ac:dyDescent="0.25">
      <c r="A821" s="4"/>
      <c r="B821" s="15" t="s">
        <v>218</v>
      </c>
      <c r="C821" s="267"/>
      <c r="D821" s="15"/>
      <c r="E821" s="7"/>
      <c r="F821" s="15"/>
      <c r="G821" s="21"/>
      <c r="H821" s="15"/>
      <c r="I821" s="5"/>
      <c r="J821" s="15"/>
    </row>
    <row r="822" spans="1:10" x14ac:dyDescent="0.25">
      <c r="A822" s="8"/>
      <c r="B822" s="16" t="s">
        <v>219</v>
      </c>
      <c r="C822" s="301"/>
      <c r="D822" s="16"/>
      <c r="E822" s="10"/>
      <c r="F822" s="16"/>
      <c r="G822" s="25"/>
      <c r="H822" s="16"/>
      <c r="I822" s="9"/>
      <c r="J822" s="16"/>
    </row>
    <row r="823" spans="1:10" x14ac:dyDescent="0.25">
      <c r="A823" s="14" t="s">
        <v>221</v>
      </c>
      <c r="B823" s="14" t="s">
        <v>1552</v>
      </c>
      <c r="C823" s="297" t="s">
        <v>2022</v>
      </c>
      <c r="D823" s="14"/>
      <c r="E823" s="28"/>
      <c r="F823" s="23"/>
      <c r="G823" s="24" t="s">
        <v>1558</v>
      </c>
      <c r="H823" s="247"/>
      <c r="I823" s="3"/>
      <c r="J823" s="69"/>
    </row>
    <row r="824" spans="1:10" x14ac:dyDescent="0.25">
      <c r="A824" s="15" t="s">
        <v>1551</v>
      </c>
      <c r="B824" s="15" t="s">
        <v>1553</v>
      </c>
      <c r="C824" s="267" t="s">
        <v>2021</v>
      </c>
      <c r="D824" s="15"/>
      <c r="E824" s="7" t="s">
        <v>1556</v>
      </c>
      <c r="F824" s="20"/>
      <c r="G824" s="21" t="s">
        <v>1559</v>
      </c>
      <c r="H824" s="62">
        <v>5000</v>
      </c>
      <c r="I824" s="5"/>
      <c r="J824" s="62">
        <f>SUM(H824:I824)</f>
        <v>5000</v>
      </c>
    </row>
    <row r="825" spans="1:10" x14ac:dyDescent="0.25">
      <c r="A825" s="15" t="s">
        <v>223</v>
      </c>
      <c r="B825" s="15" t="s">
        <v>1554</v>
      </c>
      <c r="C825" s="267"/>
      <c r="D825" s="15"/>
      <c r="E825" s="7" t="s">
        <v>1557</v>
      </c>
      <c r="F825" s="15"/>
      <c r="G825" s="21"/>
      <c r="H825" s="15"/>
      <c r="I825" s="5"/>
      <c r="J825" s="15"/>
    </row>
    <row r="826" spans="1:10" x14ac:dyDescent="0.25">
      <c r="A826" s="15"/>
      <c r="B826" s="15" t="s">
        <v>1555</v>
      </c>
      <c r="C826" s="267"/>
      <c r="D826" s="15"/>
      <c r="E826" s="7"/>
      <c r="F826" s="15"/>
      <c r="G826" s="21"/>
      <c r="H826" s="15"/>
      <c r="I826" s="5"/>
      <c r="J826" s="15"/>
    </row>
    <row r="827" spans="1:10" x14ac:dyDescent="0.25">
      <c r="A827" s="16"/>
      <c r="B827" s="16"/>
      <c r="C827" s="301"/>
      <c r="D827" s="16"/>
      <c r="E827" s="10"/>
      <c r="F827" s="16"/>
      <c r="G827" s="25"/>
      <c r="H827" s="16"/>
      <c r="I827" s="9"/>
      <c r="J827" s="16"/>
    </row>
    <row r="828" spans="1:10" x14ac:dyDescent="0.25">
      <c r="A828" s="22" t="s">
        <v>233</v>
      </c>
      <c r="B828" s="14" t="s">
        <v>1550</v>
      </c>
      <c r="C828" s="617" t="s">
        <v>2023</v>
      </c>
      <c r="D828" s="379" t="s">
        <v>514</v>
      </c>
      <c r="E828" s="14" t="s">
        <v>1560</v>
      </c>
      <c r="F828" s="23"/>
      <c r="G828" s="620" t="s">
        <v>1561</v>
      </c>
      <c r="H828" s="14"/>
      <c r="I828" s="3"/>
      <c r="J828" s="14"/>
    </row>
    <row r="829" spans="1:10" x14ac:dyDescent="0.25">
      <c r="A829" s="4" t="s">
        <v>235</v>
      </c>
      <c r="B829" s="15" t="s">
        <v>1347</v>
      </c>
      <c r="C829" s="618" t="s">
        <v>1548</v>
      </c>
      <c r="D829" s="5"/>
      <c r="E829" s="15"/>
      <c r="F829" s="20" t="s">
        <v>144</v>
      </c>
      <c r="G829" s="621" t="s">
        <v>1562</v>
      </c>
      <c r="H829" s="278">
        <v>80000</v>
      </c>
      <c r="I829" s="278"/>
      <c r="J829" s="278">
        <v>80000</v>
      </c>
    </row>
    <row r="830" spans="1:10" x14ac:dyDescent="0.25">
      <c r="A830" s="4" t="s">
        <v>236</v>
      </c>
      <c r="B830" s="252" t="s">
        <v>238</v>
      </c>
      <c r="C830" s="618" t="s">
        <v>1547</v>
      </c>
      <c r="D830" s="5"/>
      <c r="E830" s="15"/>
      <c r="F830" s="20" t="s">
        <v>145</v>
      </c>
      <c r="G830" s="621" t="s">
        <v>1563</v>
      </c>
      <c r="H830" s="159"/>
      <c r="I830" s="152"/>
      <c r="J830" s="159"/>
    </row>
    <row r="831" spans="1:10" x14ac:dyDescent="0.25">
      <c r="A831" s="5"/>
      <c r="B831" s="15" t="s">
        <v>239</v>
      </c>
      <c r="C831" s="269"/>
      <c r="D831" s="5"/>
      <c r="E831" s="15"/>
      <c r="F831" s="15"/>
      <c r="G831" s="621" t="s">
        <v>1564</v>
      </c>
      <c r="H831" s="15"/>
      <c r="I831" s="5"/>
      <c r="J831" s="15"/>
    </row>
    <row r="832" spans="1:10" x14ac:dyDescent="0.25">
      <c r="A832" s="4"/>
      <c r="B832" s="16"/>
      <c r="C832" s="199"/>
      <c r="D832" s="16"/>
      <c r="E832" s="7"/>
      <c r="F832" s="15"/>
      <c r="G832" s="277"/>
      <c r="H832" s="15"/>
      <c r="I832" s="5"/>
      <c r="J832" s="15"/>
    </row>
    <row r="833" spans="1:10" x14ac:dyDescent="0.25">
      <c r="A833" s="22" t="s">
        <v>240</v>
      </c>
      <c r="B833" s="14" t="s">
        <v>2026</v>
      </c>
      <c r="C833" s="619" t="s">
        <v>2024</v>
      </c>
      <c r="D833" s="379" t="s">
        <v>514</v>
      </c>
      <c r="E833" s="14" t="s">
        <v>1349</v>
      </c>
      <c r="F833" s="23"/>
      <c r="G833" s="620" t="s">
        <v>2031</v>
      </c>
      <c r="H833" s="69">
        <v>60000</v>
      </c>
      <c r="I833" s="3"/>
      <c r="J833" s="69">
        <f>SUM(H833:I833)</f>
        <v>60000</v>
      </c>
    </row>
    <row r="834" spans="1:10" x14ac:dyDescent="0.25">
      <c r="A834" s="4" t="s">
        <v>2025</v>
      </c>
      <c r="B834" s="15" t="s">
        <v>2027</v>
      </c>
      <c r="C834" s="447" t="s">
        <v>1348</v>
      </c>
      <c r="D834" s="5"/>
      <c r="E834" s="15" t="s">
        <v>1348</v>
      </c>
      <c r="F834" s="20"/>
      <c r="G834" s="621" t="s">
        <v>2032</v>
      </c>
      <c r="H834" s="278"/>
      <c r="I834" s="278"/>
      <c r="J834" s="278"/>
    </row>
    <row r="835" spans="1:10" x14ac:dyDescent="0.25">
      <c r="A835" s="4" t="s">
        <v>1487</v>
      </c>
      <c r="B835" s="252" t="s">
        <v>2028</v>
      </c>
      <c r="C835" s="447"/>
      <c r="D835" s="5"/>
      <c r="E835" s="15" t="s">
        <v>2030</v>
      </c>
      <c r="F835" s="20"/>
      <c r="G835" s="621" t="s">
        <v>2034</v>
      </c>
      <c r="H835" s="159"/>
      <c r="I835" s="152"/>
      <c r="J835" s="159"/>
    </row>
    <row r="836" spans="1:10" x14ac:dyDescent="0.25">
      <c r="A836" s="5"/>
      <c r="B836" s="15" t="s">
        <v>2029</v>
      </c>
      <c r="C836" s="15"/>
      <c r="D836" s="5"/>
      <c r="E836" s="15"/>
      <c r="F836" s="15"/>
      <c r="G836" s="621" t="s">
        <v>2033</v>
      </c>
      <c r="H836" s="15"/>
      <c r="I836" s="5"/>
      <c r="J836" s="15"/>
    </row>
    <row r="837" spans="1:10" x14ac:dyDescent="0.25">
      <c r="A837" s="19"/>
      <c r="B837" s="19"/>
      <c r="C837" s="19"/>
      <c r="D837" s="30" t="s">
        <v>23</v>
      </c>
      <c r="E837" s="29"/>
      <c r="F837" s="29"/>
      <c r="G837" s="33"/>
      <c r="H837" s="64">
        <f>SUM(H819:H836)</f>
        <v>155000</v>
      </c>
      <c r="I837" s="84">
        <f>SUM(I819:I836)</f>
        <v>0</v>
      </c>
      <c r="J837" s="66">
        <f>SUM(H837:I837)</f>
        <v>155000</v>
      </c>
    </row>
    <row r="838" spans="1:10" x14ac:dyDescent="0.25">
      <c r="B838" t="s">
        <v>528</v>
      </c>
    </row>
    <row r="839" spans="1:10" x14ac:dyDescent="0.25">
      <c r="B839" t="s">
        <v>529</v>
      </c>
      <c r="C839" t="s">
        <v>530</v>
      </c>
      <c r="F839" t="s">
        <v>531</v>
      </c>
      <c r="H839" t="s">
        <v>532</v>
      </c>
    </row>
    <row r="840" spans="1:10" ht="15.75" x14ac:dyDescent="0.25">
      <c r="C840" t="s">
        <v>1382</v>
      </c>
      <c r="F840" s="32" t="s">
        <v>1364</v>
      </c>
      <c r="G840" s="32"/>
      <c r="H840" t="s">
        <v>533</v>
      </c>
    </row>
    <row r="841" spans="1:10" ht="15.75" x14ac:dyDescent="0.25">
      <c r="C841" t="s">
        <v>535</v>
      </c>
      <c r="F841" s="32" t="s">
        <v>1363</v>
      </c>
      <c r="G841" s="32"/>
      <c r="H841" t="s">
        <v>534</v>
      </c>
    </row>
    <row r="843" spans="1:10" x14ac:dyDescent="0.25">
      <c r="B843" t="s">
        <v>491</v>
      </c>
      <c r="G843" s="27" t="s">
        <v>537</v>
      </c>
    </row>
    <row r="844" spans="1:10" x14ac:dyDescent="0.25">
      <c r="B844" t="s">
        <v>492</v>
      </c>
      <c r="G844" s="27" t="s">
        <v>1452</v>
      </c>
    </row>
    <row r="845" spans="1:10" x14ac:dyDescent="0.25">
      <c r="B845" t="s">
        <v>84</v>
      </c>
      <c r="G845" s="27" t="s">
        <v>538</v>
      </c>
    </row>
    <row r="846" spans="1:10" x14ac:dyDescent="0.25">
      <c r="B846" t="s">
        <v>85</v>
      </c>
    </row>
    <row r="847" spans="1:10" x14ac:dyDescent="0.25">
      <c r="B847" s="259" t="s">
        <v>1565</v>
      </c>
      <c r="C847" s="259"/>
      <c r="D847" s="259"/>
      <c r="E847" s="259"/>
      <c r="F847" s="259"/>
      <c r="G847" s="259"/>
    </row>
    <row r="850" spans="1:10" x14ac:dyDescent="0.25">
      <c r="A850" s="22" t="s">
        <v>148</v>
      </c>
      <c r="B850" s="38" t="s">
        <v>149</v>
      </c>
      <c r="C850" s="28" t="s">
        <v>477</v>
      </c>
      <c r="D850" s="3" t="s">
        <v>478</v>
      </c>
      <c r="E850" s="14" t="s">
        <v>480</v>
      </c>
      <c r="F850" s="14" t="s">
        <v>482</v>
      </c>
      <c r="G850" s="3" t="s">
        <v>485</v>
      </c>
      <c r="H850" s="11" t="s">
        <v>486</v>
      </c>
      <c r="I850" s="12"/>
      <c r="J850" s="13"/>
    </row>
    <row r="851" spans="1:10" x14ac:dyDescent="0.25">
      <c r="A851" s="5"/>
      <c r="B851" s="15" t="s">
        <v>148</v>
      </c>
      <c r="C851" s="7"/>
      <c r="D851" s="5" t="s">
        <v>479</v>
      </c>
      <c r="E851" s="15" t="s">
        <v>481</v>
      </c>
      <c r="F851" s="17" t="s">
        <v>483</v>
      </c>
      <c r="G851" s="5"/>
      <c r="H851" s="14" t="s">
        <v>487</v>
      </c>
      <c r="I851" s="6" t="s">
        <v>488</v>
      </c>
      <c r="J851" s="14" t="s">
        <v>489</v>
      </c>
    </row>
    <row r="852" spans="1:10" x14ac:dyDescent="0.25">
      <c r="A852" s="8"/>
      <c r="B852" s="16"/>
      <c r="C852" s="10"/>
      <c r="D852" s="9"/>
      <c r="E852" s="16"/>
      <c r="F852" s="18" t="s">
        <v>484</v>
      </c>
      <c r="G852" s="9"/>
      <c r="H852" s="16"/>
      <c r="I852" s="9"/>
      <c r="J852" s="16"/>
    </row>
    <row r="853" spans="1:10" x14ac:dyDescent="0.25">
      <c r="A853" s="4" t="s">
        <v>240</v>
      </c>
      <c r="B853" s="14" t="s">
        <v>215</v>
      </c>
      <c r="C853" s="280" t="s">
        <v>2038</v>
      </c>
      <c r="D853" s="14" t="s">
        <v>514</v>
      </c>
      <c r="E853" s="28" t="s">
        <v>507</v>
      </c>
      <c r="F853" s="23"/>
      <c r="G853" s="24" t="s">
        <v>121</v>
      </c>
      <c r="H853" s="14"/>
      <c r="I853" s="3"/>
      <c r="J853" s="14"/>
    </row>
    <row r="854" spans="1:10" x14ac:dyDescent="0.25">
      <c r="A854" s="4" t="s">
        <v>216</v>
      </c>
      <c r="B854" s="15" t="s">
        <v>216</v>
      </c>
      <c r="C854" s="199" t="s">
        <v>120</v>
      </c>
      <c r="D854" s="15"/>
      <c r="E854" s="7" t="s">
        <v>500</v>
      </c>
      <c r="F854" s="20"/>
      <c r="G854" s="21" t="s">
        <v>845</v>
      </c>
      <c r="H854" s="278">
        <v>450000</v>
      </c>
      <c r="I854" s="5"/>
      <c r="J854" s="62">
        <f>SUM(H854:I854)</f>
        <v>450000</v>
      </c>
    </row>
    <row r="855" spans="1:10" x14ac:dyDescent="0.25">
      <c r="A855" s="4" t="s">
        <v>217</v>
      </c>
      <c r="B855" s="15" t="s">
        <v>241</v>
      </c>
      <c r="C855" s="199" t="s">
        <v>119</v>
      </c>
      <c r="D855" s="15"/>
      <c r="E855" s="7"/>
      <c r="F855" s="20"/>
      <c r="G855" s="21" t="s">
        <v>846</v>
      </c>
      <c r="H855" s="268"/>
      <c r="I855" s="5"/>
      <c r="J855" s="15"/>
    </row>
    <row r="856" spans="1:10" x14ac:dyDescent="0.25">
      <c r="A856" s="4"/>
      <c r="B856" s="15" t="s">
        <v>218</v>
      </c>
      <c r="C856" s="199"/>
      <c r="D856" s="15"/>
      <c r="E856" s="7"/>
      <c r="F856" s="20"/>
      <c r="G856" s="21" t="s">
        <v>847</v>
      </c>
      <c r="H856" s="268"/>
      <c r="I856" s="5"/>
      <c r="J856" s="15"/>
    </row>
    <row r="857" spans="1:10" x14ac:dyDescent="0.25">
      <c r="A857" s="10"/>
      <c r="B857" s="15" t="s">
        <v>219</v>
      </c>
      <c r="C857" s="199"/>
      <c r="D857" s="15"/>
      <c r="E857" s="7"/>
      <c r="F857" s="15"/>
      <c r="G857" s="21"/>
      <c r="H857" s="268"/>
      <c r="I857" s="5"/>
      <c r="J857" s="15"/>
    </row>
    <row r="858" spans="1:10" x14ac:dyDescent="0.25">
      <c r="A858" s="4" t="s">
        <v>240</v>
      </c>
      <c r="B858" s="14" t="s">
        <v>215</v>
      </c>
      <c r="C858" s="280" t="s">
        <v>2037</v>
      </c>
      <c r="D858" s="14" t="s">
        <v>514</v>
      </c>
      <c r="E858" s="28"/>
      <c r="F858" s="23"/>
      <c r="G858" s="24" t="s">
        <v>849</v>
      </c>
      <c r="H858" s="312">
        <v>15000</v>
      </c>
      <c r="I858" s="3"/>
      <c r="J858" s="69">
        <f>SUM(H858:I858)</f>
        <v>15000</v>
      </c>
    </row>
    <row r="859" spans="1:10" x14ac:dyDescent="0.25">
      <c r="A859" s="4" t="s">
        <v>216</v>
      </c>
      <c r="B859" s="15" t="s">
        <v>216</v>
      </c>
      <c r="C859" s="426" t="s">
        <v>848</v>
      </c>
      <c r="D859" s="15"/>
      <c r="E859" s="7"/>
      <c r="F859" s="20"/>
      <c r="G859" s="21" t="s">
        <v>850</v>
      </c>
      <c r="H859" s="62"/>
      <c r="I859" s="5"/>
      <c r="J859" s="62"/>
    </row>
    <row r="860" spans="1:10" x14ac:dyDescent="0.25">
      <c r="A860" s="4" t="s">
        <v>217</v>
      </c>
      <c r="B860" s="15" t="s">
        <v>241</v>
      </c>
      <c r="C860" s="5"/>
      <c r="D860" s="15"/>
      <c r="E860" s="7"/>
      <c r="F860" s="20"/>
      <c r="G860" s="21" t="s">
        <v>851</v>
      </c>
      <c r="H860" s="15"/>
      <c r="I860" s="5"/>
      <c r="J860" s="15"/>
    </row>
    <row r="861" spans="1:10" x14ac:dyDescent="0.25">
      <c r="A861" s="4"/>
      <c r="B861" s="15" t="s">
        <v>218</v>
      </c>
      <c r="C861" s="5"/>
      <c r="D861" s="15"/>
      <c r="E861" s="7"/>
      <c r="F861" s="20"/>
      <c r="G861" s="21"/>
      <c r="H861" s="15"/>
      <c r="I861" s="5"/>
      <c r="J861" s="15"/>
    </row>
    <row r="862" spans="1:10" x14ac:dyDescent="0.25">
      <c r="A862" s="10"/>
      <c r="B862" s="15" t="s">
        <v>219</v>
      </c>
      <c r="C862" s="5"/>
      <c r="D862" s="15"/>
      <c r="E862" s="7"/>
      <c r="F862" s="15"/>
      <c r="G862" s="21"/>
      <c r="H862" s="15"/>
      <c r="I862" s="5"/>
      <c r="J862" s="15"/>
    </row>
    <row r="863" spans="1:10" x14ac:dyDescent="0.25">
      <c r="A863" s="8"/>
      <c r="B863" s="16"/>
      <c r="C863" s="9"/>
      <c r="D863" s="16"/>
      <c r="E863" s="10"/>
      <c r="F863" s="16"/>
      <c r="G863" s="25"/>
      <c r="H863" s="16"/>
      <c r="I863" s="9"/>
      <c r="J863" s="16"/>
    </row>
    <row r="864" spans="1:10" x14ac:dyDescent="0.25">
      <c r="A864" s="14"/>
      <c r="B864" s="15"/>
      <c r="C864" s="4"/>
      <c r="D864" s="15"/>
      <c r="E864" s="7"/>
      <c r="F864" s="20"/>
      <c r="G864" s="21"/>
      <c r="H864" s="15"/>
      <c r="I864" s="5"/>
      <c r="J864" s="15"/>
    </row>
    <row r="865" spans="1:10" x14ac:dyDescent="0.25">
      <c r="A865" s="15"/>
      <c r="B865" s="15"/>
      <c r="C865" s="4"/>
      <c r="D865" s="15"/>
      <c r="E865" s="7"/>
      <c r="F865" s="20"/>
      <c r="G865" s="21"/>
      <c r="H865" s="15"/>
      <c r="I865" s="5"/>
      <c r="J865" s="15"/>
    </row>
    <row r="866" spans="1:10" x14ac:dyDescent="0.25">
      <c r="A866" s="15"/>
      <c r="B866" s="15"/>
      <c r="C866" s="4"/>
      <c r="D866" s="15"/>
      <c r="E866" s="7"/>
      <c r="F866" s="15"/>
      <c r="G866" s="21"/>
      <c r="H866" s="15"/>
      <c r="I866" s="5"/>
      <c r="J866" s="15"/>
    </row>
    <row r="867" spans="1:10" x14ac:dyDescent="0.25">
      <c r="A867" s="15"/>
      <c r="B867" s="15"/>
      <c r="C867" s="4"/>
      <c r="D867" s="15"/>
      <c r="E867" s="7"/>
      <c r="F867" s="15"/>
      <c r="G867" s="21"/>
      <c r="H867" s="15"/>
      <c r="I867" s="5"/>
      <c r="J867" s="15"/>
    </row>
    <row r="868" spans="1:10" x14ac:dyDescent="0.25">
      <c r="A868" s="15"/>
      <c r="B868" s="15"/>
      <c r="C868" s="4"/>
      <c r="D868" s="16"/>
      <c r="E868" s="7"/>
      <c r="F868" s="15"/>
      <c r="G868" s="21"/>
      <c r="H868" s="15"/>
      <c r="I868" s="5"/>
      <c r="J868" s="15"/>
    </row>
    <row r="869" spans="1:10" ht="15.75" thickBot="1" x14ac:dyDescent="0.3">
      <c r="A869" s="14"/>
      <c r="B869" s="14"/>
      <c r="C869" s="14"/>
      <c r="D869" s="3"/>
      <c r="E869" s="14"/>
      <c r="F869" s="23"/>
      <c r="G869" s="385" t="s">
        <v>414</v>
      </c>
      <c r="H869" s="341">
        <f>SUM(H854:H868)</f>
        <v>465000</v>
      </c>
      <c r="I869" s="292"/>
      <c r="J869" s="341">
        <f>SUM(H869:I869)</f>
        <v>465000</v>
      </c>
    </row>
    <row r="870" spans="1:10" ht="15.75" thickBot="1" x14ac:dyDescent="0.3">
      <c r="A870" s="110"/>
      <c r="B870" s="111"/>
      <c r="C870" s="111"/>
      <c r="D870" s="86"/>
      <c r="E870" s="111"/>
      <c r="F870" s="712"/>
      <c r="G870" s="771" t="s">
        <v>2321</v>
      </c>
      <c r="H870" s="229">
        <f>(H627+H661+H696+H732+H767+H802+H837+H869)</f>
        <v>2410000</v>
      </c>
      <c r="I870" s="774"/>
      <c r="J870" s="772">
        <f>SUM(H870:I870)</f>
        <v>2410000</v>
      </c>
    </row>
    <row r="871" spans="1:10" ht="15.75" thickBot="1" x14ac:dyDescent="0.3">
      <c r="A871" s="110"/>
      <c r="B871" s="111"/>
      <c r="C871" s="111"/>
      <c r="D871" s="86"/>
      <c r="E871" s="111"/>
      <c r="F871" s="111"/>
      <c r="G871" s="773" t="s">
        <v>2322</v>
      </c>
      <c r="H871" s="111"/>
      <c r="I871" s="488">
        <f>(I767+I802)</f>
        <v>280800</v>
      </c>
      <c r="J871" s="775">
        <f>SUM(I871)</f>
        <v>280800</v>
      </c>
    </row>
    <row r="872" spans="1:10" x14ac:dyDescent="0.25">
      <c r="A872" s="16"/>
      <c r="B872" s="16"/>
      <c r="C872" s="16"/>
      <c r="D872" s="117"/>
      <c r="E872" s="9"/>
      <c r="F872" s="9"/>
      <c r="G872" s="343" t="s">
        <v>2323</v>
      </c>
      <c r="H872" s="116">
        <f>SUM(H870:H871)</f>
        <v>2410000</v>
      </c>
      <c r="I872" s="116">
        <f>SUM(I870:I871)</f>
        <v>280800</v>
      </c>
      <c r="J872" s="95">
        <f>SUM(J870:J871)</f>
        <v>2690800</v>
      </c>
    </row>
    <row r="873" spans="1:10" x14ac:dyDescent="0.25">
      <c r="B873" t="s">
        <v>528</v>
      </c>
    </row>
    <row r="874" spans="1:10" x14ac:dyDescent="0.25">
      <c r="B874" t="s">
        <v>529</v>
      </c>
      <c r="C874" t="s">
        <v>530</v>
      </c>
      <c r="F874" t="s">
        <v>531</v>
      </c>
      <c r="H874" t="s">
        <v>532</v>
      </c>
    </row>
    <row r="875" spans="1:10" ht="15.75" x14ac:dyDescent="0.25">
      <c r="C875" t="s">
        <v>1382</v>
      </c>
      <c r="F875" s="32" t="s">
        <v>1364</v>
      </c>
      <c r="G875" s="32"/>
      <c r="H875" t="s">
        <v>533</v>
      </c>
    </row>
    <row r="876" spans="1:10" ht="15.75" x14ac:dyDescent="0.25">
      <c r="C876" t="s">
        <v>535</v>
      </c>
      <c r="F876" s="32" t="s">
        <v>1363</v>
      </c>
      <c r="G876" s="32"/>
      <c r="H876" t="s">
        <v>534</v>
      </c>
    </row>
    <row r="877" spans="1:10" x14ac:dyDescent="0.25">
      <c r="B877" t="s">
        <v>491</v>
      </c>
      <c r="G877" s="27" t="s">
        <v>537</v>
      </c>
    </row>
    <row r="878" spans="1:10" x14ac:dyDescent="0.25">
      <c r="B878" t="s">
        <v>492</v>
      </c>
      <c r="G878" s="27" t="s">
        <v>1452</v>
      </c>
    </row>
    <row r="879" spans="1:10" x14ac:dyDescent="0.25">
      <c r="B879" t="s">
        <v>84</v>
      </c>
      <c r="G879" s="27" t="s">
        <v>538</v>
      </c>
    </row>
    <row r="880" spans="1:10" x14ac:dyDescent="0.25">
      <c r="B880" t="s">
        <v>126</v>
      </c>
    </row>
    <row r="881" spans="1:10" x14ac:dyDescent="0.25">
      <c r="B881" s="307" t="s">
        <v>2011</v>
      </c>
    </row>
    <row r="884" spans="1:10" x14ac:dyDescent="0.25">
      <c r="A884" s="14" t="s">
        <v>148</v>
      </c>
      <c r="B884" s="2" t="s">
        <v>149</v>
      </c>
      <c r="C884" s="14" t="s">
        <v>477</v>
      </c>
      <c r="D884" s="3" t="s">
        <v>478</v>
      </c>
      <c r="E884" s="14" t="s">
        <v>480</v>
      </c>
      <c r="F884" s="14" t="s">
        <v>482</v>
      </c>
      <c r="G884" s="3" t="s">
        <v>485</v>
      </c>
      <c r="H884" s="11" t="s">
        <v>486</v>
      </c>
      <c r="I884" s="12"/>
      <c r="J884" s="13"/>
    </row>
    <row r="885" spans="1:10" x14ac:dyDescent="0.25">
      <c r="A885" s="15"/>
      <c r="B885" s="4" t="s">
        <v>148</v>
      </c>
      <c r="C885" s="15"/>
      <c r="D885" s="5" t="s">
        <v>479</v>
      </c>
      <c r="E885" s="15" t="s">
        <v>481</v>
      </c>
      <c r="F885" s="17" t="s">
        <v>483</v>
      </c>
      <c r="G885" s="5"/>
      <c r="H885" s="14" t="s">
        <v>487</v>
      </c>
      <c r="I885" s="6" t="s">
        <v>488</v>
      </c>
      <c r="J885" s="14" t="s">
        <v>489</v>
      </c>
    </row>
    <row r="886" spans="1:10" x14ac:dyDescent="0.25">
      <c r="A886" s="15"/>
      <c r="B886" s="8"/>
      <c r="C886" s="16"/>
      <c r="D886" s="9"/>
      <c r="E886" s="16"/>
      <c r="F886" s="18" t="s">
        <v>484</v>
      </c>
      <c r="G886" s="9"/>
      <c r="H886" s="16"/>
      <c r="I886" s="9"/>
      <c r="J886" s="16"/>
    </row>
    <row r="887" spans="1:10" x14ac:dyDescent="0.25">
      <c r="A887" s="14" t="s">
        <v>251</v>
      </c>
      <c r="B887" s="22" t="s">
        <v>254</v>
      </c>
      <c r="C887" s="201" t="s">
        <v>2010</v>
      </c>
      <c r="D887" s="3" t="s">
        <v>355</v>
      </c>
      <c r="E887" s="14"/>
      <c r="F887" s="41"/>
      <c r="G887" s="24" t="s">
        <v>874</v>
      </c>
      <c r="H887" s="3"/>
      <c r="I887" s="14"/>
      <c r="J887" s="14"/>
    </row>
    <row r="888" spans="1:10" x14ac:dyDescent="0.25">
      <c r="A888" s="46" t="s">
        <v>252</v>
      </c>
      <c r="B888" s="4" t="s">
        <v>255</v>
      </c>
      <c r="C888" s="155"/>
      <c r="D888" s="5" t="s">
        <v>127</v>
      </c>
      <c r="E888" s="15"/>
      <c r="F888" s="42"/>
      <c r="G888" s="21" t="s">
        <v>864</v>
      </c>
      <c r="H888" s="356">
        <v>12000</v>
      </c>
      <c r="I888" s="62"/>
      <c r="J888" s="62">
        <f>SUM(H888:I888)</f>
        <v>12000</v>
      </c>
    </row>
    <row r="889" spans="1:10" x14ac:dyDescent="0.25">
      <c r="A889" s="15" t="s">
        <v>253</v>
      </c>
      <c r="B889" s="4" t="s">
        <v>256</v>
      </c>
      <c r="C889" s="155"/>
      <c r="D889" s="5" t="s">
        <v>128</v>
      </c>
      <c r="E889" s="15"/>
      <c r="F889" s="5"/>
      <c r="G889" s="21" t="s">
        <v>875</v>
      </c>
      <c r="H889" s="5"/>
      <c r="I889" s="15"/>
      <c r="J889" s="15"/>
    </row>
    <row r="890" spans="1:10" x14ac:dyDescent="0.25">
      <c r="A890" s="15"/>
      <c r="B890" s="4"/>
      <c r="C890" s="15"/>
      <c r="D890" s="5" t="s">
        <v>129</v>
      </c>
      <c r="E890" s="15"/>
      <c r="F890" s="5"/>
      <c r="G890" s="21" t="s">
        <v>865</v>
      </c>
      <c r="H890" s="5"/>
      <c r="I890" s="15"/>
      <c r="J890" s="15"/>
    </row>
    <row r="891" spans="1:10" x14ac:dyDescent="0.25">
      <c r="A891" s="15"/>
      <c r="B891" s="4"/>
      <c r="C891" s="15"/>
      <c r="D891" s="5"/>
      <c r="E891" s="15"/>
      <c r="F891" s="5"/>
      <c r="G891" s="21" t="s">
        <v>866</v>
      </c>
      <c r="H891" s="5"/>
      <c r="I891" s="15"/>
      <c r="J891" s="15"/>
    </row>
    <row r="892" spans="1:10" x14ac:dyDescent="0.25">
      <c r="A892" s="15"/>
      <c r="B892" s="4"/>
      <c r="C892" s="15"/>
      <c r="D892" s="5"/>
      <c r="E892" s="15"/>
      <c r="F892" s="5"/>
      <c r="G892" s="21" t="s">
        <v>867</v>
      </c>
      <c r="H892" s="5"/>
      <c r="I892" s="15"/>
      <c r="J892" s="15"/>
    </row>
    <row r="893" spans="1:10" x14ac:dyDescent="0.25">
      <c r="A893" s="15"/>
      <c r="B893" s="4"/>
      <c r="C893" s="15"/>
      <c r="D893" s="5"/>
      <c r="E893" s="15"/>
      <c r="F893" s="42"/>
      <c r="G893" s="21" t="s">
        <v>868</v>
      </c>
      <c r="H893" s="5"/>
      <c r="I893" s="15"/>
      <c r="J893" s="15"/>
    </row>
    <row r="894" spans="1:10" x14ac:dyDescent="0.25">
      <c r="A894" s="15"/>
      <c r="B894" s="4"/>
      <c r="C894" s="15"/>
      <c r="D894" s="5"/>
      <c r="E894" s="15"/>
      <c r="F894" s="42"/>
      <c r="G894" s="21" t="s">
        <v>869</v>
      </c>
      <c r="H894" s="5"/>
      <c r="I894" s="15"/>
      <c r="J894" s="15"/>
    </row>
    <row r="895" spans="1:10" x14ac:dyDescent="0.25">
      <c r="A895" s="15"/>
      <c r="B895" s="4"/>
      <c r="C895" s="15"/>
      <c r="D895" s="5"/>
      <c r="E895" s="15"/>
      <c r="F895" s="42"/>
      <c r="G895" s="21" t="s">
        <v>870</v>
      </c>
      <c r="H895" s="5"/>
      <c r="I895" s="15"/>
      <c r="J895" s="15"/>
    </row>
    <row r="896" spans="1:10" x14ac:dyDescent="0.25">
      <c r="A896" s="15"/>
      <c r="B896" s="4"/>
      <c r="C896" s="15"/>
      <c r="D896" s="5"/>
      <c r="E896" s="15"/>
      <c r="F896" s="42"/>
      <c r="G896" s="21" t="s">
        <v>871</v>
      </c>
      <c r="H896" s="5"/>
      <c r="I896" s="15"/>
      <c r="J896" s="15"/>
    </row>
    <row r="897" spans="1:10" x14ac:dyDescent="0.25">
      <c r="A897" s="15"/>
      <c r="B897" s="4"/>
      <c r="C897" s="15"/>
      <c r="D897" s="5"/>
      <c r="E897" s="15"/>
      <c r="F897" s="42"/>
      <c r="G897" s="21" t="s">
        <v>872</v>
      </c>
      <c r="H897" s="5"/>
      <c r="I897" s="15"/>
      <c r="J897" s="15"/>
    </row>
    <row r="898" spans="1:10" x14ac:dyDescent="0.25">
      <c r="A898" s="15"/>
      <c r="B898" s="4"/>
      <c r="C898" s="15"/>
      <c r="D898" s="5"/>
      <c r="E898" s="15"/>
      <c r="F898" s="42"/>
      <c r="G898" s="21" t="s">
        <v>873</v>
      </c>
      <c r="H898" s="5"/>
      <c r="I898" s="15"/>
      <c r="J898" s="15"/>
    </row>
    <row r="899" spans="1:10" x14ac:dyDescent="0.25">
      <c r="A899" s="15"/>
      <c r="B899" s="4"/>
      <c r="C899" s="15"/>
      <c r="D899" s="5"/>
      <c r="E899" s="15"/>
      <c r="F899" s="5"/>
      <c r="G899" s="21"/>
      <c r="H899" s="5"/>
      <c r="I899" s="15"/>
      <c r="J899" s="15"/>
    </row>
    <row r="900" spans="1:10" x14ac:dyDescent="0.25">
      <c r="A900" s="16"/>
      <c r="B900" s="4"/>
      <c r="C900" s="16"/>
      <c r="D900" s="9"/>
      <c r="E900" s="16"/>
      <c r="F900" s="9"/>
      <c r="G900" s="25"/>
      <c r="H900" s="9"/>
      <c r="I900" s="16"/>
      <c r="J900" s="16"/>
    </row>
    <row r="901" spans="1:10" x14ac:dyDescent="0.25">
      <c r="A901" s="14"/>
      <c r="B901" s="14"/>
      <c r="C901" s="4"/>
      <c r="D901" s="15"/>
      <c r="E901" s="7"/>
      <c r="F901" s="20"/>
      <c r="G901" s="21"/>
      <c r="H901" s="15"/>
      <c r="I901" s="5"/>
      <c r="J901" s="15"/>
    </row>
    <row r="902" spans="1:10" x14ac:dyDescent="0.25">
      <c r="A902" s="15"/>
      <c r="B902" s="15"/>
      <c r="C902" s="4"/>
      <c r="D902" s="15"/>
      <c r="E902" s="7"/>
      <c r="F902" s="20"/>
      <c r="G902" s="21"/>
      <c r="H902" s="15"/>
      <c r="I902" s="5"/>
      <c r="J902" s="15"/>
    </row>
    <row r="903" spans="1:10" x14ac:dyDescent="0.25">
      <c r="A903" s="15"/>
      <c r="B903" s="15"/>
      <c r="C903" s="4"/>
      <c r="D903" s="15"/>
      <c r="E903" s="7"/>
      <c r="F903" s="15"/>
      <c r="G903" s="21"/>
      <c r="H903" s="15"/>
      <c r="I903" s="5"/>
      <c r="J903" s="15"/>
    </row>
    <row r="904" spans="1:10" x14ac:dyDescent="0.25">
      <c r="A904" s="15"/>
      <c r="B904" s="15"/>
      <c r="C904" s="4"/>
      <c r="D904" s="15"/>
      <c r="E904" s="7"/>
      <c r="F904" s="15"/>
      <c r="G904" s="21"/>
      <c r="H904" s="15"/>
      <c r="I904" s="5"/>
      <c r="J904" s="15"/>
    </row>
    <row r="905" spans="1:10" x14ac:dyDescent="0.25">
      <c r="A905" s="19"/>
      <c r="B905" s="19"/>
      <c r="C905" s="164"/>
      <c r="D905" s="19"/>
      <c r="E905" s="165"/>
      <c r="F905" s="19"/>
      <c r="G905" s="295" t="s">
        <v>23</v>
      </c>
      <c r="H905" s="168">
        <f>SUM(H888:H904)</f>
        <v>12000</v>
      </c>
      <c r="I905" s="296">
        <f>SUM(I888:I904)</f>
        <v>0</v>
      </c>
      <c r="J905" s="168">
        <f>SUM(H905:I905)</f>
        <v>12000</v>
      </c>
    </row>
    <row r="906" spans="1:10" x14ac:dyDescent="0.25">
      <c r="A906" s="19"/>
      <c r="B906" s="19"/>
      <c r="C906" s="19"/>
      <c r="D906" s="30" t="s">
        <v>972</v>
      </c>
      <c r="E906" s="29"/>
      <c r="F906" s="29"/>
      <c r="G906" s="33"/>
      <c r="H906" s="64">
        <f>(H905)</f>
        <v>12000</v>
      </c>
      <c r="I906" s="64">
        <f t="shared" ref="I906:J906" si="3">(I905)</f>
        <v>0</v>
      </c>
      <c r="J906" s="64">
        <f t="shared" si="3"/>
        <v>12000</v>
      </c>
    </row>
    <row r="907" spans="1:10" x14ac:dyDescent="0.25">
      <c r="B907" t="s">
        <v>528</v>
      </c>
    </row>
    <row r="908" spans="1:10" x14ac:dyDescent="0.25">
      <c r="B908" t="s">
        <v>529</v>
      </c>
      <c r="C908" t="s">
        <v>530</v>
      </c>
      <c r="F908" t="s">
        <v>531</v>
      </c>
      <c r="H908" t="s">
        <v>532</v>
      </c>
    </row>
    <row r="909" spans="1:10" ht="15.75" x14ac:dyDescent="0.25">
      <c r="C909" t="s">
        <v>1382</v>
      </c>
      <c r="F909" s="32" t="s">
        <v>1364</v>
      </c>
      <c r="G909" s="32"/>
      <c r="H909" t="s">
        <v>533</v>
      </c>
    </row>
    <row r="910" spans="1:10" ht="15.75" x14ac:dyDescent="0.25">
      <c r="C910" t="s">
        <v>535</v>
      </c>
      <c r="F910" s="32" t="s">
        <v>1363</v>
      </c>
      <c r="G910" s="32"/>
      <c r="H910" t="s">
        <v>534</v>
      </c>
    </row>
    <row r="911" spans="1:10" ht="15.75" x14ac:dyDescent="0.25">
      <c r="F911" s="32"/>
      <c r="G911" s="32"/>
    </row>
    <row r="912" spans="1:10" x14ac:dyDescent="0.25">
      <c r="B912" t="s">
        <v>491</v>
      </c>
      <c r="G912" s="27" t="s">
        <v>537</v>
      </c>
    </row>
    <row r="913" spans="1:10" x14ac:dyDescent="0.25">
      <c r="B913" t="s">
        <v>492</v>
      </c>
      <c r="G913" s="27" t="s">
        <v>1452</v>
      </c>
    </row>
    <row r="914" spans="1:10" x14ac:dyDescent="0.25">
      <c r="B914" t="s">
        <v>84</v>
      </c>
      <c r="H914" s="27" t="s">
        <v>538</v>
      </c>
    </row>
    <row r="915" spans="1:10" x14ac:dyDescent="0.25">
      <c r="B915" t="s">
        <v>419</v>
      </c>
    </row>
    <row r="916" spans="1:10" x14ac:dyDescent="0.25">
      <c r="B916" t="s">
        <v>2035</v>
      </c>
    </row>
    <row r="919" spans="1:10" x14ac:dyDescent="0.25">
      <c r="A919" s="14" t="s">
        <v>148</v>
      </c>
      <c r="B919" s="2" t="s">
        <v>149</v>
      </c>
      <c r="C919" s="14" t="s">
        <v>477</v>
      </c>
      <c r="D919" s="3" t="s">
        <v>478</v>
      </c>
      <c r="E919" s="14" t="s">
        <v>480</v>
      </c>
      <c r="F919" s="14" t="s">
        <v>482</v>
      </c>
      <c r="G919" s="3" t="s">
        <v>485</v>
      </c>
      <c r="H919" s="11" t="s">
        <v>486</v>
      </c>
      <c r="I919" s="12"/>
      <c r="J919" s="13"/>
    </row>
    <row r="920" spans="1:10" x14ac:dyDescent="0.25">
      <c r="A920" s="15"/>
      <c r="B920" s="4" t="s">
        <v>148</v>
      </c>
      <c r="C920" s="15"/>
      <c r="D920" s="5" t="s">
        <v>479</v>
      </c>
      <c r="E920" s="15" t="s">
        <v>481</v>
      </c>
      <c r="F920" s="17" t="s">
        <v>483</v>
      </c>
      <c r="G920" s="5"/>
      <c r="H920" s="14" t="s">
        <v>487</v>
      </c>
      <c r="I920" s="6" t="s">
        <v>488</v>
      </c>
      <c r="J920" s="14" t="s">
        <v>489</v>
      </c>
    </row>
    <row r="921" spans="1:10" x14ac:dyDescent="0.25">
      <c r="A921" s="15"/>
      <c r="B921" s="4"/>
      <c r="C921" s="16"/>
      <c r="D921" s="9"/>
      <c r="E921" s="16"/>
      <c r="F921" s="18" t="s">
        <v>484</v>
      </c>
      <c r="G921" s="9"/>
      <c r="H921" s="16"/>
      <c r="I921" s="9"/>
      <c r="J921" s="16"/>
    </row>
    <row r="922" spans="1:10" x14ac:dyDescent="0.25">
      <c r="A922" s="14" t="s">
        <v>240</v>
      </c>
      <c r="B922" s="14" t="s">
        <v>215</v>
      </c>
      <c r="C922" s="201" t="s">
        <v>876</v>
      </c>
      <c r="D922" s="3" t="s">
        <v>514</v>
      </c>
      <c r="E922" s="14" t="s">
        <v>750</v>
      </c>
      <c r="F922" s="41"/>
      <c r="G922" s="24" t="s">
        <v>877</v>
      </c>
      <c r="H922" s="3"/>
      <c r="I922" s="14"/>
      <c r="J922" s="14"/>
    </row>
    <row r="923" spans="1:10" x14ac:dyDescent="0.25">
      <c r="A923" s="15" t="s">
        <v>216</v>
      </c>
      <c r="B923" s="15" t="s">
        <v>257</v>
      </c>
      <c r="C923" s="268" t="s">
        <v>130</v>
      </c>
      <c r="D923" s="5"/>
      <c r="E923" s="15" t="s">
        <v>751</v>
      </c>
      <c r="F923" s="42"/>
      <c r="G923" s="21" t="s">
        <v>878</v>
      </c>
      <c r="H923" s="356">
        <v>50000</v>
      </c>
      <c r="I923" s="15"/>
      <c r="J923" s="62">
        <f>SUM(H923:I923)</f>
        <v>50000</v>
      </c>
    </row>
    <row r="924" spans="1:10" x14ac:dyDescent="0.25">
      <c r="A924" s="15" t="s">
        <v>217</v>
      </c>
      <c r="B924" s="15" t="s">
        <v>217</v>
      </c>
      <c r="C924" s="268" t="s">
        <v>131</v>
      </c>
      <c r="D924" s="5"/>
      <c r="E924" s="15"/>
      <c r="F924" s="5"/>
      <c r="G924" s="21"/>
      <c r="H924" s="5"/>
      <c r="I924" s="15"/>
      <c r="J924" s="15"/>
    </row>
    <row r="925" spans="1:10" x14ac:dyDescent="0.25">
      <c r="A925" s="15"/>
      <c r="B925" s="15" t="s">
        <v>218</v>
      </c>
      <c r="C925" s="268" t="s">
        <v>132</v>
      </c>
      <c r="D925" s="5"/>
      <c r="E925" s="15"/>
      <c r="F925" s="5"/>
      <c r="G925" s="21"/>
      <c r="H925" s="5"/>
      <c r="I925" s="15"/>
      <c r="J925" s="15"/>
    </row>
    <row r="926" spans="1:10" x14ac:dyDescent="0.25">
      <c r="A926" s="15"/>
      <c r="B926" s="15" t="s">
        <v>219</v>
      </c>
      <c r="C926" s="15"/>
      <c r="D926" s="5"/>
      <c r="E926" s="15"/>
      <c r="F926" s="5"/>
      <c r="G926" s="21"/>
      <c r="H926" s="5"/>
      <c r="I926" s="15"/>
      <c r="J926" s="15"/>
    </row>
    <row r="927" spans="1:10" x14ac:dyDescent="0.25">
      <c r="A927" s="16"/>
      <c r="B927" s="16"/>
      <c r="C927" s="15"/>
      <c r="D927" s="5"/>
      <c r="E927" s="15"/>
      <c r="F927" s="5"/>
      <c r="G927" s="21"/>
      <c r="H927" s="5"/>
      <c r="I927" s="15"/>
      <c r="J927" s="15"/>
    </row>
    <row r="928" spans="1:10" x14ac:dyDescent="0.25">
      <c r="A928" s="15"/>
      <c r="B928" s="4"/>
      <c r="C928" s="207"/>
      <c r="D928" s="14"/>
      <c r="E928" s="28"/>
      <c r="F928" s="23"/>
      <c r="G928" s="24"/>
      <c r="H928" s="3"/>
      <c r="I928" s="14"/>
      <c r="J928" s="14"/>
    </row>
    <row r="929" spans="1:11" x14ac:dyDescent="0.25">
      <c r="A929" s="43"/>
      <c r="B929" s="4"/>
      <c r="C929" s="208"/>
      <c r="D929" s="15"/>
      <c r="E929" s="7"/>
      <c r="F929" s="20"/>
      <c r="G929" s="21"/>
      <c r="H929" s="71"/>
      <c r="I929" s="15"/>
      <c r="J929" s="62"/>
    </row>
    <row r="930" spans="1:11" x14ac:dyDescent="0.25">
      <c r="A930" s="15"/>
      <c r="B930" s="4"/>
      <c r="C930" s="4"/>
      <c r="D930" s="15"/>
      <c r="E930" s="7"/>
      <c r="F930" s="15"/>
      <c r="G930" s="21"/>
      <c r="H930" s="5"/>
      <c r="I930" s="15"/>
      <c r="J930" s="15"/>
    </row>
    <row r="931" spans="1:11" x14ac:dyDescent="0.25">
      <c r="A931" s="15"/>
      <c r="B931" s="4"/>
      <c r="C931" s="4"/>
      <c r="D931" s="15"/>
      <c r="E931" s="7"/>
      <c r="F931" s="15"/>
      <c r="G931" s="21"/>
      <c r="H931" s="5"/>
      <c r="I931" s="15"/>
      <c r="J931" s="15"/>
    </row>
    <row r="932" spans="1:11" x14ac:dyDescent="0.25">
      <c r="A932" s="15"/>
      <c r="B932" s="15"/>
      <c r="C932" s="4"/>
      <c r="D932" s="15"/>
      <c r="E932" s="7"/>
      <c r="F932" s="15"/>
      <c r="G932" s="21"/>
      <c r="H932" s="5"/>
      <c r="I932" s="15"/>
      <c r="J932" s="15"/>
    </row>
    <row r="933" spans="1:11" x14ac:dyDescent="0.25">
      <c r="A933" s="15"/>
      <c r="B933" s="15"/>
      <c r="C933" s="4"/>
      <c r="D933" s="15"/>
      <c r="E933" s="7"/>
      <c r="F933" s="5"/>
      <c r="G933" s="21"/>
      <c r="H933" s="5"/>
      <c r="I933" s="15"/>
      <c r="J933" s="15"/>
    </row>
    <row r="934" spans="1:11" x14ac:dyDescent="0.25">
      <c r="A934" s="16"/>
      <c r="B934" s="16"/>
      <c r="C934" s="8"/>
      <c r="D934" s="16"/>
      <c r="E934" s="10"/>
      <c r="F934" s="9"/>
      <c r="G934" s="25"/>
      <c r="H934" s="9"/>
      <c r="I934" s="16"/>
      <c r="J934" s="16"/>
    </row>
    <row r="935" spans="1:11" x14ac:dyDescent="0.25">
      <c r="A935" s="15"/>
      <c r="B935" s="4"/>
      <c r="C935" s="4"/>
      <c r="D935" s="14"/>
      <c r="E935" s="7"/>
      <c r="F935" s="20"/>
      <c r="G935" s="21"/>
      <c r="H935" s="15"/>
      <c r="I935" s="5"/>
      <c r="J935" s="15"/>
    </row>
    <row r="936" spans="1:11" x14ac:dyDescent="0.25">
      <c r="A936" s="43"/>
      <c r="B936" s="4"/>
      <c r="C936" s="4"/>
      <c r="D936" s="15"/>
      <c r="E936" s="7"/>
      <c r="F936" s="20"/>
      <c r="G936" s="21"/>
      <c r="H936" s="15"/>
      <c r="I936" s="5"/>
      <c r="J936" s="15"/>
    </row>
    <row r="937" spans="1:11" x14ac:dyDescent="0.25">
      <c r="A937" s="15"/>
      <c r="B937" s="4"/>
      <c r="C937" s="4"/>
      <c r="D937" s="15"/>
      <c r="E937" s="7"/>
      <c r="F937" s="15"/>
      <c r="G937" s="21"/>
      <c r="H937" s="15"/>
      <c r="I937" s="5"/>
      <c r="J937" s="15"/>
    </row>
    <row r="938" spans="1:11" x14ac:dyDescent="0.25">
      <c r="A938" s="15"/>
      <c r="B938" s="4"/>
      <c r="C938" s="4"/>
      <c r="D938" s="15"/>
      <c r="E938" s="7"/>
      <c r="F938" s="15"/>
      <c r="G938" s="21"/>
      <c r="H938" s="15"/>
      <c r="I938" s="5"/>
      <c r="J938" s="15"/>
    </row>
    <row r="939" spans="1:11" x14ac:dyDescent="0.25">
      <c r="A939" s="15"/>
      <c r="B939" s="15"/>
      <c r="C939" s="4"/>
      <c r="D939" s="15"/>
      <c r="E939" s="7"/>
      <c r="F939" s="15"/>
      <c r="G939" s="21"/>
      <c r="H939" s="15"/>
      <c r="I939" s="5"/>
      <c r="J939" s="15"/>
    </row>
    <row r="940" spans="1:11" x14ac:dyDescent="0.25">
      <c r="A940" s="19"/>
      <c r="B940" s="19"/>
      <c r="C940" s="164"/>
      <c r="D940" s="19"/>
      <c r="E940" s="165"/>
      <c r="F940" s="19"/>
      <c r="G940" s="295" t="s">
        <v>23</v>
      </c>
      <c r="H940" s="168">
        <f>SUM(H923:H939)</f>
        <v>50000</v>
      </c>
      <c r="I940" s="166"/>
      <c r="J940" s="168">
        <f>SUM(H940:I940)</f>
        <v>50000</v>
      </c>
    </row>
    <row r="941" spans="1:11" x14ac:dyDescent="0.25">
      <c r="A941" s="16"/>
      <c r="B941" s="16"/>
      <c r="C941" s="19"/>
      <c r="D941" s="30"/>
      <c r="E941" s="29"/>
      <c r="F941" s="29"/>
      <c r="G941" s="33"/>
      <c r="H941" s="64"/>
      <c r="I941" s="64"/>
      <c r="J941" s="64"/>
    </row>
    <row r="942" spans="1:11" x14ac:dyDescent="0.25">
      <c r="B942" t="s">
        <v>528</v>
      </c>
    </row>
    <row r="943" spans="1:11" x14ac:dyDescent="0.25">
      <c r="B943" t="s">
        <v>529</v>
      </c>
      <c r="C943" t="s">
        <v>530</v>
      </c>
      <c r="F943" t="s">
        <v>531</v>
      </c>
      <c r="H943" t="s">
        <v>532</v>
      </c>
    </row>
    <row r="944" spans="1:11" ht="15.75" x14ac:dyDescent="0.25">
      <c r="C944" t="s">
        <v>1382</v>
      </c>
      <c r="F944" s="32" t="s">
        <v>1364</v>
      </c>
      <c r="G944" s="32"/>
      <c r="H944" t="s">
        <v>533</v>
      </c>
      <c r="K944" s="448"/>
    </row>
    <row r="945" spans="1:10" ht="15.75" x14ac:dyDescent="0.25">
      <c r="C945" t="s">
        <v>535</v>
      </c>
      <c r="F945" s="32" t="s">
        <v>1363</v>
      </c>
      <c r="G945" s="32"/>
      <c r="H945" t="s">
        <v>534</v>
      </c>
    </row>
    <row r="947" spans="1:10" x14ac:dyDescent="0.25">
      <c r="B947" t="s">
        <v>491</v>
      </c>
      <c r="G947" s="27" t="s">
        <v>537</v>
      </c>
    </row>
    <row r="948" spans="1:10" x14ac:dyDescent="0.25">
      <c r="B948" t="s">
        <v>492</v>
      </c>
      <c r="G948" s="27" t="s">
        <v>1452</v>
      </c>
    </row>
    <row r="949" spans="1:10" x14ac:dyDescent="0.25">
      <c r="B949" t="s">
        <v>84</v>
      </c>
      <c r="H949" s="27" t="s">
        <v>538</v>
      </c>
    </row>
    <row r="950" spans="1:10" x14ac:dyDescent="0.25">
      <c r="B950" t="s">
        <v>419</v>
      </c>
    </row>
    <row r="951" spans="1:10" x14ac:dyDescent="0.25">
      <c r="B951" t="s">
        <v>2036</v>
      </c>
    </row>
    <row r="954" spans="1:10" x14ac:dyDescent="0.25">
      <c r="A954" s="14" t="s">
        <v>148</v>
      </c>
      <c r="B954" s="2" t="s">
        <v>149</v>
      </c>
      <c r="C954" s="14" t="s">
        <v>477</v>
      </c>
      <c r="D954" s="3" t="s">
        <v>478</v>
      </c>
      <c r="E954" s="14" t="s">
        <v>480</v>
      </c>
      <c r="F954" s="14" t="s">
        <v>482</v>
      </c>
      <c r="G954" s="3" t="s">
        <v>485</v>
      </c>
      <c r="H954" s="11" t="s">
        <v>486</v>
      </c>
      <c r="I954" s="12"/>
      <c r="J954" s="13"/>
    </row>
    <row r="955" spans="1:10" x14ac:dyDescent="0.25">
      <c r="A955" s="15"/>
      <c r="B955" s="4" t="s">
        <v>148</v>
      </c>
      <c r="C955" s="15"/>
      <c r="D955" s="5" t="s">
        <v>479</v>
      </c>
      <c r="E955" s="15" t="s">
        <v>481</v>
      </c>
      <c r="F955" s="17" t="s">
        <v>483</v>
      </c>
      <c r="G955" s="5"/>
      <c r="H955" s="14" t="s">
        <v>487</v>
      </c>
      <c r="I955" s="6" t="s">
        <v>488</v>
      </c>
      <c r="J955" s="14" t="s">
        <v>489</v>
      </c>
    </row>
    <row r="956" spans="1:10" x14ac:dyDescent="0.25">
      <c r="A956" s="16"/>
      <c r="B956" s="8"/>
      <c r="C956" s="16"/>
      <c r="D956" s="9"/>
      <c r="E956" s="16"/>
      <c r="F956" s="18" t="s">
        <v>484</v>
      </c>
      <c r="G956" s="9"/>
      <c r="H956" s="16"/>
      <c r="I956" s="9"/>
      <c r="J956" s="16"/>
    </row>
    <row r="957" spans="1:10" x14ac:dyDescent="0.25">
      <c r="A957" s="15" t="s">
        <v>182</v>
      </c>
      <c r="B957" s="4" t="s">
        <v>261</v>
      </c>
      <c r="C957" s="267" t="s">
        <v>2196</v>
      </c>
      <c r="D957" s="14"/>
      <c r="E957" s="28"/>
      <c r="F957" s="23"/>
      <c r="G957" s="24" t="s">
        <v>137</v>
      </c>
      <c r="H957" s="3"/>
      <c r="I957" s="14"/>
      <c r="J957" s="14"/>
    </row>
    <row r="958" spans="1:10" x14ac:dyDescent="0.25">
      <c r="A958" s="43" t="s">
        <v>258</v>
      </c>
      <c r="B958" s="4" t="s">
        <v>262</v>
      </c>
      <c r="C958" s="267" t="s">
        <v>133</v>
      </c>
      <c r="D958" s="15"/>
      <c r="E958" s="7"/>
      <c r="F958" s="20"/>
      <c r="G958" s="21" t="s">
        <v>134</v>
      </c>
      <c r="H958" s="71">
        <v>3500</v>
      </c>
      <c r="I958" s="15"/>
      <c r="J958" s="62">
        <f>SUM(H958:I958)</f>
        <v>3500</v>
      </c>
    </row>
    <row r="959" spans="1:10" x14ac:dyDescent="0.25">
      <c r="A959" s="15" t="s">
        <v>259</v>
      </c>
      <c r="B959" s="4"/>
      <c r="C959" s="4"/>
      <c r="D959" s="15"/>
      <c r="E959" s="7"/>
      <c r="F959" s="15"/>
      <c r="G959" s="21" t="s">
        <v>135</v>
      </c>
      <c r="H959" s="5"/>
      <c r="I959" s="15"/>
      <c r="J959" s="15"/>
    </row>
    <row r="960" spans="1:10" x14ac:dyDescent="0.25">
      <c r="A960" s="15" t="s">
        <v>260</v>
      </c>
      <c r="B960" s="4"/>
      <c r="C960" s="4"/>
      <c r="D960" s="15"/>
      <c r="E960" s="7"/>
      <c r="F960" s="15"/>
      <c r="G960" s="21" t="s">
        <v>136</v>
      </c>
      <c r="H960" s="5"/>
      <c r="I960" s="15"/>
      <c r="J960" s="15"/>
    </row>
    <row r="961" spans="1:10" x14ac:dyDescent="0.25">
      <c r="A961" s="15"/>
      <c r="B961" s="15"/>
      <c r="C961" s="4"/>
      <c r="D961" s="15"/>
      <c r="E961" s="7"/>
      <c r="F961" s="15"/>
      <c r="G961" s="21"/>
      <c r="H961" s="5"/>
      <c r="I961" s="15"/>
      <c r="J961" s="15"/>
    </row>
    <row r="962" spans="1:10" x14ac:dyDescent="0.25">
      <c r="A962" s="16"/>
      <c r="B962" s="16"/>
      <c r="C962" s="15"/>
      <c r="D962" s="5"/>
      <c r="E962" s="15"/>
      <c r="F962" s="5"/>
      <c r="G962" s="21"/>
      <c r="H962" s="5"/>
      <c r="I962" s="15"/>
      <c r="J962" s="15"/>
    </row>
    <row r="963" spans="1:10" x14ac:dyDescent="0.25">
      <c r="A963" s="15"/>
      <c r="B963" s="4"/>
      <c r="C963" s="207"/>
      <c r="D963" s="14"/>
      <c r="E963" s="28"/>
      <c r="F963" s="23"/>
      <c r="G963" s="24"/>
      <c r="H963" s="3"/>
      <c r="I963" s="14"/>
      <c r="J963" s="14"/>
    </row>
    <row r="964" spans="1:10" x14ac:dyDescent="0.25">
      <c r="A964" s="43"/>
      <c r="B964" s="4"/>
      <c r="C964" s="208"/>
      <c r="D964" s="15"/>
      <c r="E964" s="7"/>
      <c r="F964" s="20"/>
      <c r="G964" s="21"/>
      <c r="H964" s="71"/>
      <c r="I964" s="15"/>
      <c r="J964" s="62"/>
    </row>
    <row r="965" spans="1:10" x14ac:dyDescent="0.25">
      <c r="A965" s="15"/>
      <c r="B965" s="4"/>
      <c r="C965" s="4"/>
      <c r="D965" s="15"/>
      <c r="E965" s="7"/>
      <c r="F965" s="15"/>
      <c r="G965" s="21"/>
      <c r="H965" s="5"/>
      <c r="I965" s="15"/>
      <c r="J965" s="15"/>
    </row>
    <row r="966" spans="1:10" x14ac:dyDescent="0.25">
      <c r="A966" s="15"/>
      <c r="B966" s="4"/>
      <c r="C966" s="4"/>
      <c r="D966" s="15"/>
      <c r="E966" s="7"/>
      <c r="F966" s="15"/>
      <c r="G966" s="21"/>
      <c r="H966" s="5"/>
      <c r="I966" s="15"/>
      <c r="J966" s="15"/>
    </row>
    <row r="967" spans="1:10" x14ac:dyDescent="0.25">
      <c r="A967" s="15"/>
      <c r="B967" s="15"/>
      <c r="C967" s="4"/>
      <c r="D967" s="15"/>
      <c r="E967" s="7"/>
      <c r="F967" s="15"/>
      <c r="G967" s="21"/>
      <c r="H967" s="5"/>
      <c r="I967" s="15"/>
      <c r="J967" s="15"/>
    </row>
    <row r="968" spans="1:10" x14ac:dyDescent="0.25">
      <c r="A968" s="15"/>
      <c r="B968" s="15"/>
      <c r="C968" s="4"/>
      <c r="D968" s="15"/>
      <c r="E968" s="7"/>
      <c r="F968" s="5"/>
      <c r="G968" s="21"/>
      <c r="H968" s="5"/>
      <c r="I968" s="15"/>
      <c r="J968" s="15"/>
    </row>
    <row r="969" spans="1:10" x14ac:dyDescent="0.25">
      <c r="A969" s="16"/>
      <c r="B969" s="16"/>
      <c r="C969" s="8"/>
      <c r="D969" s="16"/>
      <c r="E969" s="10"/>
      <c r="F969" s="9"/>
      <c r="G969" s="25"/>
      <c r="H969" s="9"/>
      <c r="I969" s="16"/>
      <c r="J969" s="16"/>
    </row>
    <row r="970" spans="1:10" x14ac:dyDescent="0.25">
      <c r="A970" s="15"/>
      <c r="B970" s="4"/>
      <c r="C970" s="4"/>
      <c r="D970" s="14"/>
      <c r="E970" s="7"/>
      <c r="F970" s="20"/>
      <c r="G970" s="21"/>
      <c r="H970" s="15"/>
      <c r="I970" s="5"/>
      <c r="J970" s="15"/>
    </row>
    <row r="971" spans="1:10" x14ac:dyDescent="0.25">
      <c r="A971" s="43"/>
      <c r="B971" s="4"/>
      <c r="C971" s="4"/>
      <c r="D971" s="15"/>
      <c r="E971" s="7"/>
      <c r="F971" s="20"/>
      <c r="G971" s="21"/>
      <c r="H971" s="15"/>
      <c r="I971" s="5"/>
      <c r="J971" s="15"/>
    </row>
    <row r="972" spans="1:10" x14ac:dyDescent="0.25">
      <c r="A972" s="15"/>
      <c r="B972" s="4"/>
      <c r="C972" s="4"/>
      <c r="D972" s="15"/>
      <c r="E972" s="7"/>
      <c r="F972" s="15"/>
      <c r="G972" s="21"/>
      <c r="H972" s="15"/>
      <c r="I972" s="5"/>
      <c r="J972" s="15"/>
    </row>
    <row r="973" spans="1:10" x14ac:dyDescent="0.25">
      <c r="A973" s="15"/>
      <c r="B973" s="4"/>
      <c r="C973" s="4"/>
      <c r="D973" s="15"/>
      <c r="E973" s="7"/>
      <c r="F973" s="15"/>
      <c r="G973" s="21"/>
      <c r="H973" s="15"/>
      <c r="I973" s="5"/>
      <c r="J973" s="15"/>
    </row>
    <row r="974" spans="1:10" x14ac:dyDescent="0.25">
      <c r="A974" s="15"/>
      <c r="B974" s="15"/>
      <c r="C974" s="4"/>
      <c r="D974" s="15"/>
      <c r="E974" s="7"/>
      <c r="F974" s="15"/>
      <c r="G974" s="21"/>
      <c r="H974" s="15"/>
      <c r="I974" s="5"/>
      <c r="J974" s="15"/>
    </row>
    <row r="975" spans="1:10" x14ac:dyDescent="0.25">
      <c r="A975" s="19"/>
      <c r="B975" s="19"/>
      <c r="C975" s="164"/>
      <c r="D975" s="19"/>
      <c r="E975" s="165"/>
      <c r="F975" s="19"/>
      <c r="G975" s="295" t="s">
        <v>23</v>
      </c>
      <c r="H975" s="63">
        <f>SUM(H958:H974)</f>
        <v>3500</v>
      </c>
      <c r="I975" s="29"/>
      <c r="J975" s="63">
        <f>SUM(H975:I975)</f>
        <v>3500</v>
      </c>
    </row>
    <row r="976" spans="1:10" x14ac:dyDescent="0.25">
      <c r="A976" s="16"/>
      <c r="B976" s="16"/>
      <c r="C976" s="19"/>
      <c r="D976" s="30" t="s">
        <v>973</v>
      </c>
      <c r="E976" s="29"/>
      <c r="F976" s="29"/>
      <c r="G976" s="33"/>
      <c r="H976" s="64">
        <f>(H940+H975)</f>
        <v>53500</v>
      </c>
      <c r="I976" s="64">
        <f>(I941+I975)</f>
        <v>0</v>
      </c>
      <c r="J976" s="64">
        <f>SUM(H976:I976)</f>
        <v>53500</v>
      </c>
    </row>
    <row r="977" spans="1:10" x14ac:dyDescent="0.25">
      <c r="B977" t="s">
        <v>528</v>
      </c>
    </row>
    <row r="978" spans="1:10" x14ac:dyDescent="0.25">
      <c r="B978" t="s">
        <v>529</v>
      </c>
      <c r="C978" t="s">
        <v>530</v>
      </c>
      <c r="F978" t="s">
        <v>531</v>
      </c>
      <c r="H978" t="s">
        <v>532</v>
      </c>
    </row>
    <row r="979" spans="1:10" ht="15.75" x14ac:dyDescent="0.25">
      <c r="C979" t="s">
        <v>1382</v>
      </c>
      <c r="F979" s="32" t="s">
        <v>1364</v>
      </c>
      <c r="G979" s="32"/>
      <c r="H979" t="s">
        <v>533</v>
      </c>
    </row>
    <row r="980" spans="1:10" ht="15.75" x14ac:dyDescent="0.25">
      <c r="C980" t="s">
        <v>535</v>
      </c>
      <c r="F980" s="32" t="s">
        <v>1363</v>
      </c>
      <c r="G980" s="32"/>
      <c r="H980" t="s">
        <v>534</v>
      </c>
    </row>
    <row r="982" spans="1:10" x14ac:dyDescent="0.25">
      <c r="B982" t="s">
        <v>491</v>
      </c>
      <c r="G982" s="27" t="s">
        <v>537</v>
      </c>
    </row>
    <row r="983" spans="1:10" x14ac:dyDescent="0.25">
      <c r="B983" t="s">
        <v>492</v>
      </c>
      <c r="G983" s="27" t="s">
        <v>1452</v>
      </c>
    </row>
    <row r="984" spans="1:10" x14ac:dyDescent="0.25">
      <c r="B984" t="s">
        <v>142</v>
      </c>
      <c r="G984" s="27" t="s">
        <v>538</v>
      </c>
    </row>
    <row r="985" spans="1:10" x14ac:dyDescent="0.25">
      <c r="B985" t="s">
        <v>2095</v>
      </c>
    </row>
    <row r="986" spans="1:10" x14ac:dyDescent="0.25">
      <c r="B986" s="307" t="s">
        <v>1568</v>
      </c>
    </row>
    <row r="987" spans="1:10" x14ac:dyDescent="0.25">
      <c r="B987" s="218" t="s">
        <v>1292</v>
      </c>
      <c r="D987" s="218" t="s">
        <v>1296</v>
      </c>
    </row>
    <row r="988" spans="1:10" x14ac:dyDescent="0.25">
      <c r="A988" s="14" t="s">
        <v>148</v>
      </c>
      <c r="B988" s="2" t="s">
        <v>149</v>
      </c>
      <c r="C988" s="14" t="s">
        <v>477</v>
      </c>
      <c r="D988" s="3" t="s">
        <v>478</v>
      </c>
      <c r="E988" s="14" t="s">
        <v>480</v>
      </c>
      <c r="F988" s="14" t="s">
        <v>482</v>
      </c>
      <c r="G988" s="3" t="s">
        <v>485</v>
      </c>
      <c r="H988" s="11" t="s">
        <v>486</v>
      </c>
      <c r="I988" s="12"/>
      <c r="J988" s="13"/>
    </row>
    <row r="989" spans="1:10" x14ac:dyDescent="0.25">
      <c r="A989" s="15"/>
      <c r="B989" s="4" t="s">
        <v>148</v>
      </c>
      <c r="C989" s="15"/>
      <c r="D989" s="5" t="s">
        <v>479</v>
      </c>
      <c r="E989" s="15" t="s">
        <v>481</v>
      </c>
      <c r="F989" s="17" t="s">
        <v>483</v>
      </c>
      <c r="G989" s="5"/>
      <c r="H989" s="14" t="s">
        <v>410</v>
      </c>
      <c r="I989" s="6" t="s">
        <v>488</v>
      </c>
      <c r="J989" s="14" t="s">
        <v>489</v>
      </c>
    </row>
    <row r="990" spans="1:10" x14ac:dyDescent="0.25">
      <c r="A990" s="15"/>
      <c r="B990" s="4"/>
      <c r="C990" s="16"/>
      <c r="D990" s="9"/>
      <c r="E990" s="16"/>
      <c r="F990" s="18" t="s">
        <v>484</v>
      </c>
      <c r="G990" s="9"/>
      <c r="H990" s="16"/>
      <c r="I990" s="9"/>
      <c r="J990" s="16"/>
    </row>
    <row r="991" spans="1:10" x14ac:dyDescent="0.25">
      <c r="A991" s="14" t="s">
        <v>160</v>
      </c>
      <c r="B991" s="14" t="s">
        <v>156</v>
      </c>
      <c r="C991" s="201" t="s">
        <v>2041</v>
      </c>
      <c r="D991" s="3"/>
      <c r="E991" s="14" t="s">
        <v>507</v>
      </c>
      <c r="F991" s="41"/>
      <c r="G991" s="24" t="s">
        <v>800</v>
      </c>
      <c r="H991" s="3"/>
      <c r="I991" s="14"/>
      <c r="J991" s="14"/>
    </row>
    <row r="992" spans="1:10" x14ac:dyDescent="0.25">
      <c r="A992" s="15" t="s">
        <v>161</v>
      </c>
      <c r="B992" s="15" t="s">
        <v>154</v>
      </c>
      <c r="C992" s="268" t="s">
        <v>56</v>
      </c>
      <c r="D992" s="5"/>
      <c r="E992" s="15" t="s">
        <v>139</v>
      </c>
      <c r="F992" s="42"/>
      <c r="G992" s="21" t="s">
        <v>879</v>
      </c>
      <c r="H992" s="356">
        <v>950000</v>
      </c>
      <c r="I992" s="15"/>
      <c r="J992" s="62">
        <f>SUM(H992:I992)</f>
        <v>950000</v>
      </c>
    </row>
    <row r="993" spans="1:10" x14ac:dyDescent="0.25">
      <c r="A993" s="15"/>
      <c r="B993" s="15" t="s">
        <v>155</v>
      </c>
      <c r="C993" s="268" t="s">
        <v>138</v>
      </c>
      <c r="D993" s="5"/>
      <c r="E993" s="15"/>
      <c r="F993" s="5"/>
      <c r="G993" s="21" t="s">
        <v>880</v>
      </c>
      <c r="H993" s="199"/>
      <c r="I993" s="15"/>
      <c r="J993" s="15"/>
    </row>
    <row r="994" spans="1:10" x14ac:dyDescent="0.25">
      <c r="A994" s="16"/>
      <c r="B994" s="16" t="s">
        <v>158</v>
      </c>
      <c r="C994" s="16"/>
      <c r="D994" s="9"/>
      <c r="E994" s="16"/>
      <c r="F994" s="9"/>
      <c r="G994" s="25"/>
      <c r="H994" s="305"/>
      <c r="I994" s="16"/>
      <c r="J994" s="16"/>
    </row>
    <row r="995" spans="1:10" x14ac:dyDescent="0.25">
      <c r="A995" s="201" t="s">
        <v>160</v>
      </c>
      <c r="B995" s="201" t="s">
        <v>162</v>
      </c>
      <c r="C995" s="201" t="s">
        <v>2042</v>
      </c>
      <c r="D995" s="280" t="s">
        <v>514</v>
      </c>
      <c r="E995" s="151"/>
      <c r="F995" s="281"/>
      <c r="G995" s="276" t="s">
        <v>893</v>
      </c>
      <c r="H995" s="360">
        <v>30000</v>
      </c>
      <c r="I995" s="201"/>
      <c r="J995" s="312">
        <f>SUM(H995:I995)</f>
        <v>30000</v>
      </c>
    </row>
    <row r="996" spans="1:10" x14ac:dyDescent="0.25">
      <c r="A996" s="268" t="s">
        <v>888</v>
      </c>
      <c r="B996" s="268" t="s">
        <v>163</v>
      </c>
      <c r="C996" s="268" t="s">
        <v>146</v>
      </c>
      <c r="D996" s="152"/>
      <c r="E996" s="155"/>
      <c r="F996" s="282"/>
      <c r="G996" s="277" t="s">
        <v>889</v>
      </c>
      <c r="H996" s="157"/>
      <c r="I996" s="155"/>
      <c r="J996" s="159"/>
    </row>
    <row r="997" spans="1:10" x14ac:dyDescent="0.25">
      <c r="A997" s="268"/>
      <c r="B997" s="268" t="s">
        <v>164</v>
      </c>
      <c r="C997" s="155"/>
      <c r="D997" s="152"/>
      <c r="E997" s="155"/>
      <c r="F997" s="152"/>
      <c r="G997" s="277" t="s">
        <v>890</v>
      </c>
      <c r="H997" s="152"/>
      <c r="I997" s="155"/>
      <c r="J997" s="155"/>
    </row>
    <row r="998" spans="1:10" x14ac:dyDescent="0.25">
      <c r="A998" s="155"/>
      <c r="B998" s="155"/>
      <c r="C998" s="155"/>
      <c r="D998" s="152"/>
      <c r="E998" s="155"/>
      <c r="F998" s="152"/>
      <c r="G998" s="277" t="s">
        <v>891</v>
      </c>
      <c r="H998" s="152"/>
      <c r="I998" s="155"/>
      <c r="J998" s="155"/>
    </row>
    <row r="999" spans="1:10" x14ac:dyDescent="0.25">
      <c r="A999" s="16"/>
      <c r="B999" s="16"/>
      <c r="C999" s="16"/>
      <c r="D999" s="9"/>
      <c r="E999" s="16"/>
      <c r="F999" s="9"/>
      <c r="G999" s="25" t="s">
        <v>892</v>
      </c>
      <c r="H999" s="9"/>
      <c r="I999" s="16"/>
      <c r="J999" s="16"/>
    </row>
    <row r="1000" spans="1:10" x14ac:dyDescent="0.25">
      <c r="A1000" s="14" t="s">
        <v>165</v>
      </c>
      <c r="B1000" s="22" t="s">
        <v>162</v>
      </c>
      <c r="C1000" s="201" t="s">
        <v>2043</v>
      </c>
      <c r="D1000" s="3" t="s">
        <v>514</v>
      </c>
      <c r="E1000" s="14" t="s">
        <v>514</v>
      </c>
      <c r="F1000" s="3"/>
      <c r="G1000" s="24" t="s">
        <v>168</v>
      </c>
      <c r="H1000" s="3"/>
      <c r="I1000" s="14"/>
      <c r="J1000" s="14"/>
    </row>
    <row r="1001" spans="1:10" x14ac:dyDescent="0.25">
      <c r="A1001" s="15"/>
      <c r="B1001" s="45" t="s">
        <v>163</v>
      </c>
      <c r="C1001" s="268" t="s">
        <v>1613</v>
      </c>
      <c r="D1001" s="5"/>
      <c r="E1001" s="15" t="s">
        <v>69</v>
      </c>
      <c r="F1001" s="42"/>
      <c r="G1001" s="21" t="s">
        <v>169</v>
      </c>
      <c r="H1001" s="356">
        <v>95000</v>
      </c>
      <c r="I1001" s="15"/>
      <c r="J1001" s="62">
        <f>SUM(H1001:I1001)</f>
        <v>95000</v>
      </c>
    </row>
    <row r="1002" spans="1:10" x14ac:dyDescent="0.25">
      <c r="A1002" s="15"/>
      <c r="B1002" s="4" t="s">
        <v>164</v>
      </c>
      <c r="C1002" s="15"/>
      <c r="D1002" s="5"/>
      <c r="E1002" s="15"/>
      <c r="F1002" s="42"/>
      <c r="G1002" s="21" t="s">
        <v>1318</v>
      </c>
      <c r="H1002" s="199"/>
      <c r="I1002" s="15"/>
      <c r="J1002" s="15"/>
    </row>
    <row r="1003" spans="1:10" x14ac:dyDescent="0.25">
      <c r="A1003" s="16"/>
      <c r="B1003" s="16"/>
      <c r="C1003" s="16"/>
      <c r="D1003" s="9"/>
      <c r="E1003" s="16"/>
      <c r="F1003" s="9"/>
      <c r="G1003" s="25"/>
      <c r="H1003" s="9"/>
      <c r="I1003" s="16"/>
      <c r="J1003" s="16"/>
    </row>
    <row r="1004" spans="1:10" x14ac:dyDescent="0.25">
      <c r="A1004" s="14" t="s">
        <v>165</v>
      </c>
      <c r="B1004" s="22" t="s">
        <v>162</v>
      </c>
      <c r="C1004" s="201" t="s">
        <v>2046</v>
      </c>
      <c r="D1004" s="3"/>
      <c r="E1004" s="14" t="s">
        <v>507</v>
      </c>
      <c r="F1004" s="3"/>
      <c r="G1004" s="21" t="s">
        <v>886</v>
      </c>
      <c r="H1004" s="160">
        <v>115000</v>
      </c>
      <c r="I1004" s="14"/>
      <c r="J1004" s="69">
        <f>SUM(H1004:I1004)</f>
        <v>115000</v>
      </c>
    </row>
    <row r="1005" spans="1:10" x14ac:dyDescent="0.25">
      <c r="A1005" s="15"/>
      <c r="B1005" s="45" t="s">
        <v>163</v>
      </c>
      <c r="C1005" s="268" t="s">
        <v>2255</v>
      </c>
      <c r="D1005" s="5"/>
      <c r="E1005" s="15" t="s">
        <v>500</v>
      </c>
      <c r="F1005" s="42"/>
      <c r="G1005" s="21" t="s">
        <v>2047</v>
      </c>
      <c r="H1005" s="356"/>
      <c r="I1005" s="15"/>
      <c r="J1005" s="62"/>
    </row>
    <row r="1006" spans="1:10" x14ac:dyDescent="0.25">
      <c r="A1006" s="15"/>
      <c r="B1006" s="4" t="s">
        <v>164</v>
      </c>
      <c r="C1006" s="15" t="s">
        <v>266</v>
      </c>
      <c r="D1006" s="5"/>
      <c r="E1006" s="15"/>
      <c r="F1006" s="42"/>
      <c r="G1006" s="21" t="s">
        <v>2048</v>
      </c>
      <c r="H1006" s="199"/>
      <c r="I1006" s="15"/>
      <c r="J1006" s="15"/>
    </row>
    <row r="1007" spans="1:10" x14ac:dyDescent="0.25">
      <c r="A1007" s="16"/>
      <c r="B1007" s="16"/>
      <c r="C1007" s="16"/>
      <c r="D1007" s="9"/>
      <c r="E1007" s="16"/>
      <c r="F1007" s="9"/>
      <c r="G1007" s="25"/>
      <c r="H1007" s="9"/>
      <c r="I1007" s="16"/>
      <c r="J1007" s="16"/>
    </row>
    <row r="1008" spans="1:10" x14ac:dyDescent="0.25">
      <c r="A1008" s="15"/>
      <c r="B1008" s="15"/>
      <c r="C1008" s="4"/>
      <c r="D1008" s="15"/>
      <c r="E1008" s="7"/>
      <c r="F1008" s="20"/>
      <c r="G1008" s="21"/>
      <c r="H1008" s="278"/>
      <c r="I1008" s="5"/>
      <c r="J1008" s="62"/>
    </row>
    <row r="1009" spans="1:10" x14ac:dyDescent="0.25">
      <c r="A1009" s="15"/>
      <c r="B1009" s="15"/>
      <c r="C1009" s="4"/>
      <c r="D1009" s="15"/>
      <c r="E1009" s="7"/>
      <c r="F1009" s="15"/>
      <c r="G1009" s="21"/>
      <c r="H1009" s="15"/>
      <c r="I1009" s="5"/>
      <c r="J1009" s="15"/>
    </row>
    <row r="1010" spans="1:10" x14ac:dyDescent="0.25">
      <c r="A1010" s="155"/>
      <c r="B1010" s="208"/>
      <c r="C1010" s="155"/>
      <c r="D1010" s="152"/>
      <c r="E1010" s="155"/>
      <c r="F1010" s="152"/>
      <c r="G1010" s="150"/>
      <c r="H1010" s="152"/>
      <c r="I1010" s="155"/>
      <c r="J1010" s="155"/>
    </row>
    <row r="1011" spans="1:10" x14ac:dyDescent="0.25">
      <c r="A1011" s="16"/>
      <c r="B1011" s="16"/>
      <c r="C1011" s="16"/>
      <c r="D1011" s="9"/>
      <c r="E1011" s="16"/>
      <c r="F1011" s="9"/>
      <c r="G1011" s="25"/>
      <c r="H1011" s="9"/>
      <c r="I1011" s="16"/>
      <c r="J1011" s="16"/>
    </row>
    <row r="1012" spans="1:10" x14ac:dyDescent="0.25">
      <c r="A1012" s="16"/>
      <c r="B1012" s="16"/>
      <c r="C1012" s="16"/>
      <c r="D1012" s="9"/>
      <c r="E1012" s="16"/>
      <c r="F1012" s="9"/>
      <c r="G1012" s="374" t="s">
        <v>23</v>
      </c>
      <c r="H1012" s="572">
        <f>SUM(H992:H1011)</f>
        <v>1190000</v>
      </c>
      <c r="I1012" s="372"/>
      <c r="J1012" s="573">
        <f>SUM(J992:J1011)</f>
        <v>1190000</v>
      </c>
    </row>
    <row r="1013" spans="1:10" x14ac:dyDescent="0.25">
      <c r="B1013" t="s">
        <v>528</v>
      </c>
    </row>
    <row r="1014" spans="1:10" x14ac:dyDescent="0.25">
      <c r="B1014" t="s">
        <v>529</v>
      </c>
      <c r="C1014" t="s">
        <v>530</v>
      </c>
      <c r="F1014" t="s">
        <v>531</v>
      </c>
      <c r="H1014" t="s">
        <v>532</v>
      </c>
    </row>
    <row r="1015" spans="1:10" ht="15.75" x14ac:dyDescent="0.25">
      <c r="C1015" t="s">
        <v>1382</v>
      </c>
      <c r="F1015" s="32" t="s">
        <v>1364</v>
      </c>
      <c r="G1015" s="32"/>
      <c r="H1015" t="s">
        <v>533</v>
      </c>
    </row>
    <row r="1016" spans="1:10" ht="15.75" x14ac:dyDescent="0.25">
      <c r="C1016" t="s">
        <v>535</v>
      </c>
      <c r="F1016" s="32" t="s">
        <v>1363</v>
      </c>
      <c r="G1016" s="32"/>
      <c r="H1016" t="s">
        <v>534</v>
      </c>
    </row>
    <row r="1017" spans="1:10" x14ac:dyDescent="0.25">
      <c r="B1017" t="s">
        <v>491</v>
      </c>
      <c r="G1017" s="27" t="s">
        <v>537</v>
      </c>
    </row>
    <row r="1018" spans="1:10" x14ac:dyDescent="0.25">
      <c r="B1018" t="s">
        <v>492</v>
      </c>
      <c r="G1018" s="27" t="s">
        <v>1452</v>
      </c>
    </row>
    <row r="1019" spans="1:10" x14ac:dyDescent="0.25">
      <c r="B1019" t="s">
        <v>147</v>
      </c>
      <c r="G1019" s="27" t="s">
        <v>538</v>
      </c>
    </row>
    <row r="1020" spans="1:10" x14ac:dyDescent="0.25">
      <c r="B1020" t="s">
        <v>2095</v>
      </c>
    </row>
    <row r="1021" spans="1:10" x14ac:dyDescent="0.25">
      <c r="B1021" s="259" t="s">
        <v>2049</v>
      </c>
    </row>
    <row r="1022" spans="1:10" x14ac:dyDescent="0.25">
      <c r="B1022" s="218" t="s">
        <v>1292</v>
      </c>
      <c r="D1022" s="218" t="s">
        <v>1296</v>
      </c>
    </row>
    <row r="1023" spans="1:10" x14ac:dyDescent="0.25">
      <c r="A1023" s="37" t="s">
        <v>150</v>
      </c>
      <c r="B1023" s="2" t="s">
        <v>149</v>
      </c>
      <c r="C1023" s="14" t="s">
        <v>477</v>
      </c>
      <c r="D1023" s="3" t="s">
        <v>478</v>
      </c>
      <c r="E1023" s="14" t="s">
        <v>480</v>
      </c>
      <c r="F1023" s="14" t="s">
        <v>482</v>
      </c>
      <c r="G1023" s="3" t="s">
        <v>485</v>
      </c>
      <c r="H1023" s="11" t="s">
        <v>486</v>
      </c>
      <c r="I1023" s="12"/>
      <c r="J1023" s="13"/>
    </row>
    <row r="1024" spans="1:10" x14ac:dyDescent="0.25">
      <c r="A1024" s="15"/>
      <c r="B1024" s="4" t="s">
        <v>148</v>
      </c>
      <c r="C1024" s="15"/>
      <c r="D1024" s="5" t="s">
        <v>479</v>
      </c>
      <c r="E1024" s="15" t="s">
        <v>481</v>
      </c>
      <c r="F1024" s="17" t="s">
        <v>483</v>
      </c>
      <c r="G1024" s="5"/>
      <c r="H1024" s="14" t="s">
        <v>410</v>
      </c>
      <c r="I1024" s="6" t="s">
        <v>488</v>
      </c>
      <c r="J1024" s="14" t="s">
        <v>489</v>
      </c>
    </row>
    <row r="1025" spans="1:10" x14ac:dyDescent="0.25">
      <c r="A1025" s="16"/>
      <c r="B1025" s="8"/>
      <c r="C1025" s="16"/>
      <c r="D1025" s="9"/>
      <c r="E1025" s="16"/>
      <c r="F1025" s="18" t="s">
        <v>484</v>
      </c>
      <c r="G1025" s="9"/>
      <c r="H1025" s="16"/>
      <c r="I1025" s="9"/>
      <c r="J1025" s="16"/>
    </row>
    <row r="1026" spans="1:10" ht="15.75" x14ac:dyDescent="0.25">
      <c r="A1026" s="14" t="s">
        <v>160</v>
      </c>
      <c r="B1026" s="22" t="s">
        <v>926</v>
      </c>
      <c r="C1026" s="577" t="s">
        <v>2051</v>
      </c>
      <c r="D1026" s="3" t="s">
        <v>514</v>
      </c>
      <c r="E1026" s="14" t="s">
        <v>514</v>
      </c>
      <c r="F1026" s="41"/>
      <c r="G1026" s="24" t="s">
        <v>925</v>
      </c>
      <c r="H1026" s="14"/>
      <c r="I1026" s="14"/>
      <c r="J1026" s="14"/>
    </row>
    <row r="1027" spans="1:10" x14ac:dyDescent="0.25">
      <c r="A1027" s="15" t="s">
        <v>161</v>
      </c>
      <c r="B1027" s="4" t="s">
        <v>272</v>
      </c>
      <c r="C1027" s="268" t="s">
        <v>411</v>
      </c>
      <c r="D1027" s="5"/>
      <c r="E1027" s="15" t="s">
        <v>377</v>
      </c>
      <c r="F1027" s="42"/>
      <c r="G1027" s="21" t="s">
        <v>1312</v>
      </c>
      <c r="H1027" s="278">
        <v>30000</v>
      </c>
      <c r="I1027" s="62"/>
      <c r="J1027" s="62">
        <f>SUM(H1027:I1027)</f>
        <v>30000</v>
      </c>
    </row>
    <row r="1028" spans="1:10" x14ac:dyDescent="0.25">
      <c r="A1028" s="15"/>
      <c r="B1028" s="4" t="s">
        <v>269</v>
      </c>
      <c r="C1028" s="268" t="s">
        <v>2050</v>
      </c>
      <c r="D1028" s="5"/>
      <c r="E1028" s="15" t="s">
        <v>476</v>
      </c>
      <c r="F1028" s="5"/>
      <c r="G1028" s="21" t="s">
        <v>1315</v>
      </c>
      <c r="H1028" s="15"/>
      <c r="I1028" s="15"/>
      <c r="J1028" s="15"/>
    </row>
    <row r="1029" spans="1:10" x14ac:dyDescent="0.25">
      <c r="A1029" s="15"/>
      <c r="B1029" s="4"/>
      <c r="C1029" s="15"/>
      <c r="D1029" s="5"/>
      <c r="E1029" s="15"/>
      <c r="F1029" s="5"/>
      <c r="G1029" s="21" t="s">
        <v>1316</v>
      </c>
      <c r="H1029" s="15"/>
      <c r="I1029" s="15"/>
      <c r="J1029" s="15"/>
    </row>
    <row r="1030" spans="1:10" x14ac:dyDescent="0.25">
      <c r="A1030" s="15"/>
      <c r="B1030" s="4"/>
      <c r="C1030" s="15"/>
      <c r="D1030" s="5"/>
      <c r="E1030" s="15"/>
      <c r="F1030" s="5"/>
      <c r="G1030" s="21" t="s">
        <v>1317</v>
      </c>
      <c r="H1030" s="15"/>
      <c r="I1030" s="15"/>
      <c r="J1030" s="15"/>
    </row>
    <row r="1031" spans="1:10" x14ac:dyDescent="0.25">
      <c r="A1031" s="15"/>
      <c r="B1031" s="4"/>
      <c r="C1031" s="15"/>
      <c r="D1031" s="5"/>
      <c r="E1031" s="15"/>
      <c r="F1031" s="5"/>
      <c r="G1031" s="21"/>
      <c r="H1031" s="15"/>
      <c r="I1031" s="15"/>
      <c r="J1031" s="15"/>
    </row>
    <row r="1032" spans="1:10" x14ac:dyDescent="0.25">
      <c r="A1032" s="15"/>
      <c r="B1032" s="4"/>
      <c r="C1032" s="15"/>
      <c r="D1032" s="5"/>
      <c r="E1032" s="15"/>
      <c r="F1032" s="5"/>
      <c r="G1032" s="21"/>
      <c r="H1032" s="15"/>
      <c r="I1032" s="15"/>
      <c r="J1032" s="15"/>
    </row>
    <row r="1033" spans="1:10" x14ac:dyDescent="0.25">
      <c r="A1033" s="16"/>
      <c r="B1033" s="8"/>
      <c r="C1033" s="16"/>
      <c r="D1033" s="9"/>
      <c r="E1033" s="16"/>
      <c r="F1033" s="9"/>
      <c r="G1033" s="25"/>
      <c r="H1033" s="16"/>
      <c r="I1033" s="16"/>
      <c r="J1033" s="16"/>
    </row>
    <row r="1034" spans="1:10" x14ac:dyDescent="0.25">
      <c r="A1034" s="4"/>
      <c r="B1034" s="15"/>
      <c r="C1034" s="5"/>
      <c r="D1034" s="15"/>
      <c r="E1034" s="5"/>
      <c r="F1034" s="15"/>
      <c r="G1034" s="26"/>
      <c r="H1034" s="15"/>
      <c r="I1034" s="5"/>
      <c r="J1034" s="15"/>
    </row>
    <row r="1035" spans="1:10" x14ac:dyDescent="0.25">
      <c r="A1035" s="4"/>
      <c r="B1035" s="16"/>
      <c r="C1035" s="5"/>
      <c r="D1035" s="16"/>
      <c r="E1035" s="5"/>
      <c r="F1035" s="16"/>
      <c r="G1035" s="26"/>
      <c r="H1035" s="16"/>
      <c r="I1035" s="5"/>
      <c r="J1035" s="16"/>
    </row>
    <row r="1036" spans="1:10" ht="15.75" thickBot="1" x14ac:dyDescent="0.3">
      <c r="A1036" s="14"/>
      <c r="B1036" s="14"/>
      <c r="C1036" s="14"/>
      <c r="D1036" s="96" t="s">
        <v>23</v>
      </c>
      <c r="E1036" s="3"/>
      <c r="F1036" s="3"/>
      <c r="G1036" s="52"/>
      <c r="H1036" s="113">
        <f>SUM(H1026:H1035)</f>
        <v>30000</v>
      </c>
      <c r="I1036" s="114">
        <f>SUM(I1026:I1035)</f>
        <v>0</v>
      </c>
      <c r="J1036" s="113">
        <f>SUM(H1036:I1036)</f>
        <v>30000</v>
      </c>
    </row>
    <row r="1037" spans="1:10" ht="15.75" thickBot="1" x14ac:dyDescent="0.3">
      <c r="A1037" s="110"/>
      <c r="B1037" s="111"/>
      <c r="C1037" s="111"/>
      <c r="D1037" s="112"/>
      <c r="E1037" s="86"/>
      <c r="F1037" s="86"/>
      <c r="G1037" s="107"/>
      <c r="H1037" s="370"/>
      <c r="I1037" s="371"/>
      <c r="J1037" s="370"/>
    </row>
    <row r="1038" spans="1:10" x14ac:dyDescent="0.25">
      <c r="A1038" s="5"/>
      <c r="B1038" s="5"/>
      <c r="C1038" s="5"/>
      <c r="D1038" s="76"/>
      <c r="E1038" s="5"/>
      <c r="F1038" s="5"/>
      <c r="G1038" s="26"/>
      <c r="H1038" s="100"/>
      <c r="I1038" s="100"/>
      <c r="J1038" s="100"/>
    </row>
    <row r="1039" spans="1:10" x14ac:dyDescent="0.25">
      <c r="A1039" s="5"/>
      <c r="B1039" s="5"/>
      <c r="C1039" s="26"/>
      <c r="D1039" s="76"/>
      <c r="E1039" s="5"/>
      <c r="F1039" s="5"/>
      <c r="G1039" s="26"/>
      <c r="H1039" s="100"/>
      <c r="I1039" s="100"/>
      <c r="J1039" s="100"/>
    </row>
    <row r="1040" spans="1:10" x14ac:dyDescent="0.25">
      <c r="J1040" s="161"/>
    </row>
    <row r="1041" spans="2:10" x14ac:dyDescent="0.25">
      <c r="C1041" s="259"/>
      <c r="J1041" s="369"/>
    </row>
    <row r="1042" spans="2:10" x14ac:dyDescent="0.25">
      <c r="C1042" t="s">
        <v>530</v>
      </c>
      <c r="F1042" t="s">
        <v>531</v>
      </c>
      <c r="H1042" t="s">
        <v>532</v>
      </c>
    </row>
    <row r="1043" spans="2:10" ht="15.75" x14ac:dyDescent="0.25">
      <c r="C1043" t="s">
        <v>1382</v>
      </c>
      <c r="F1043" s="32" t="s">
        <v>1364</v>
      </c>
      <c r="G1043" s="32"/>
      <c r="H1043" t="s">
        <v>533</v>
      </c>
    </row>
    <row r="1044" spans="2:10" ht="15.75" x14ac:dyDescent="0.25">
      <c r="C1044" t="s">
        <v>535</v>
      </c>
      <c r="F1044" s="32" t="s">
        <v>1363</v>
      </c>
      <c r="G1044" s="32"/>
      <c r="H1044" t="s">
        <v>534</v>
      </c>
    </row>
    <row r="1045" spans="2:10" ht="15.75" x14ac:dyDescent="0.25">
      <c r="F1045" s="32"/>
      <c r="G1045" s="32"/>
    </row>
    <row r="1046" spans="2:10" ht="15.75" x14ac:dyDescent="0.25">
      <c r="F1046" s="32"/>
      <c r="G1046" s="32"/>
    </row>
    <row r="1047" spans="2:10" ht="15.75" x14ac:dyDescent="0.25">
      <c r="F1047" s="32"/>
      <c r="G1047" s="32"/>
    </row>
    <row r="1048" spans="2:10" ht="15.75" x14ac:dyDescent="0.25">
      <c r="F1048" s="32"/>
      <c r="G1048" s="32"/>
    </row>
    <row r="1049" spans="2:10" ht="15.75" x14ac:dyDescent="0.25">
      <c r="F1049" s="32"/>
      <c r="G1049" s="32"/>
    </row>
    <row r="1050" spans="2:10" ht="15.75" x14ac:dyDescent="0.25">
      <c r="F1050" s="32"/>
      <c r="G1050" s="32"/>
    </row>
    <row r="1051" spans="2:10" ht="15.75" x14ac:dyDescent="0.25">
      <c r="F1051" s="32"/>
      <c r="G1051" s="32"/>
    </row>
    <row r="1052" spans="2:10" x14ac:dyDescent="0.25">
      <c r="B1052" t="s">
        <v>491</v>
      </c>
      <c r="G1052" s="27" t="s">
        <v>537</v>
      </c>
    </row>
    <row r="1053" spans="2:10" x14ac:dyDescent="0.25">
      <c r="B1053" t="s">
        <v>492</v>
      </c>
      <c r="G1053" s="27" t="s">
        <v>1452</v>
      </c>
    </row>
    <row r="1054" spans="2:10" x14ac:dyDescent="0.25">
      <c r="B1054" t="s">
        <v>147</v>
      </c>
      <c r="G1054" s="27" t="s">
        <v>538</v>
      </c>
    </row>
    <row r="1055" spans="2:10" x14ac:dyDescent="0.25">
      <c r="B1055" t="s">
        <v>2095</v>
      </c>
    </row>
    <row r="1056" spans="2:10" x14ac:dyDescent="0.25">
      <c r="B1056" s="259" t="s">
        <v>2045</v>
      </c>
    </row>
    <row r="1057" spans="1:10" x14ac:dyDescent="0.25">
      <c r="B1057" s="218" t="s">
        <v>1293</v>
      </c>
    </row>
    <row r="1058" spans="1:10" x14ac:dyDescent="0.25">
      <c r="A1058" s="37" t="s">
        <v>150</v>
      </c>
      <c r="B1058" s="2" t="s">
        <v>149</v>
      </c>
      <c r="C1058" s="14" t="s">
        <v>477</v>
      </c>
      <c r="D1058" s="3" t="s">
        <v>478</v>
      </c>
      <c r="E1058" s="14" t="s">
        <v>480</v>
      </c>
      <c r="F1058" s="14" t="s">
        <v>482</v>
      </c>
      <c r="G1058" s="3" t="s">
        <v>485</v>
      </c>
      <c r="H1058" s="11" t="s">
        <v>486</v>
      </c>
      <c r="I1058" s="12"/>
      <c r="J1058" s="13"/>
    </row>
    <row r="1059" spans="1:10" x14ac:dyDescent="0.25">
      <c r="A1059" s="15"/>
      <c r="B1059" s="4" t="s">
        <v>148</v>
      </c>
      <c r="C1059" s="15"/>
      <c r="D1059" s="5" t="s">
        <v>479</v>
      </c>
      <c r="E1059" s="15" t="s">
        <v>481</v>
      </c>
      <c r="F1059" s="17" t="s">
        <v>483</v>
      </c>
      <c r="G1059" s="5"/>
      <c r="H1059" s="14" t="s">
        <v>410</v>
      </c>
      <c r="I1059" s="6" t="s">
        <v>488</v>
      </c>
      <c r="J1059" s="14" t="s">
        <v>489</v>
      </c>
    </row>
    <row r="1060" spans="1:10" x14ac:dyDescent="0.25">
      <c r="A1060" s="16"/>
      <c r="B1060" s="8"/>
      <c r="C1060" s="16"/>
      <c r="D1060" s="9"/>
      <c r="E1060" s="16"/>
      <c r="F1060" s="18" t="s">
        <v>484</v>
      </c>
      <c r="G1060" s="9"/>
      <c r="H1060" s="16"/>
      <c r="I1060" s="9"/>
      <c r="J1060" s="16"/>
    </row>
    <row r="1061" spans="1:10" x14ac:dyDescent="0.25">
      <c r="A1061" s="268" t="s">
        <v>160</v>
      </c>
      <c r="B1061" s="268" t="s">
        <v>162</v>
      </c>
      <c r="C1061" s="268" t="s">
        <v>2044</v>
      </c>
      <c r="D1061" s="199" t="s">
        <v>514</v>
      </c>
      <c r="E1061" s="268" t="s">
        <v>507</v>
      </c>
      <c r="F1061" s="366"/>
      <c r="G1061" s="277" t="s">
        <v>894</v>
      </c>
      <c r="H1061" s="278">
        <v>9000</v>
      </c>
      <c r="I1061" s="157">
        <v>36000</v>
      </c>
      <c r="J1061" s="278">
        <f>SUM(H1061:I1061)</f>
        <v>45000</v>
      </c>
    </row>
    <row r="1062" spans="1:10" x14ac:dyDescent="0.25">
      <c r="A1062" s="268" t="s">
        <v>161</v>
      </c>
      <c r="B1062" s="268" t="s">
        <v>163</v>
      </c>
      <c r="C1062" s="268" t="s">
        <v>2256</v>
      </c>
      <c r="D1062" s="199"/>
      <c r="E1062" s="268" t="s">
        <v>500</v>
      </c>
      <c r="F1062" s="366"/>
      <c r="G1062" s="277" t="s">
        <v>895</v>
      </c>
      <c r="H1062" s="268"/>
      <c r="I1062" s="199"/>
      <c r="J1062" s="268"/>
    </row>
    <row r="1063" spans="1:10" x14ac:dyDescent="0.25">
      <c r="A1063" s="268"/>
      <c r="B1063" s="268" t="s">
        <v>164</v>
      </c>
      <c r="C1063" s="268"/>
      <c r="D1063" s="199"/>
      <c r="E1063" s="268"/>
      <c r="F1063" s="199"/>
      <c r="G1063" s="277" t="s">
        <v>898</v>
      </c>
      <c r="H1063" s="268"/>
      <c r="I1063" s="199"/>
      <c r="J1063" s="268"/>
    </row>
    <row r="1064" spans="1:10" x14ac:dyDescent="0.25">
      <c r="A1064" s="268"/>
      <c r="B1064" s="268"/>
      <c r="C1064" s="268"/>
      <c r="D1064" s="199"/>
      <c r="E1064" s="268"/>
      <c r="F1064" s="199"/>
      <c r="G1064" s="277" t="s">
        <v>896</v>
      </c>
      <c r="H1064" s="268"/>
      <c r="I1064" s="199"/>
      <c r="J1064" s="268"/>
    </row>
    <row r="1065" spans="1:10" x14ac:dyDescent="0.25">
      <c r="A1065" s="268"/>
      <c r="B1065" s="268"/>
      <c r="C1065" s="268"/>
      <c r="D1065" s="199"/>
      <c r="E1065" s="268"/>
      <c r="F1065" s="199"/>
      <c r="G1065" s="277" t="s">
        <v>897</v>
      </c>
      <c r="H1065" s="268"/>
      <c r="I1065" s="199"/>
      <c r="J1065" s="268"/>
    </row>
    <row r="1066" spans="1:10" x14ac:dyDescent="0.25">
      <c r="A1066" s="201" t="s">
        <v>160</v>
      </c>
      <c r="B1066" s="201" t="s">
        <v>162</v>
      </c>
      <c r="C1066" s="297" t="s">
        <v>2055</v>
      </c>
      <c r="D1066" s="201"/>
      <c r="E1066" s="298"/>
      <c r="F1066" s="201"/>
      <c r="G1066" s="276" t="s">
        <v>916</v>
      </c>
      <c r="H1066" s="201"/>
      <c r="I1066" s="248"/>
      <c r="J1066" s="201"/>
    </row>
    <row r="1067" spans="1:10" x14ac:dyDescent="0.25">
      <c r="A1067" s="268" t="s">
        <v>161</v>
      </c>
      <c r="B1067" s="268" t="s">
        <v>163</v>
      </c>
      <c r="C1067" s="267" t="s">
        <v>2053</v>
      </c>
      <c r="D1067" s="268"/>
      <c r="E1067" s="269"/>
      <c r="F1067" s="268"/>
      <c r="G1067" s="277" t="s">
        <v>914</v>
      </c>
      <c r="H1067" s="278"/>
      <c r="I1067" s="157">
        <v>60</v>
      </c>
      <c r="J1067" s="278">
        <f>SUM(I1067)</f>
        <v>60</v>
      </c>
    </row>
    <row r="1068" spans="1:10" x14ac:dyDescent="0.25">
      <c r="A1068" s="268"/>
      <c r="B1068" s="268" t="s">
        <v>164</v>
      </c>
      <c r="C1068" s="267" t="s">
        <v>2054</v>
      </c>
      <c r="D1068" s="268"/>
      <c r="E1068" s="269"/>
      <c r="F1068" s="268"/>
      <c r="G1068" s="277" t="s">
        <v>915</v>
      </c>
      <c r="H1068" s="268"/>
      <c r="I1068" s="152"/>
      <c r="J1068" s="268"/>
    </row>
    <row r="1069" spans="1:10" x14ac:dyDescent="0.25">
      <c r="A1069" s="201" t="s">
        <v>160</v>
      </c>
      <c r="B1069" s="201" t="s">
        <v>162</v>
      </c>
      <c r="C1069" s="201" t="s">
        <v>2056</v>
      </c>
      <c r="D1069" s="280"/>
      <c r="E1069" s="201"/>
      <c r="F1069" s="201"/>
      <c r="G1069" s="432" t="s">
        <v>1351</v>
      </c>
      <c r="H1069" s="201"/>
      <c r="I1069" s="151"/>
      <c r="J1069" s="201"/>
    </row>
    <row r="1070" spans="1:10" x14ac:dyDescent="0.25">
      <c r="A1070" s="268" t="s">
        <v>161</v>
      </c>
      <c r="B1070" s="268" t="s">
        <v>163</v>
      </c>
      <c r="C1070" s="268" t="s">
        <v>1589</v>
      </c>
      <c r="D1070" s="199"/>
      <c r="E1070" s="268"/>
      <c r="F1070" s="268"/>
      <c r="G1070" s="426" t="s">
        <v>1352</v>
      </c>
      <c r="H1070" s="268"/>
      <c r="I1070" s="159">
        <v>16800</v>
      </c>
      <c r="J1070" s="278">
        <f>SUM(I1070)</f>
        <v>16800</v>
      </c>
    </row>
    <row r="1071" spans="1:10" x14ac:dyDescent="0.25">
      <c r="A1071" s="268"/>
      <c r="B1071" s="268" t="s">
        <v>164</v>
      </c>
      <c r="C1071" s="267" t="s">
        <v>1590</v>
      </c>
      <c r="D1071" s="199"/>
      <c r="E1071" s="268"/>
      <c r="F1071" s="268"/>
      <c r="G1071" s="426" t="s">
        <v>1353</v>
      </c>
      <c r="H1071" s="268"/>
      <c r="I1071" s="155"/>
      <c r="J1071" s="268"/>
    </row>
    <row r="1072" spans="1:10" x14ac:dyDescent="0.25">
      <c r="A1072" s="302"/>
      <c r="B1072" s="302"/>
      <c r="C1072" s="301" t="s">
        <v>1591</v>
      </c>
      <c r="D1072" s="301"/>
      <c r="E1072" s="302"/>
      <c r="F1072" s="302"/>
      <c r="G1072" s="569" t="s">
        <v>1354</v>
      </c>
      <c r="H1072" s="302"/>
      <c r="I1072" s="158"/>
      <c r="J1072" s="302"/>
    </row>
    <row r="1073" spans="1:10" x14ac:dyDescent="0.25">
      <c r="A1073" s="201" t="s">
        <v>160</v>
      </c>
      <c r="B1073" s="201" t="s">
        <v>926</v>
      </c>
      <c r="C1073" s="201" t="s">
        <v>2060</v>
      </c>
      <c r="D1073" s="280"/>
      <c r="E1073" s="201"/>
      <c r="F1073" s="201"/>
      <c r="G1073" s="432" t="s">
        <v>1351</v>
      </c>
      <c r="H1073" s="312"/>
      <c r="I1073" s="247"/>
      <c r="J1073" s="312"/>
    </row>
    <row r="1074" spans="1:10" x14ac:dyDescent="0.25">
      <c r="A1074" s="268" t="s">
        <v>161</v>
      </c>
      <c r="B1074" s="268" t="s">
        <v>1592</v>
      </c>
      <c r="C1074" s="268" t="s">
        <v>1593</v>
      </c>
      <c r="D1074" s="199"/>
      <c r="E1074" s="268"/>
      <c r="F1074" s="268"/>
      <c r="G1074" s="426" t="s">
        <v>2057</v>
      </c>
      <c r="H1074" s="278"/>
      <c r="I1074" s="159">
        <v>42200</v>
      </c>
      <c r="J1074" s="278">
        <f>SUM(I1074)</f>
        <v>42200</v>
      </c>
    </row>
    <row r="1075" spans="1:10" x14ac:dyDescent="0.25">
      <c r="A1075" s="268"/>
      <c r="B1075" s="268" t="s">
        <v>164</v>
      </c>
      <c r="C1075" s="268" t="s">
        <v>1594</v>
      </c>
      <c r="D1075" s="199"/>
      <c r="E1075" s="268"/>
      <c r="F1075" s="268"/>
      <c r="G1075" s="426" t="s">
        <v>2058</v>
      </c>
      <c r="H1075" s="268"/>
      <c r="I1075" s="268"/>
      <c r="J1075" s="268"/>
    </row>
    <row r="1076" spans="1:10" x14ac:dyDescent="0.25">
      <c r="A1076" s="268"/>
      <c r="B1076" s="268"/>
      <c r="C1076" s="268"/>
      <c r="D1076" s="199"/>
      <c r="E1076" s="268"/>
      <c r="F1076" s="268"/>
      <c r="G1076" s="426" t="s">
        <v>2059</v>
      </c>
      <c r="H1076" s="302"/>
      <c r="I1076" s="368"/>
      <c r="J1076" s="278"/>
    </row>
    <row r="1077" spans="1:10" x14ac:dyDescent="0.25">
      <c r="A1077" s="201" t="s">
        <v>160</v>
      </c>
      <c r="B1077" s="201" t="s">
        <v>162</v>
      </c>
      <c r="C1077" s="201" t="s">
        <v>2052</v>
      </c>
      <c r="D1077" s="280" t="s">
        <v>514</v>
      </c>
      <c r="E1077" s="201" t="s">
        <v>507</v>
      </c>
      <c r="F1077" s="280"/>
      <c r="G1077" s="276" t="s">
        <v>712</v>
      </c>
      <c r="H1077" s="360">
        <v>18000</v>
      </c>
      <c r="I1077" s="247">
        <v>70000</v>
      </c>
      <c r="J1077" s="312">
        <f>SUM(H1077:I1077)</f>
        <v>88000</v>
      </c>
    </row>
    <row r="1078" spans="1:10" x14ac:dyDescent="0.25">
      <c r="A1078" s="268" t="s">
        <v>161</v>
      </c>
      <c r="B1078" s="268" t="s">
        <v>163</v>
      </c>
      <c r="C1078" s="268" t="s">
        <v>1308</v>
      </c>
      <c r="D1078" s="199"/>
      <c r="E1078" s="268" t="s">
        <v>470</v>
      </c>
      <c r="F1078" s="199"/>
      <c r="G1078" s="277" t="s">
        <v>1309</v>
      </c>
      <c r="H1078" s="199"/>
      <c r="I1078" s="268"/>
      <c r="J1078" s="268"/>
    </row>
    <row r="1079" spans="1:10" x14ac:dyDescent="0.25">
      <c r="A1079" s="268"/>
      <c r="B1079" s="268" t="s">
        <v>164</v>
      </c>
      <c r="C1079" s="268"/>
      <c r="D1079" s="199"/>
      <c r="E1079" s="268"/>
      <c r="F1079" s="199"/>
      <c r="G1079" s="277" t="s">
        <v>1310</v>
      </c>
      <c r="H1079" s="199"/>
      <c r="I1079" s="462">
        <v>6000</v>
      </c>
      <c r="J1079" s="462">
        <f>SUM(I1079)</f>
        <v>6000</v>
      </c>
    </row>
    <row r="1080" spans="1:10" x14ac:dyDescent="0.25">
      <c r="A1080" s="302"/>
      <c r="B1080" s="302"/>
      <c r="C1080" s="302"/>
      <c r="D1080" s="305"/>
      <c r="E1080" s="302"/>
      <c r="F1080" s="305"/>
      <c r="G1080" s="304" t="s">
        <v>1311</v>
      </c>
      <c r="H1080" s="305"/>
      <c r="I1080" s="302"/>
      <c r="J1080" s="302"/>
    </row>
    <row r="1081" spans="1:10" x14ac:dyDescent="0.25">
      <c r="A1081" s="19"/>
      <c r="B1081" s="19"/>
      <c r="C1081" s="19"/>
      <c r="D1081" s="30" t="s">
        <v>23</v>
      </c>
      <c r="E1081" s="29"/>
      <c r="F1081" s="29"/>
      <c r="G1081" s="295" t="s">
        <v>427</v>
      </c>
      <c r="H1081" s="168">
        <f>SUM(H1061:H1080)</f>
        <v>27000</v>
      </c>
      <c r="I1081" s="64"/>
      <c r="J1081" s="66">
        <f>SUM(H1081:I1081)</f>
        <v>27000</v>
      </c>
    </row>
    <row r="1082" spans="1:10" x14ac:dyDescent="0.25">
      <c r="A1082" s="5"/>
      <c r="B1082" s="5"/>
      <c r="C1082" s="5"/>
      <c r="D1082" s="30" t="s">
        <v>23</v>
      </c>
      <c r="E1082" s="29"/>
      <c r="F1082" s="165"/>
      <c r="G1082" s="451" t="s">
        <v>2103</v>
      </c>
      <c r="H1082" s="414"/>
      <c r="I1082" s="472">
        <f>SUM(I1061:I1081)-(I1079)</f>
        <v>165060</v>
      </c>
      <c r="J1082" s="674">
        <f>SUM(I1082)</f>
        <v>165060</v>
      </c>
    </row>
    <row r="1083" spans="1:10" x14ac:dyDescent="0.25">
      <c r="A1083" s="5"/>
      <c r="B1083" s="5"/>
      <c r="C1083" s="5"/>
      <c r="D1083" s="30" t="s">
        <v>23</v>
      </c>
      <c r="E1083" s="9"/>
      <c r="F1083" s="10"/>
      <c r="G1083" s="665" t="s">
        <v>2102</v>
      </c>
      <c r="H1083" s="296"/>
      <c r="I1083" s="470">
        <f>(I1079)</f>
        <v>6000</v>
      </c>
      <c r="J1083" s="675">
        <f>SUM(I1083)</f>
        <v>6000</v>
      </c>
    </row>
    <row r="1084" spans="1:10" x14ac:dyDescent="0.25">
      <c r="C1084" t="s">
        <v>530</v>
      </c>
      <c r="F1084" t="s">
        <v>531</v>
      </c>
      <c r="H1084" t="s">
        <v>532</v>
      </c>
    </row>
    <row r="1085" spans="1:10" ht="15.75" x14ac:dyDescent="0.25">
      <c r="C1085" t="s">
        <v>1382</v>
      </c>
      <c r="F1085" s="32" t="s">
        <v>1364</v>
      </c>
      <c r="G1085" s="32"/>
      <c r="H1085" t="s">
        <v>533</v>
      </c>
    </row>
    <row r="1086" spans="1:10" ht="15.75" x14ac:dyDescent="0.25">
      <c r="C1086" t="s">
        <v>535</v>
      </c>
      <c r="F1086" s="32" t="s">
        <v>1363</v>
      </c>
      <c r="G1086" s="32"/>
      <c r="H1086" t="s">
        <v>534</v>
      </c>
    </row>
    <row r="1087" spans="1:10" x14ac:dyDescent="0.25">
      <c r="B1087" t="s">
        <v>491</v>
      </c>
      <c r="G1087" s="27" t="s">
        <v>537</v>
      </c>
    </row>
    <row r="1088" spans="1:10" x14ac:dyDescent="0.25">
      <c r="B1088" t="s">
        <v>492</v>
      </c>
      <c r="G1088" s="27" t="s">
        <v>1452</v>
      </c>
    </row>
    <row r="1089" spans="1:10" x14ac:dyDescent="0.25">
      <c r="B1089" t="s">
        <v>147</v>
      </c>
      <c r="G1089" s="27" t="s">
        <v>538</v>
      </c>
    </row>
    <row r="1090" spans="1:10" x14ac:dyDescent="0.25">
      <c r="B1090" t="s">
        <v>2095</v>
      </c>
    </row>
    <row r="1091" spans="1:10" x14ac:dyDescent="0.25">
      <c r="B1091" s="259" t="s">
        <v>2045</v>
      </c>
    </row>
    <row r="1092" spans="1:10" x14ac:dyDescent="0.25">
      <c r="B1092" s="218" t="s">
        <v>1292</v>
      </c>
      <c r="D1092" s="218" t="s">
        <v>1296</v>
      </c>
    </row>
    <row r="1093" spans="1:10" x14ac:dyDescent="0.25">
      <c r="A1093" s="37" t="s">
        <v>150</v>
      </c>
      <c r="B1093" s="2" t="s">
        <v>149</v>
      </c>
      <c r="C1093" s="14" t="s">
        <v>477</v>
      </c>
      <c r="D1093" s="3" t="s">
        <v>478</v>
      </c>
      <c r="E1093" s="14" t="s">
        <v>480</v>
      </c>
      <c r="F1093" s="14" t="s">
        <v>482</v>
      </c>
      <c r="G1093" s="3" t="s">
        <v>485</v>
      </c>
      <c r="H1093" s="11" t="s">
        <v>486</v>
      </c>
      <c r="I1093" s="12"/>
      <c r="J1093" s="13"/>
    </row>
    <row r="1094" spans="1:10" x14ac:dyDescent="0.25">
      <c r="A1094" s="15"/>
      <c r="B1094" s="4" t="s">
        <v>148</v>
      </c>
      <c r="C1094" s="15"/>
      <c r="D1094" s="5" t="s">
        <v>479</v>
      </c>
      <c r="E1094" s="15" t="s">
        <v>481</v>
      </c>
      <c r="F1094" s="17" t="s">
        <v>483</v>
      </c>
      <c r="G1094" s="5"/>
      <c r="H1094" s="14" t="s">
        <v>410</v>
      </c>
      <c r="I1094" s="6" t="s">
        <v>488</v>
      </c>
      <c r="J1094" s="14" t="s">
        <v>489</v>
      </c>
    </row>
    <row r="1095" spans="1:10" x14ac:dyDescent="0.25">
      <c r="A1095" s="16"/>
      <c r="B1095" s="8"/>
      <c r="C1095" s="16"/>
      <c r="D1095" s="9"/>
      <c r="E1095" s="16"/>
      <c r="F1095" s="18" t="s">
        <v>484</v>
      </c>
      <c r="G1095" s="9"/>
      <c r="H1095" s="16"/>
      <c r="I1095" s="9"/>
      <c r="J1095" s="16"/>
    </row>
    <row r="1096" spans="1:10" x14ac:dyDescent="0.25">
      <c r="A1096" s="201" t="s">
        <v>160</v>
      </c>
      <c r="B1096" s="297" t="s">
        <v>162</v>
      </c>
      <c r="C1096" s="201" t="s">
        <v>2062</v>
      </c>
      <c r="D1096" s="280" t="s">
        <v>455</v>
      </c>
      <c r="E1096" s="201" t="s">
        <v>327</v>
      </c>
      <c r="F1096" s="365"/>
      <c r="G1096" s="276" t="s">
        <v>1171</v>
      </c>
      <c r="H1096" s="360"/>
      <c r="I1096" s="312"/>
      <c r="J1096" s="312"/>
    </row>
    <row r="1097" spans="1:10" x14ac:dyDescent="0.25">
      <c r="A1097" s="268" t="s">
        <v>161</v>
      </c>
      <c r="B1097" s="267" t="s">
        <v>272</v>
      </c>
      <c r="C1097" s="268" t="s">
        <v>1215</v>
      </c>
      <c r="D1097" s="199"/>
      <c r="E1097" s="268" t="s">
        <v>553</v>
      </c>
      <c r="F1097" s="366"/>
      <c r="G1097" s="277" t="s">
        <v>1172</v>
      </c>
      <c r="H1097" s="199"/>
      <c r="I1097" s="159">
        <v>8000</v>
      </c>
      <c r="J1097" s="278">
        <f>SUM(I1097)</f>
        <v>8000</v>
      </c>
    </row>
    <row r="1098" spans="1:10" x14ac:dyDescent="0.25">
      <c r="A1098" s="268"/>
      <c r="B1098" s="267" t="s">
        <v>269</v>
      </c>
      <c r="C1098" s="268"/>
      <c r="D1098" s="199"/>
      <c r="E1098" s="268"/>
      <c r="F1098" s="199"/>
      <c r="G1098" s="277" t="s">
        <v>1173</v>
      </c>
      <c r="H1098" s="199"/>
      <c r="I1098" s="268"/>
      <c r="J1098" s="268"/>
    </row>
    <row r="1099" spans="1:10" x14ac:dyDescent="0.25">
      <c r="A1099" s="268"/>
      <c r="B1099" s="267"/>
      <c r="C1099" s="268"/>
      <c r="D1099" s="199"/>
      <c r="E1099" s="268"/>
      <c r="F1099" s="199"/>
      <c r="G1099" s="277" t="s">
        <v>1174</v>
      </c>
      <c r="H1099" s="199"/>
      <c r="I1099" s="359"/>
      <c r="J1099" s="359"/>
    </row>
    <row r="1100" spans="1:10" x14ac:dyDescent="0.25">
      <c r="A1100" s="268"/>
      <c r="B1100" s="267"/>
      <c r="C1100" s="268"/>
      <c r="D1100" s="199"/>
      <c r="E1100" s="268"/>
      <c r="F1100" s="199"/>
      <c r="G1100" s="277" t="s">
        <v>1175</v>
      </c>
      <c r="H1100" s="199"/>
      <c r="I1100" s="278"/>
      <c r="J1100" s="359"/>
    </row>
    <row r="1101" spans="1:10" x14ac:dyDescent="0.25">
      <c r="A1101" s="268"/>
      <c r="B1101" s="267"/>
      <c r="C1101" s="268"/>
      <c r="D1101" s="199"/>
      <c r="E1101" s="268"/>
      <c r="F1101" s="199"/>
      <c r="G1101" s="277" t="s">
        <v>1176</v>
      </c>
      <c r="H1101" s="199"/>
      <c r="I1101" s="278"/>
      <c r="J1101" s="359"/>
    </row>
    <row r="1102" spans="1:10" x14ac:dyDescent="0.25">
      <c r="A1102" s="268"/>
      <c r="B1102" s="267"/>
      <c r="C1102" s="268"/>
      <c r="D1102" s="199"/>
      <c r="E1102" s="268"/>
      <c r="F1102" s="199"/>
      <c r="G1102" s="277" t="s">
        <v>1177</v>
      </c>
      <c r="H1102" s="199"/>
      <c r="I1102" s="278"/>
      <c r="J1102" s="359"/>
    </row>
    <row r="1103" spans="1:10" x14ac:dyDescent="0.25">
      <c r="A1103" s="268"/>
      <c r="B1103" s="267"/>
      <c r="C1103" s="268"/>
      <c r="D1103" s="199"/>
      <c r="E1103" s="268"/>
      <c r="F1103" s="199"/>
      <c r="G1103" s="277" t="s">
        <v>1178</v>
      </c>
      <c r="H1103" s="199"/>
      <c r="I1103" s="278"/>
      <c r="J1103" s="359"/>
    </row>
    <row r="1104" spans="1:10" x14ac:dyDescent="0.25">
      <c r="A1104" s="302"/>
      <c r="B1104" s="302"/>
      <c r="C1104" s="268"/>
      <c r="D1104" s="199"/>
      <c r="E1104" s="268"/>
      <c r="F1104" s="199"/>
      <c r="G1104" s="277" t="s">
        <v>1179</v>
      </c>
      <c r="H1104" s="199"/>
      <c r="I1104" s="278"/>
      <c r="J1104" s="359"/>
    </row>
    <row r="1105" spans="1:22" x14ac:dyDescent="0.25">
      <c r="A1105" s="201" t="s">
        <v>160</v>
      </c>
      <c r="B1105" s="297" t="s">
        <v>162</v>
      </c>
      <c r="C1105" s="201" t="s">
        <v>2061</v>
      </c>
      <c r="D1105" s="280"/>
      <c r="E1105" s="201"/>
      <c r="F1105" s="365"/>
      <c r="G1105" s="276" t="s">
        <v>910</v>
      </c>
      <c r="H1105" s="360">
        <v>480000</v>
      </c>
      <c r="I1105" s="247">
        <v>60000</v>
      </c>
      <c r="J1105" s="312">
        <f>SUM(H1105:I1105)</f>
        <v>540000</v>
      </c>
    </row>
    <row r="1106" spans="1:22" x14ac:dyDescent="0.25">
      <c r="A1106" s="268" t="s">
        <v>161</v>
      </c>
      <c r="B1106" s="267" t="s">
        <v>163</v>
      </c>
      <c r="C1106" s="268" t="s">
        <v>1294</v>
      </c>
      <c r="D1106" s="199"/>
      <c r="E1106" s="268"/>
      <c r="F1106" s="366"/>
      <c r="G1106" s="277" t="s">
        <v>911</v>
      </c>
      <c r="H1106" s="199"/>
      <c r="I1106" s="268"/>
      <c r="J1106" s="268"/>
    </row>
    <row r="1107" spans="1:22" x14ac:dyDescent="0.25">
      <c r="A1107" s="268"/>
      <c r="B1107" s="267" t="s">
        <v>164</v>
      </c>
      <c r="C1107" s="268" t="s">
        <v>1298</v>
      </c>
      <c r="D1107" s="199"/>
      <c r="E1107" s="268"/>
      <c r="F1107" s="366"/>
      <c r="G1107" s="277" t="s">
        <v>912</v>
      </c>
      <c r="H1107" s="199"/>
      <c r="I1107" s="368">
        <v>12000</v>
      </c>
      <c r="J1107" s="368">
        <f>SUM(I1107)</f>
        <v>12000</v>
      </c>
    </row>
    <row r="1108" spans="1:22" x14ac:dyDescent="0.25">
      <c r="A1108" s="302"/>
      <c r="B1108" s="301"/>
      <c r="C1108" s="302" t="s">
        <v>1297</v>
      </c>
      <c r="D1108" s="305"/>
      <c r="E1108" s="302"/>
      <c r="F1108" s="305"/>
      <c r="G1108" s="304" t="s">
        <v>1295</v>
      </c>
      <c r="H1108" s="305"/>
      <c r="I1108" s="495"/>
      <c r="J1108" s="440"/>
    </row>
    <row r="1109" spans="1:22" x14ac:dyDescent="0.25">
      <c r="A1109" s="14" t="s">
        <v>160</v>
      </c>
      <c r="B1109" s="22" t="s">
        <v>162</v>
      </c>
      <c r="C1109" s="201" t="s">
        <v>2063</v>
      </c>
      <c r="D1109" s="3" t="s">
        <v>514</v>
      </c>
      <c r="E1109" s="14" t="s">
        <v>514</v>
      </c>
      <c r="F1109" s="41"/>
      <c r="G1109" s="271" t="s">
        <v>274</v>
      </c>
      <c r="H1109" s="3"/>
      <c r="I1109" s="382"/>
      <c r="J1109" s="14"/>
      <c r="M1109" s="199"/>
      <c r="N1109" s="199"/>
      <c r="O1109" s="152"/>
      <c r="P1109" s="199"/>
      <c r="Q1109" s="199"/>
      <c r="R1109" s="570"/>
      <c r="S1109" s="426"/>
      <c r="T1109" s="356"/>
      <c r="U1109" s="356"/>
      <c r="V1109" s="356"/>
    </row>
    <row r="1110" spans="1:22" x14ac:dyDescent="0.25">
      <c r="A1110" s="15" t="s">
        <v>161</v>
      </c>
      <c r="B1110" s="4" t="s">
        <v>273</v>
      </c>
      <c r="C1110" s="268" t="s">
        <v>1606</v>
      </c>
      <c r="D1110" s="5"/>
      <c r="E1110" s="15" t="s">
        <v>69</v>
      </c>
      <c r="F1110" s="42"/>
      <c r="G1110" s="21" t="s">
        <v>1134</v>
      </c>
      <c r="H1110" s="356">
        <v>140000</v>
      </c>
      <c r="I1110" s="462">
        <v>12500</v>
      </c>
      <c r="J1110" s="62">
        <f>SUM(H1110:I1110)</f>
        <v>152500</v>
      </c>
      <c r="M1110" s="199"/>
      <c r="N1110" s="199"/>
      <c r="O1110" s="152"/>
      <c r="P1110" s="199"/>
      <c r="Q1110" s="199"/>
      <c r="R1110" s="199"/>
      <c r="S1110" s="426"/>
      <c r="T1110" s="199"/>
      <c r="U1110" s="157"/>
      <c r="V1110" s="575"/>
    </row>
    <row r="1111" spans="1:22" x14ac:dyDescent="0.25">
      <c r="A1111" s="15"/>
      <c r="B1111" s="4" t="s">
        <v>269</v>
      </c>
      <c r="C1111" s="268" t="s">
        <v>1607</v>
      </c>
      <c r="D1111" s="5"/>
      <c r="E1111" s="15"/>
      <c r="F1111" s="5"/>
      <c r="G1111" s="272" t="s">
        <v>1135</v>
      </c>
      <c r="H1111" s="5"/>
      <c r="I1111" s="178"/>
      <c r="J1111" s="15"/>
      <c r="M1111" s="199"/>
      <c r="N1111" s="199"/>
      <c r="O1111" s="199"/>
      <c r="P1111" s="426"/>
      <c r="Q1111" s="199"/>
      <c r="R1111" s="199"/>
      <c r="S1111" s="426"/>
      <c r="T1111" s="356"/>
      <c r="U1111" s="575"/>
      <c r="V1111" s="575"/>
    </row>
    <row r="1112" spans="1:22" x14ac:dyDescent="0.25">
      <c r="A1112" s="15"/>
      <c r="B1112" s="4"/>
      <c r="C1112" s="155"/>
      <c r="D1112" s="5"/>
      <c r="E1112" s="15"/>
      <c r="F1112" s="5"/>
      <c r="G1112" s="21" t="s">
        <v>1137</v>
      </c>
      <c r="H1112" s="5"/>
      <c r="I1112" s="178"/>
      <c r="J1112" s="15"/>
      <c r="M1112" s="199"/>
      <c r="N1112" s="199"/>
      <c r="O1112" s="199"/>
      <c r="P1112" s="199"/>
      <c r="Q1112" s="199"/>
      <c r="R1112" s="199"/>
      <c r="S1112" s="426"/>
      <c r="T1112" s="199"/>
      <c r="U1112" s="356"/>
      <c r="V1112" s="575"/>
    </row>
    <row r="1113" spans="1:22" x14ac:dyDescent="0.25">
      <c r="A1113" s="16"/>
      <c r="B1113" s="8"/>
      <c r="C1113" s="158"/>
      <c r="D1113" s="9"/>
      <c r="E1113" s="16"/>
      <c r="F1113" s="9"/>
      <c r="G1113" s="25" t="s">
        <v>1136</v>
      </c>
      <c r="H1113" s="9"/>
      <c r="I1113" s="372"/>
      <c r="J1113" s="16"/>
      <c r="M1113" s="199"/>
      <c r="N1113" s="199"/>
      <c r="O1113" s="199"/>
      <c r="P1113" s="199"/>
      <c r="Q1113" s="199"/>
      <c r="R1113" s="199"/>
      <c r="S1113" s="426"/>
      <c r="T1113" s="199"/>
      <c r="U1113" s="356"/>
      <c r="V1113" s="575"/>
    </row>
    <row r="1114" spans="1:22" ht="15.75" thickBot="1" x14ac:dyDescent="0.3">
      <c r="A1114" s="14"/>
      <c r="B1114" s="14"/>
      <c r="C1114" s="14"/>
      <c r="D1114" s="96" t="s">
        <v>23</v>
      </c>
      <c r="E1114" s="3"/>
      <c r="F1114" s="3"/>
      <c r="G1114" s="667" t="s">
        <v>2271</v>
      </c>
      <c r="H1114" s="168">
        <f>SUM(H1096:H1113)</f>
        <v>620000</v>
      </c>
      <c r="I1114" s="64"/>
      <c r="J1114" s="66">
        <f>SUM(H1114:I1114)</f>
        <v>620000</v>
      </c>
    </row>
    <row r="1115" spans="1:22" x14ac:dyDescent="0.25">
      <c r="A1115" s="209"/>
      <c r="B1115" s="210"/>
      <c r="C1115" s="214"/>
      <c r="D1115" s="344"/>
      <c r="E1115" s="210"/>
      <c r="F1115" s="210"/>
      <c r="G1115" s="668" t="s">
        <v>2272</v>
      </c>
      <c r="H1115" s="666"/>
      <c r="I1115" s="670">
        <f>(I1097+I1105)</f>
        <v>68000</v>
      </c>
      <c r="J1115" s="672">
        <f>SUM(I1115)</f>
        <v>68000</v>
      </c>
    </row>
    <row r="1116" spans="1:22" ht="15.75" thickBot="1" x14ac:dyDescent="0.3">
      <c r="A1116" s="211"/>
      <c r="B1116" s="121"/>
      <c r="C1116" s="213"/>
      <c r="D1116" s="345"/>
      <c r="E1116" s="121"/>
      <c r="F1116" s="121"/>
      <c r="G1116" s="669" t="s">
        <v>2273</v>
      </c>
      <c r="H1116" s="666"/>
      <c r="I1116" s="671">
        <f>(I1107+I1110)</f>
        <v>24500</v>
      </c>
      <c r="J1116" s="673">
        <f>SUM(I1116)</f>
        <v>24500</v>
      </c>
    </row>
    <row r="1117" spans="1:22" x14ac:dyDescent="0.25">
      <c r="B1117" t="s">
        <v>528</v>
      </c>
    </row>
    <row r="1118" spans="1:22" x14ac:dyDescent="0.25">
      <c r="B1118" t="s">
        <v>529</v>
      </c>
      <c r="C1118" t="s">
        <v>530</v>
      </c>
      <c r="F1118" t="s">
        <v>531</v>
      </c>
      <c r="H1118" t="s">
        <v>532</v>
      </c>
    </row>
    <row r="1119" spans="1:22" ht="15.75" x14ac:dyDescent="0.25">
      <c r="C1119" t="s">
        <v>1382</v>
      </c>
      <c r="F1119" s="32" t="s">
        <v>1364</v>
      </c>
      <c r="G1119" s="32"/>
      <c r="H1119" t="s">
        <v>533</v>
      </c>
    </row>
    <row r="1120" spans="1:22" ht="15.75" x14ac:dyDescent="0.25">
      <c r="C1120" t="s">
        <v>535</v>
      </c>
      <c r="F1120" s="32" t="s">
        <v>1363</v>
      </c>
      <c r="G1120" s="32"/>
      <c r="H1120" t="s">
        <v>534</v>
      </c>
    </row>
    <row r="1121" spans="1:10" ht="15.75" x14ac:dyDescent="0.25">
      <c r="F1121" s="32"/>
      <c r="G1121" s="32"/>
    </row>
    <row r="1122" spans="1:10" x14ac:dyDescent="0.25">
      <c r="B1122" t="s">
        <v>492</v>
      </c>
      <c r="G1122" s="27" t="s">
        <v>1261</v>
      </c>
    </row>
    <row r="1123" spans="1:10" x14ac:dyDescent="0.25">
      <c r="B1123" t="s">
        <v>147</v>
      </c>
      <c r="G1123" s="27" t="s">
        <v>538</v>
      </c>
    </row>
    <row r="1124" spans="1:10" x14ac:dyDescent="0.25">
      <c r="B1124" t="s">
        <v>2095</v>
      </c>
    </row>
    <row r="1125" spans="1:10" x14ac:dyDescent="0.25">
      <c r="B1125" s="259" t="s">
        <v>2066</v>
      </c>
    </row>
    <row r="1126" spans="1:10" x14ac:dyDescent="0.25">
      <c r="B1126" s="218" t="s">
        <v>1292</v>
      </c>
      <c r="D1126" s="218" t="s">
        <v>1296</v>
      </c>
    </row>
    <row r="1127" spans="1:10" x14ac:dyDescent="0.25">
      <c r="A1127" s="37" t="s">
        <v>150</v>
      </c>
      <c r="B1127" s="2" t="s">
        <v>149</v>
      </c>
      <c r="C1127" s="14" t="s">
        <v>477</v>
      </c>
      <c r="D1127" s="3" t="s">
        <v>478</v>
      </c>
      <c r="E1127" s="14" t="s">
        <v>480</v>
      </c>
      <c r="F1127" s="14" t="s">
        <v>482</v>
      </c>
      <c r="G1127" s="3" t="s">
        <v>485</v>
      </c>
      <c r="H1127" s="11" t="s">
        <v>486</v>
      </c>
      <c r="I1127" s="12"/>
      <c r="J1127" s="13"/>
    </row>
    <row r="1128" spans="1:10" x14ac:dyDescent="0.25">
      <c r="A1128" s="15"/>
      <c r="B1128" s="4" t="s">
        <v>148</v>
      </c>
      <c r="C1128" s="15"/>
      <c r="D1128" s="5" t="s">
        <v>479</v>
      </c>
      <c r="E1128" s="15" t="s">
        <v>481</v>
      </c>
      <c r="F1128" s="17" t="s">
        <v>483</v>
      </c>
      <c r="G1128" s="5"/>
      <c r="H1128" s="14" t="s">
        <v>410</v>
      </c>
      <c r="I1128" s="6" t="s">
        <v>488</v>
      </c>
      <c r="J1128" s="14" t="s">
        <v>489</v>
      </c>
    </row>
    <row r="1129" spans="1:10" x14ac:dyDescent="0.25">
      <c r="A1129" s="16"/>
      <c r="B1129" s="8"/>
      <c r="C1129" s="16"/>
      <c r="D1129" s="9"/>
      <c r="E1129" s="16"/>
      <c r="F1129" s="18" t="s">
        <v>484</v>
      </c>
      <c r="G1129" s="9"/>
      <c r="H1129" s="16"/>
      <c r="I1129" s="9"/>
      <c r="J1129" s="16"/>
    </row>
    <row r="1130" spans="1:10" x14ac:dyDescent="0.25">
      <c r="A1130" s="15" t="s">
        <v>160</v>
      </c>
      <c r="B1130" s="4" t="s">
        <v>162</v>
      </c>
      <c r="C1130" s="268" t="s">
        <v>2064</v>
      </c>
      <c r="D1130" s="21" t="s">
        <v>514</v>
      </c>
      <c r="E1130" s="15" t="s">
        <v>514</v>
      </c>
      <c r="F1130" s="42"/>
      <c r="G1130" s="271" t="s">
        <v>274</v>
      </c>
      <c r="H1130" s="356">
        <v>2000</v>
      </c>
      <c r="I1130" s="462">
        <v>6000</v>
      </c>
      <c r="J1130" s="62">
        <f>SUM(H1130:I1130)</f>
        <v>8000</v>
      </c>
    </row>
    <row r="1131" spans="1:10" x14ac:dyDescent="0.25">
      <c r="A1131" s="15" t="s">
        <v>161</v>
      </c>
      <c r="B1131" s="4" t="s">
        <v>272</v>
      </c>
      <c r="C1131" s="268" t="s">
        <v>1605</v>
      </c>
      <c r="D1131" s="5"/>
      <c r="E1131" s="15" t="s">
        <v>69</v>
      </c>
      <c r="F1131" s="42"/>
      <c r="G1131" s="21" t="s">
        <v>1134</v>
      </c>
      <c r="H1131" s="71"/>
      <c r="I1131" s="62"/>
      <c r="J1131" s="62"/>
    </row>
    <row r="1132" spans="1:10" x14ac:dyDescent="0.25">
      <c r="A1132" s="15"/>
      <c r="B1132" s="4" t="s">
        <v>269</v>
      </c>
      <c r="C1132" s="268" t="s">
        <v>78</v>
      </c>
      <c r="D1132" s="5"/>
      <c r="E1132" s="15"/>
      <c r="F1132" s="42"/>
      <c r="G1132" s="272" t="s">
        <v>1135</v>
      </c>
      <c r="H1132" s="5"/>
      <c r="I1132" s="15"/>
      <c r="J1132" s="15"/>
    </row>
    <row r="1133" spans="1:10" x14ac:dyDescent="0.25">
      <c r="A1133" s="15"/>
      <c r="B1133" s="4"/>
      <c r="C1133" s="15"/>
      <c r="D1133" s="5"/>
      <c r="E1133" s="15"/>
      <c r="F1133" s="42"/>
      <c r="G1133" s="21" t="s">
        <v>1137</v>
      </c>
      <c r="H1133" s="5"/>
      <c r="I1133" s="15"/>
      <c r="J1133" s="15"/>
    </row>
    <row r="1134" spans="1:10" x14ac:dyDescent="0.25">
      <c r="A1134" s="15"/>
      <c r="B1134" s="4"/>
      <c r="C1134" s="16"/>
      <c r="D1134" s="9"/>
      <c r="E1134" s="16"/>
      <c r="F1134" s="9"/>
      <c r="G1134" s="25" t="s">
        <v>1136</v>
      </c>
      <c r="H1134" s="9"/>
      <c r="I1134" s="16"/>
      <c r="J1134" s="16"/>
    </row>
    <row r="1135" spans="1:10" x14ac:dyDescent="0.25">
      <c r="A1135" s="14" t="s">
        <v>160</v>
      </c>
      <c r="B1135" s="14" t="s">
        <v>162</v>
      </c>
      <c r="C1135" s="297" t="s">
        <v>2065</v>
      </c>
      <c r="D1135" s="14" t="s">
        <v>514</v>
      </c>
      <c r="E1135" s="15" t="s">
        <v>514</v>
      </c>
      <c r="F1135" s="14"/>
      <c r="G1135" s="271" t="s">
        <v>274</v>
      </c>
      <c r="H1135" s="14"/>
      <c r="I1135" s="292"/>
      <c r="J1135" s="14"/>
    </row>
    <row r="1136" spans="1:10" x14ac:dyDescent="0.25">
      <c r="A1136" s="15" t="s">
        <v>161</v>
      </c>
      <c r="B1136" s="15" t="s">
        <v>276</v>
      </c>
      <c r="C1136" s="267" t="s">
        <v>1608</v>
      </c>
      <c r="D1136" s="15"/>
      <c r="E1136" s="15" t="s">
        <v>69</v>
      </c>
      <c r="F1136" s="15"/>
      <c r="G1136" s="21" t="s">
        <v>1138</v>
      </c>
      <c r="H1136" s="278">
        <v>6000</v>
      </c>
      <c r="I1136" s="463">
        <v>50000</v>
      </c>
      <c r="J1136" s="62">
        <f>SUM(H1136:I1136)</f>
        <v>56000</v>
      </c>
    </row>
    <row r="1137" spans="1:10" x14ac:dyDescent="0.25">
      <c r="A1137" s="15"/>
      <c r="B1137" s="15" t="s">
        <v>269</v>
      </c>
      <c r="C1137" s="267" t="s">
        <v>1609</v>
      </c>
      <c r="D1137" s="15"/>
      <c r="E1137" s="7"/>
      <c r="F1137" s="15"/>
      <c r="G1137" s="272" t="s">
        <v>1139</v>
      </c>
      <c r="H1137" s="15"/>
      <c r="I1137" s="5"/>
      <c r="J1137" s="15"/>
    </row>
    <row r="1138" spans="1:10" x14ac:dyDescent="0.25">
      <c r="A1138" s="15"/>
      <c r="B1138" s="15"/>
      <c r="C1138" s="4"/>
      <c r="D1138" s="15"/>
      <c r="E1138" s="7"/>
      <c r="F1138" s="15"/>
      <c r="G1138" s="21" t="s">
        <v>1137</v>
      </c>
      <c r="H1138" s="15"/>
      <c r="I1138" s="5"/>
      <c r="J1138" s="15"/>
    </row>
    <row r="1139" spans="1:10" x14ac:dyDescent="0.25">
      <c r="A1139" s="16"/>
      <c r="B1139" s="16"/>
      <c r="C1139" s="8"/>
      <c r="D1139" s="16"/>
      <c r="E1139" s="10"/>
      <c r="F1139" s="16"/>
      <c r="G1139" s="25" t="s">
        <v>1136</v>
      </c>
      <c r="H1139" s="16"/>
      <c r="I1139" s="9"/>
      <c r="J1139" s="16"/>
    </row>
    <row r="1140" spans="1:10" x14ac:dyDescent="0.25">
      <c r="A1140" s="297" t="s">
        <v>161</v>
      </c>
      <c r="B1140" s="201" t="s">
        <v>163</v>
      </c>
      <c r="C1140" s="201" t="s">
        <v>2067</v>
      </c>
      <c r="D1140" s="280"/>
      <c r="E1140" s="201" t="s">
        <v>1376</v>
      </c>
      <c r="F1140" s="578" t="s">
        <v>1377</v>
      </c>
      <c r="G1140" s="276" t="s">
        <v>1378</v>
      </c>
      <c r="H1140" s="360"/>
      <c r="I1140" s="312"/>
      <c r="J1140" s="556"/>
    </row>
    <row r="1141" spans="1:10" x14ac:dyDescent="0.25">
      <c r="A1141" s="267"/>
      <c r="B1141" s="268" t="s">
        <v>164</v>
      </c>
      <c r="C1141" s="268" t="s">
        <v>1570</v>
      </c>
      <c r="D1141" s="199"/>
      <c r="E1141" s="268"/>
      <c r="F1141" s="199"/>
      <c r="G1141" s="277" t="s">
        <v>1379</v>
      </c>
      <c r="H1141" s="199"/>
      <c r="I1141" s="159">
        <v>130000</v>
      </c>
      <c r="J1141" s="571">
        <f>SUM(H1141:I1141)</f>
        <v>130000</v>
      </c>
    </row>
    <row r="1142" spans="1:10" x14ac:dyDescent="0.25">
      <c r="A1142" s="267"/>
      <c r="B1142" s="268"/>
      <c r="C1142" s="268"/>
      <c r="D1142" s="426"/>
      <c r="E1142" s="268"/>
      <c r="F1142" s="199"/>
      <c r="G1142" s="277" t="s">
        <v>1380</v>
      </c>
      <c r="H1142" s="356"/>
      <c r="I1142" s="359"/>
      <c r="J1142" s="571"/>
    </row>
    <row r="1143" spans="1:10" x14ac:dyDescent="0.25">
      <c r="A1143" s="267"/>
      <c r="B1143" s="268"/>
      <c r="C1143" s="268"/>
      <c r="D1143" s="199"/>
      <c r="E1143" s="268"/>
      <c r="F1143" s="199"/>
      <c r="G1143" s="277" t="s">
        <v>1381</v>
      </c>
      <c r="H1143" s="199"/>
      <c r="I1143" s="278"/>
      <c r="J1143" s="571"/>
    </row>
    <row r="1144" spans="1:10" x14ac:dyDescent="0.25">
      <c r="A1144" s="301"/>
      <c r="B1144" s="302"/>
      <c r="C1144" s="302"/>
      <c r="D1144" s="305"/>
      <c r="E1144" s="302"/>
      <c r="F1144" s="305"/>
      <c r="G1144" s="304" t="s">
        <v>1316</v>
      </c>
      <c r="H1144" s="305"/>
      <c r="I1144" s="495"/>
      <c r="J1144" s="579"/>
    </row>
    <row r="1145" spans="1:10" x14ac:dyDescent="0.25">
      <c r="A1145" s="15" t="s">
        <v>160</v>
      </c>
      <c r="B1145" s="4" t="s">
        <v>162</v>
      </c>
      <c r="C1145" s="268" t="s">
        <v>2068</v>
      </c>
      <c r="D1145" s="21" t="s">
        <v>514</v>
      </c>
      <c r="E1145" s="21" t="s">
        <v>469</v>
      </c>
      <c r="F1145" s="20"/>
      <c r="G1145" s="272" t="s">
        <v>274</v>
      </c>
      <c r="H1145" s="15"/>
      <c r="I1145" s="15"/>
      <c r="J1145" s="15"/>
    </row>
    <row r="1146" spans="1:10" x14ac:dyDescent="0.25">
      <c r="A1146" s="15" t="s">
        <v>161</v>
      </c>
      <c r="B1146" s="4" t="s">
        <v>272</v>
      </c>
      <c r="C1146" s="268" t="s">
        <v>266</v>
      </c>
      <c r="D1146" s="15"/>
      <c r="E1146" s="21" t="s">
        <v>500</v>
      </c>
      <c r="F1146" s="20"/>
      <c r="G1146" s="21" t="s">
        <v>1140</v>
      </c>
      <c r="H1146" s="62">
        <v>70000</v>
      </c>
      <c r="I1146" s="368">
        <v>40000</v>
      </c>
      <c r="J1146" s="62">
        <f>SUM(H1146:I1146)</f>
        <v>110000</v>
      </c>
    </row>
    <row r="1147" spans="1:10" x14ac:dyDescent="0.25">
      <c r="A1147" s="15"/>
      <c r="B1147" s="4" t="s">
        <v>269</v>
      </c>
      <c r="C1147" s="268" t="s">
        <v>270</v>
      </c>
      <c r="D1147" s="15"/>
      <c r="E1147" s="5"/>
      <c r="F1147" s="20"/>
      <c r="G1147" s="272" t="s">
        <v>1141</v>
      </c>
      <c r="H1147" s="15"/>
      <c r="I1147" s="15"/>
      <c r="J1147" s="15"/>
    </row>
    <row r="1148" spans="1:10" x14ac:dyDescent="0.25">
      <c r="A1148" s="15"/>
      <c r="B1148" s="4"/>
      <c r="C1148" s="15"/>
      <c r="D1148" s="15"/>
      <c r="E1148" s="5"/>
      <c r="F1148" s="15"/>
      <c r="G1148" s="21" t="s">
        <v>1137</v>
      </c>
      <c r="H1148" s="15"/>
      <c r="I1148" s="15"/>
      <c r="J1148" s="15"/>
    </row>
    <row r="1149" spans="1:10" x14ac:dyDescent="0.25">
      <c r="A1149" s="16"/>
      <c r="B1149" s="8"/>
      <c r="C1149" s="16"/>
      <c r="D1149" s="16"/>
      <c r="E1149" s="9"/>
      <c r="F1149" s="16"/>
      <c r="G1149" s="25" t="s">
        <v>1136</v>
      </c>
      <c r="H1149" s="16"/>
      <c r="I1149" s="16"/>
      <c r="J1149" s="16"/>
    </row>
    <row r="1150" spans="1:10" x14ac:dyDescent="0.25">
      <c r="A1150" s="19"/>
      <c r="B1150" s="19"/>
      <c r="C1150" s="19"/>
      <c r="D1150" s="30" t="s">
        <v>23</v>
      </c>
      <c r="E1150" s="29"/>
      <c r="F1150" s="29"/>
      <c r="G1150" s="667" t="s">
        <v>427</v>
      </c>
      <c r="H1150" s="64">
        <f>SUM(H1130:H1149)</f>
        <v>78000</v>
      </c>
      <c r="I1150" s="470"/>
      <c r="J1150" s="74">
        <f>SUM(H1150:I1150)</f>
        <v>78000</v>
      </c>
    </row>
    <row r="1151" spans="1:10" x14ac:dyDescent="0.25">
      <c r="A1151" s="22"/>
      <c r="B1151" s="3"/>
      <c r="C1151" s="5"/>
      <c r="D1151" s="76"/>
      <c r="E1151" s="5"/>
      <c r="F1151" s="5"/>
      <c r="G1151" s="668" t="s">
        <v>2103</v>
      </c>
      <c r="H1151" s="64"/>
      <c r="I1151" s="677">
        <f>(I1141)</f>
        <v>130000</v>
      </c>
      <c r="J1151" s="437">
        <f>SUM(I1151)</f>
        <v>130000</v>
      </c>
    </row>
    <row r="1152" spans="1:10" x14ac:dyDescent="0.25">
      <c r="B1152" t="s">
        <v>528</v>
      </c>
      <c r="G1152" s="676" t="s">
        <v>2102</v>
      </c>
      <c r="H1152" s="16"/>
      <c r="I1152" s="679">
        <f>(I1130+I1136+I1146)</f>
        <v>96000</v>
      </c>
      <c r="J1152" s="678">
        <f>SUM(I1152)</f>
        <v>96000</v>
      </c>
    </row>
    <row r="1153" spans="1:10" x14ac:dyDescent="0.25">
      <c r="B1153" t="s">
        <v>529</v>
      </c>
      <c r="C1153" t="s">
        <v>530</v>
      </c>
      <c r="F1153" t="s">
        <v>531</v>
      </c>
      <c r="H1153" t="s">
        <v>532</v>
      </c>
    </row>
    <row r="1154" spans="1:10" ht="15.75" x14ac:dyDescent="0.25">
      <c r="C1154" t="s">
        <v>1382</v>
      </c>
      <c r="F1154" s="32" t="s">
        <v>1364</v>
      </c>
      <c r="G1154" s="32"/>
      <c r="H1154" t="s">
        <v>533</v>
      </c>
    </row>
    <row r="1155" spans="1:10" ht="15.75" x14ac:dyDescent="0.25">
      <c r="C1155" t="s">
        <v>535</v>
      </c>
      <c r="F1155" s="32" t="s">
        <v>1363</v>
      </c>
      <c r="G1155" s="32"/>
      <c r="H1155" t="s">
        <v>534</v>
      </c>
    </row>
    <row r="1156" spans="1:10" ht="15.75" x14ac:dyDescent="0.25">
      <c r="F1156" s="32"/>
      <c r="G1156" s="32"/>
    </row>
    <row r="1157" spans="1:10" x14ac:dyDescent="0.25">
      <c r="B1157" t="s">
        <v>491</v>
      </c>
      <c r="G1157" s="27" t="s">
        <v>537</v>
      </c>
    </row>
    <row r="1158" spans="1:10" x14ac:dyDescent="0.25">
      <c r="B1158" t="s">
        <v>492</v>
      </c>
      <c r="G1158" s="27" t="s">
        <v>1261</v>
      </c>
    </row>
    <row r="1159" spans="1:10" x14ac:dyDescent="0.25">
      <c r="B1159" t="s">
        <v>147</v>
      </c>
      <c r="G1159" s="27" t="s">
        <v>538</v>
      </c>
    </row>
    <row r="1160" spans="1:10" x14ac:dyDescent="0.25">
      <c r="B1160" t="s">
        <v>2095</v>
      </c>
    </row>
    <row r="1161" spans="1:10" x14ac:dyDescent="0.25">
      <c r="B1161" s="259" t="s">
        <v>2049</v>
      </c>
    </row>
    <row r="1162" spans="1:10" x14ac:dyDescent="0.25">
      <c r="B1162" s="218" t="s">
        <v>1292</v>
      </c>
      <c r="D1162" s="218" t="s">
        <v>1296</v>
      </c>
    </row>
    <row r="1163" spans="1:10" x14ac:dyDescent="0.25">
      <c r="A1163" s="37" t="s">
        <v>150</v>
      </c>
      <c r="B1163" s="2" t="s">
        <v>149</v>
      </c>
      <c r="C1163" s="14" t="s">
        <v>477</v>
      </c>
      <c r="D1163" s="3" t="s">
        <v>478</v>
      </c>
      <c r="E1163" s="14" t="s">
        <v>480</v>
      </c>
      <c r="F1163" s="14" t="s">
        <v>482</v>
      </c>
      <c r="G1163" s="3" t="s">
        <v>485</v>
      </c>
      <c r="H1163" s="11" t="s">
        <v>486</v>
      </c>
      <c r="I1163" s="12"/>
      <c r="J1163" s="13"/>
    </row>
    <row r="1164" spans="1:10" x14ac:dyDescent="0.25">
      <c r="A1164" s="15"/>
      <c r="B1164" s="4" t="s">
        <v>148</v>
      </c>
      <c r="C1164" s="15"/>
      <c r="D1164" s="5" t="s">
        <v>479</v>
      </c>
      <c r="E1164" s="15" t="s">
        <v>481</v>
      </c>
      <c r="F1164" s="17" t="s">
        <v>483</v>
      </c>
      <c r="G1164" s="5"/>
      <c r="H1164" s="14" t="s">
        <v>410</v>
      </c>
      <c r="I1164" s="6" t="s">
        <v>488</v>
      </c>
      <c r="J1164" s="14" t="s">
        <v>489</v>
      </c>
    </row>
    <row r="1165" spans="1:10" x14ac:dyDescent="0.25">
      <c r="A1165" s="16"/>
      <c r="B1165" s="8"/>
      <c r="C1165" s="16"/>
      <c r="D1165" s="9"/>
      <c r="E1165" s="16"/>
      <c r="F1165" s="18" t="s">
        <v>484</v>
      </c>
      <c r="G1165" s="9"/>
      <c r="H1165" s="16"/>
      <c r="I1165" s="9"/>
      <c r="J1165" s="16"/>
    </row>
    <row r="1166" spans="1:10" x14ac:dyDescent="0.25">
      <c r="A1166" s="22" t="s">
        <v>160</v>
      </c>
      <c r="B1166" s="14" t="s">
        <v>162</v>
      </c>
      <c r="C1166" s="201" t="s">
        <v>2069</v>
      </c>
      <c r="D1166" s="52" t="s">
        <v>514</v>
      </c>
      <c r="E1166" s="14" t="s">
        <v>469</v>
      </c>
      <c r="F1166" s="41"/>
      <c r="G1166" s="271" t="s">
        <v>274</v>
      </c>
      <c r="H1166" s="3"/>
      <c r="I1166" s="14"/>
      <c r="J1166" s="28"/>
    </row>
    <row r="1167" spans="1:10" x14ac:dyDescent="0.25">
      <c r="A1167" s="4" t="s">
        <v>161</v>
      </c>
      <c r="B1167" s="15" t="s">
        <v>272</v>
      </c>
      <c r="C1167" s="268" t="s">
        <v>271</v>
      </c>
      <c r="D1167" s="5"/>
      <c r="E1167" s="15" t="s">
        <v>500</v>
      </c>
      <c r="F1167" s="42"/>
      <c r="G1167" s="21" t="s">
        <v>1140</v>
      </c>
      <c r="H1167" s="71">
        <v>13000</v>
      </c>
      <c r="I1167" s="462">
        <v>90000</v>
      </c>
      <c r="J1167" s="82">
        <f>SUM(H1167:I1167)</f>
        <v>103000</v>
      </c>
    </row>
    <row r="1168" spans="1:10" x14ac:dyDescent="0.25">
      <c r="A1168" s="4"/>
      <c r="B1168" s="15" t="s">
        <v>269</v>
      </c>
      <c r="C1168" s="268" t="s">
        <v>626</v>
      </c>
      <c r="D1168" s="5"/>
      <c r="E1168" s="15"/>
      <c r="F1168" s="5"/>
      <c r="G1168" s="272" t="s">
        <v>1141</v>
      </c>
      <c r="H1168" s="5"/>
      <c r="I1168" s="178"/>
      <c r="J1168" s="7"/>
    </row>
    <row r="1169" spans="1:10" x14ac:dyDescent="0.25">
      <c r="A1169" s="4"/>
      <c r="B1169" s="15"/>
      <c r="C1169" s="15"/>
      <c r="D1169" s="5"/>
      <c r="E1169" s="15"/>
      <c r="F1169" s="5"/>
      <c r="G1169" s="21" t="s">
        <v>1137</v>
      </c>
      <c r="H1169" s="5"/>
      <c r="I1169" s="178"/>
      <c r="J1169" s="7"/>
    </row>
    <row r="1170" spans="1:10" x14ac:dyDescent="0.25">
      <c r="A1170" s="8"/>
      <c r="B1170" s="16"/>
      <c r="C1170" s="16"/>
      <c r="D1170" s="9"/>
      <c r="E1170" s="16"/>
      <c r="F1170" s="9"/>
      <c r="G1170" s="25" t="s">
        <v>1136</v>
      </c>
      <c r="H1170" s="9"/>
      <c r="I1170" s="372"/>
      <c r="J1170" s="10"/>
    </row>
    <row r="1171" spans="1:10" x14ac:dyDescent="0.25">
      <c r="A1171" s="14"/>
      <c r="B1171" s="14"/>
      <c r="C1171" s="4"/>
      <c r="D1171" s="15"/>
      <c r="E1171" s="14"/>
      <c r="F1171" s="20"/>
      <c r="G1171" s="271"/>
      <c r="H1171" s="15"/>
      <c r="I1171" s="5"/>
      <c r="J1171" s="15"/>
    </row>
    <row r="1172" spans="1:10" x14ac:dyDescent="0.25">
      <c r="A1172" s="15"/>
      <c r="B1172" s="15"/>
      <c r="C1172" s="4"/>
      <c r="D1172" s="15"/>
      <c r="E1172" s="15"/>
      <c r="F1172" s="20"/>
      <c r="G1172" s="21"/>
      <c r="H1172" s="159"/>
      <c r="I1172" s="463"/>
      <c r="J1172" s="62"/>
    </row>
    <row r="1173" spans="1:10" x14ac:dyDescent="0.25">
      <c r="A1173" s="15"/>
      <c r="B1173" s="15"/>
      <c r="C1173" s="4"/>
      <c r="D1173" s="15"/>
      <c r="E1173" s="15"/>
      <c r="F1173" s="15"/>
      <c r="G1173" s="272"/>
      <c r="H1173" s="15"/>
      <c r="I1173" s="172"/>
      <c r="J1173" s="15"/>
    </row>
    <row r="1174" spans="1:10" x14ac:dyDescent="0.25">
      <c r="A1174" s="15"/>
      <c r="B1174" s="15"/>
      <c r="C1174" s="4"/>
      <c r="D1174" s="15"/>
      <c r="E1174" s="16"/>
      <c r="F1174" s="15"/>
      <c r="G1174" s="21"/>
      <c r="H1174" s="15"/>
      <c r="I1174" s="172"/>
      <c r="J1174" s="15"/>
    </row>
    <row r="1175" spans="1:10" x14ac:dyDescent="0.25">
      <c r="A1175" s="14"/>
      <c r="B1175" s="14"/>
      <c r="C1175" s="22"/>
      <c r="D1175" s="14"/>
      <c r="E1175" s="15"/>
      <c r="F1175" s="14"/>
      <c r="G1175" s="271"/>
      <c r="H1175" s="14"/>
      <c r="I1175" s="292"/>
      <c r="J1175" s="14"/>
    </row>
    <row r="1176" spans="1:10" x14ac:dyDescent="0.25">
      <c r="A1176" s="15"/>
      <c r="B1176" s="15"/>
      <c r="C1176" s="4"/>
      <c r="D1176" s="15"/>
      <c r="E1176" s="15"/>
      <c r="F1176" s="15"/>
      <c r="G1176" s="21"/>
      <c r="H1176" s="278"/>
      <c r="I1176" s="463"/>
      <c r="J1176" s="62"/>
    </row>
    <row r="1177" spans="1:10" x14ac:dyDescent="0.25">
      <c r="A1177" s="15"/>
      <c r="B1177" s="15"/>
      <c r="C1177" s="4"/>
      <c r="D1177" s="15"/>
      <c r="E1177" s="7"/>
      <c r="F1177" s="15"/>
      <c r="G1177" s="272"/>
      <c r="H1177" s="15"/>
      <c r="I1177" s="5"/>
      <c r="J1177" s="15"/>
    </row>
    <row r="1178" spans="1:10" x14ac:dyDescent="0.25">
      <c r="A1178" s="15"/>
      <c r="B1178" s="15"/>
      <c r="C1178" s="4"/>
      <c r="D1178" s="15"/>
      <c r="E1178" s="7"/>
      <c r="F1178" s="15"/>
      <c r="G1178" s="21"/>
      <c r="H1178" s="15"/>
      <c r="I1178" s="5"/>
      <c r="J1178" s="15"/>
    </row>
    <row r="1179" spans="1:10" x14ac:dyDescent="0.25">
      <c r="A1179" s="16"/>
      <c r="B1179" s="16"/>
      <c r="C1179" s="8"/>
      <c r="D1179" s="16"/>
      <c r="E1179" s="10"/>
      <c r="F1179" s="16"/>
      <c r="G1179" s="25"/>
      <c r="H1179" s="16"/>
      <c r="I1179" s="9"/>
      <c r="J1179" s="16"/>
    </row>
    <row r="1180" spans="1:10" x14ac:dyDescent="0.25">
      <c r="A1180" s="14"/>
      <c r="B1180" s="14"/>
      <c r="C1180" s="22"/>
      <c r="D1180" s="14"/>
      <c r="E1180" s="15"/>
      <c r="F1180" s="14"/>
      <c r="G1180" s="271"/>
      <c r="H1180" s="14"/>
      <c r="I1180" s="3"/>
      <c r="J1180" s="14"/>
    </row>
    <row r="1181" spans="1:10" x14ac:dyDescent="0.25">
      <c r="A1181" s="15"/>
      <c r="B1181" s="15"/>
      <c r="C1181" s="4"/>
      <c r="D1181" s="15"/>
      <c r="E1181" s="15"/>
      <c r="F1181" s="15"/>
      <c r="G1181" s="21"/>
      <c r="H1181" s="159"/>
      <c r="I1181" s="157"/>
      <c r="J1181" s="62"/>
    </row>
    <row r="1182" spans="1:10" x14ac:dyDescent="0.25">
      <c r="A1182" s="15"/>
      <c r="B1182" s="15"/>
      <c r="C1182" s="4"/>
      <c r="D1182" s="15"/>
      <c r="E1182" s="7"/>
      <c r="F1182" s="15"/>
      <c r="G1182" s="21"/>
      <c r="H1182" s="15"/>
      <c r="I1182" s="5"/>
      <c r="J1182" s="15"/>
    </row>
    <row r="1183" spans="1:10" x14ac:dyDescent="0.25">
      <c r="A1183" s="14"/>
      <c r="B1183" s="14"/>
      <c r="C1183" s="22"/>
      <c r="D1183" s="14"/>
      <c r="E1183" s="28"/>
      <c r="F1183" s="14"/>
      <c r="G1183" s="385" t="s">
        <v>414</v>
      </c>
      <c r="H1183" s="168">
        <f>SUM(H1167:H1182)</f>
        <v>13000</v>
      </c>
      <c r="I1183" s="580">
        <f>SUM(I1167:I1182)</f>
        <v>90000</v>
      </c>
      <c r="J1183" s="168">
        <f>SUM(H1183:I1183)</f>
        <v>103000</v>
      </c>
    </row>
    <row r="1184" spans="1:10" x14ac:dyDescent="0.25">
      <c r="A1184" s="164"/>
      <c r="B1184" s="166" t="s">
        <v>2101</v>
      </c>
      <c r="C1184" s="166"/>
      <c r="D1184" s="31"/>
      <c r="E1184" s="166"/>
      <c r="F1184" s="166"/>
      <c r="G1184" s="170" t="s">
        <v>427</v>
      </c>
      <c r="H1184" s="66">
        <f>(H1012+H1036+H1081+H1114+H1150+H1183)</f>
        <v>1958000</v>
      </c>
      <c r="I1184" s="471"/>
      <c r="J1184" s="64">
        <f>SUM(H1184:I1184)</f>
        <v>1958000</v>
      </c>
    </row>
    <row r="1185" spans="1:10" x14ac:dyDescent="0.25">
      <c r="A1185" s="8"/>
      <c r="B1185" s="9"/>
      <c r="C1185" s="342"/>
      <c r="D1185" s="94"/>
      <c r="E1185" s="9"/>
      <c r="F1185" s="9"/>
      <c r="G1185" s="581" t="s">
        <v>2103</v>
      </c>
      <c r="H1185" s="64"/>
      <c r="I1185" s="677">
        <f>(I1082+I1115+I1151)</f>
        <v>363060</v>
      </c>
      <c r="J1185" s="64">
        <f>SUM(H1185:I1185)</f>
        <v>363060</v>
      </c>
    </row>
    <row r="1186" spans="1:10" x14ac:dyDescent="0.25">
      <c r="A1186" s="164"/>
      <c r="B1186" s="29"/>
      <c r="C1186" s="166"/>
      <c r="D1186" s="31"/>
      <c r="E1186" s="29"/>
      <c r="F1186" s="29"/>
      <c r="G1186" s="582" t="s">
        <v>2102</v>
      </c>
      <c r="H1186" s="64"/>
      <c r="I1186" s="471">
        <f>(I1083+I1116+I1152+I1183)</f>
        <v>216500</v>
      </c>
      <c r="J1186" s="64">
        <f>SUM(H1186:I1186)</f>
        <v>216500</v>
      </c>
    </row>
    <row r="1187" spans="1:10" x14ac:dyDescent="0.25">
      <c r="A1187" s="8"/>
      <c r="B1187" s="9"/>
      <c r="C1187" s="342"/>
      <c r="D1187" s="94"/>
      <c r="E1187" s="9"/>
      <c r="F1187" s="9"/>
      <c r="G1187" s="343" t="s">
        <v>2104</v>
      </c>
      <c r="H1187" s="116">
        <f>SUM(H1184:H1186)</f>
        <v>1958000</v>
      </c>
      <c r="I1187" s="338">
        <f>SUM(I1184:I1186)</f>
        <v>579560</v>
      </c>
      <c r="J1187" s="116">
        <f>SUM(J1184:J1186)</f>
        <v>2537560</v>
      </c>
    </row>
    <row r="1188" spans="1:10" x14ac:dyDescent="0.25">
      <c r="B1188" t="s">
        <v>528</v>
      </c>
    </row>
    <row r="1189" spans="1:10" x14ac:dyDescent="0.25">
      <c r="B1189" t="s">
        <v>529</v>
      </c>
      <c r="C1189" t="s">
        <v>530</v>
      </c>
      <c r="F1189" t="s">
        <v>531</v>
      </c>
      <c r="H1189" t="s">
        <v>532</v>
      </c>
    </row>
    <row r="1190" spans="1:10" ht="15.75" x14ac:dyDescent="0.25">
      <c r="C1190" t="s">
        <v>1382</v>
      </c>
      <c r="F1190" s="32" t="s">
        <v>1364</v>
      </c>
      <c r="G1190" s="32"/>
      <c r="H1190" t="s">
        <v>533</v>
      </c>
    </row>
    <row r="1191" spans="1:10" ht="15.75" x14ac:dyDescent="0.25">
      <c r="C1191" t="s">
        <v>535</v>
      </c>
      <c r="F1191" s="32" t="s">
        <v>1363</v>
      </c>
      <c r="G1191" s="32"/>
      <c r="H1191" t="s">
        <v>534</v>
      </c>
    </row>
    <row r="1192" spans="1:10" x14ac:dyDescent="0.25">
      <c r="B1192" t="s">
        <v>491</v>
      </c>
      <c r="G1192" s="27" t="s">
        <v>537</v>
      </c>
    </row>
    <row r="1193" spans="1:10" x14ac:dyDescent="0.25">
      <c r="B1193" t="s">
        <v>492</v>
      </c>
      <c r="G1193" s="27" t="s">
        <v>1452</v>
      </c>
    </row>
    <row r="1194" spans="1:10" x14ac:dyDescent="0.25">
      <c r="B1194" t="s">
        <v>147</v>
      </c>
      <c r="G1194" s="27" t="s">
        <v>538</v>
      </c>
    </row>
    <row r="1195" spans="1:10" x14ac:dyDescent="0.25">
      <c r="B1195" t="s">
        <v>2105</v>
      </c>
    </row>
    <row r="1196" spans="1:10" x14ac:dyDescent="0.25">
      <c r="B1196" s="576" t="s">
        <v>2076</v>
      </c>
      <c r="C1196" s="464"/>
      <c r="D1196" s="464"/>
      <c r="E1196" s="464"/>
      <c r="F1196" s="464"/>
    </row>
    <row r="1197" spans="1:10" x14ac:dyDescent="0.25">
      <c r="B1197" s="218" t="s">
        <v>2077</v>
      </c>
      <c r="E1197" s="218" t="s">
        <v>2100</v>
      </c>
    </row>
    <row r="1199" spans="1:10" x14ac:dyDescent="0.25">
      <c r="A1199" s="14"/>
      <c r="B1199" s="2"/>
      <c r="C1199" s="14" t="s">
        <v>477</v>
      </c>
      <c r="D1199" s="3" t="s">
        <v>478</v>
      </c>
      <c r="E1199" s="14" t="s">
        <v>480</v>
      </c>
      <c r="F1199" s="14" t="s">
        <v>482</v>
      </c>
      <c r="G1199" s="3" t="s">
        <v>485</v>
      </c>
      <c r="H1199" s="11" t="s">
        <v>486</v>
      </c>
      <c r="I1199" s="12"/>
      <c r="J1199" s="13"/>
    </row>
    <row r="1200" spans="1:10" x14ac:dyDescent="0.25">
      <c r="A1200" s="43" t="s">
        <v>148</v>
      </c>
      <c r="B1200" s="4" t="s">
        <v>149</v>
      </c>
      <c r="C1200" s="15"/>
      <c r="D1200" s="5" t="s">
        <v>479</v>
      </c>
      <c r="E1200" s="15" t="s">
        <v>481</v>
      </c>
      <c r="F1200" s="17" t="s">
        <v>483</v>
      </c>
      <c r="G1200" s="5"/>
      <c r="H1200" s="14" t="s">
        <v>410</v>
      </c>
      <c r="I1200" s="6" t="s">
        <v>488</v>
      </c>
      <c r="J1200" s="14" t="s">
        <v>489</v>
      </c>
    </row>
    <row r="1201" spans="1:10" x14ac:dyDescent="0.25">
      <c r="A1201" s="16"/>
      <c r="B1201" s="8" t="s">
        <v>150</v>
      </c>
      <c r="C1201" s="16"/>
      <c r="D1201" s="9"/>
      <c r="E1201" s="16"/>
      <c r="F1201" s="18" t="s">
        <v>484</v>
      </c>
      <c r="G1201" s="9"/>
      <c r="H1201" s="16"/>
      <c r="I1201" s="9"/>
      <c r="J1201" s="16"/>
    </row>
    <row r="1202" spans="1:10" x14ac:dyDescent="0.25">
      <c r="A1202" s="14" t="s">
        <v>160</v>
      </c>
      <c r="B1202" s="201" t="s">
        <v>162</v>
      </c>
      <c r="C1202" s="201" t="s">
        <v>2070</v>
      </c>
      <c r="D1202" s="3"/>
      <c r="E1202" s="14" t="s">
        <v>108</v>
      </c>
      <c r="F1202" s="3"/>
      <c r="G1202" s="24" t="s">
        <v>918</v>
      </c>
      <c r="H1202" s="360">
        <v>10000</v>
      </c>
      <c r="I1202" s="14"/>
      <c r="J1202" s="69">
        <f>SUM(H1202:I1202)</f>
        <v>10000</v>
      </c>
    </row>
    <row r="1203" spans="1:10" x14ac:dyDescent="0.25">
      <c r="A1203" s="15" t="s">
        <v>161</v>
      </c>
      <c r="B1203" s="268" t="s">
        <v>163</v>
      </c>
      <c r="C1203" s="268" t="s">
        <v>1458</v>
      </c>
      <c r="D1203" s="5"/>
      <c r="E1203" s="15" t="s">
        <v>1569</v>
      </c>
      <c r="F1203" s="42"/>
      <c r="G1203" s="21" t="s">
        <v>919</v>
      </c>
      <c r="H1203" s="356"/>
      <c r="I1203" s="15"/>
      <c r="J1203" s="62"/>
    </row>
    <row r="1204" spans="1:10" x14ac:dyDescent="0.25">
      <c r="A1204" s="15"/>
      <c r="B1204" s="268" t="s">
        <v>164</v>
      </c>
      <c r="C1204" s="268" t="s">
        <v>167</v>
      </c>
      <c r="D1204" s="5"/>
      <c r="E1204" s="15"/>
      <c r="F1204" s="42"/>
      <c r="G1204" s="21" t="s">
        <v>920</v>
      </c>
      <c r="H1204" s="356"/>
      <c r="I1204" s="15"/>
      <c r="J1204" s="62"/>
    </row>
    <row r="1205" spans="1:10" x14ac:dyDescent="0.25">
      <c r="A1205" s="15"/>
      <c r="B1205" s="4"/>
      <c r="C1205" s="268"/>
      <c r="D1205" s="5"/>
      <c r="E1205" s="15"/>
      <c r="F1205" s="42"/>
      <c r="G1205" s="21" t="s">
        <v>412</v>
      </c>
      <c r="H1205" s="199"/>
      <c r="I1205" s="15"/>
      <c r="J1205" s="15"/>
    </row>
    <row r="1206" spans="1:10" x14ac:dyDescent="0.25">
      <c r="A1206" s="201" t="s">
        <v>160</v>
      </c>
      <c r="B1206" s="201" t="s">
        <v>162</v>
      </c>
      <c r="C1206" s="402" t="s">
        <v>2071</v>
      </c>
      <c r="D1206" s="280" t="s">
        <v>514</v>
      </c>
      <c r="E1206" s="201" t="s">
        <v>921</v>
      </c>
      <c r="F1206" s="365"/>
      <c r="G1206" s="276" t="s">
        <v>922</v>
      </c>
      <c r="H1206" s="360">
        <v>70000</v>
      </c>
      <c r="I1206" s="312"/>
      <c r="J1206" s="312">
        <f>SUM(H1206:I1206)</f>
        <v>70000</v>
      </c>
    </row>
    <row r="1207" spans="1:10" x14ac:dyDescent="0.25">
      <c r="A1207" s="268" t="s">
        <v>161</v>
      </c>
      <c r="B1207" s="268" t="s">
        <v>163</v>
      </c>
      <c r="C1207" s="268" t="s">
        <v>1614</v>
      </c>
      <c r="D1207" s="199"/>
      <c r="E1207" s="268"/>
      <c r="F1207" s="366" t="s">
        <v>144</v>
      </c>
      <c r="G1207" s="277" t="s">
        <v>923</v>
      </c>
      <c r="H1207" s="356"/>
      <c r="I1207" s="268"/>
      <c r="J1207" s="278"/>
    </row>
    <row r="1208" spans="1:10" x14ac:dyDescent="0.25">
      <c r="A1208" s="268"/>
      <c r="B1208" s="268" t="s">
        <v>164</v>
      </c>
      <c r="C1208" s="268" t="s">
        <v>269</v>
      </c>
      <c r="D1208" s="199"/>
      <c r="E1208" s="268"/>
      <c r="F1208" s="199" t="s">
        <v>145</v>
      </c>
      <c r="G1208" s="277" t="s">
        <v>924</v>
      </c>
      <c r="H1208" s="199"/>
      <c r="I1208" s="159"/>
      <c r="J1208" s="278"/>
    </row>
    <row r="1209" spans="1:10" x14ac:dyDescent="0.25">
      <c r="A1209" s="268"/>
      <c r="B1209" s="267"/>
      <c r="C1209" s="302"/>
      <c r="D1209" s="199"/>
      <c r="E1209" s="268"/>
      <c r="F1209" s="199"/>
      <c r="G1209" s="277" t="s">
        <v>275</v>
      </c>
      <c r="H1209" s="199"/>
      <c r="I1209" s="268"/>
      <c r="J1209" s="268"/>
    </row>
    <row r="1210" spans="1:10" x14ac:dyDescent="0.25">
      <c r="A1210" s="201" t="s">
        <v>160</v>
      </c>
      <c r="B1210" s="201" t="s">
        <v>926</v>
      </c>
      <c r="C1210" s="402" t="s">
        <v>2075</v>
      </c>
      <c r="D1210" s="425" t="s">
        <v>1447</v>
      </c>
      <c r="E1210" s="201" t="s">
        <v>974</v>
      </c>
      <c r="F1210" s="281"/>
      <c r="G1210" s="276" t="s">
        <v>1440</v>
      </c>
      <c r="H1210" s="360">
        <v>20000</v>
      </c>
      <c r="I1210" s="201"/>
      <c r="J1210" s="312">
        <f>SUM(H1210:I1210)</f>
        <v>20000</v>
      </c>
    </row>
    <row r="1211" spans="1:10" x14ac:dyDescent="0.25">
      <c r="A1211" s="268" t="s">
        <v>888</v>
      </c>
      <c r="B1211" s="428" t="s">
        <v>272</v>
      </c>
      <c r="C1211" s="428" t="s">
        <v>1570</v>
      </c>
      <c r="D1211" s="429" t="s">
        <v>1448</v>
      </c>
      <c r="E1211" s="268" t="s">
        <v>1445</v>
      </c>
      <c r="F1211" s="282"/>
      <c r="G1211" s="277" t="s">
        <v>1441</v>
      </c>
      <c r="H1211" s="157"/>
      <c r="I1211" s="155"/>
      <c r="J1211" s="159"/>
    </row>
    <row r="1212" spans="1:10" x14ac:dyDescent="0.25">
      <c r="A1212" s="268"/>
      <c r="B1212" s="268" t="s">
        <v>269</v>
      </c>
      <c r="C1212" s="155"/>
      <c r="D1212" s="429" t="s">
        <v>514</v>
      </c>
      <c r="E1212" s="268" t="s">
        <v>167</v>
      </c>
      <c r="F1212" s="152"/>
      <c r="G1212" s="277" t="s">
        <v>1449</v>
      </c>
      <c r="H1212" s="152"/>
      <c r="I1212" s="155"/>
      <c r="J1212" s="155"/>
    </row>
    <row r="1213" spans="1:10" x14ac:dyDescent="0.25">
      <c r="A1213" s="155"/>
      <c r="B1213" s="268"/>
      <c r="C1213" s="155"/>
      <c r="D1213" s="199"/>
      <c r="E1213" s="428" t="s">
        <v>1446</v>
      </c>
      <c r="F1213" s="152"/>
      <c r="G1213" s="277" t="s">
        <v>1450</v>
      </c>
      <c r="H1213" s="152"/>
      <c r="I1213" s="155"/>
      <c r="J1213" s="155"/>
    </row>
    <row r="1214" spans="1:10" x14ac:dyDescent="0.25">
      <c r="A1214" s="16"/>
      <c r="B1214" s="16"/>
      <c r="C1214" s="16"/>
      <c r="D1214" s="426"/>
      <c r="E1214" s="15"/>
      <c r="F1214" s="5"/>
      <c r="G1214" s="21" t="s">
        <v>1451</v>
      </c>
      <c r="H1214" s="5"/>
      <c r="I1214" s="15"/>
      <c r="J1214" s="15"/>
    </row>
    <row r="1215" spans="1:10" ht="15.75" x14ac:dyDescent="0.25">
      <c r="A1215" s="14"/>
      <c r="B1215" s="22"/>
      <c r="C1215" s="574"/>
      <c r="D1215" s="3"/>
      <c r="E1215" s="14"/>
      <c r="F1215" s="41"/>
      <c r="G1215" s="24"/>
      <c r="H1215" s="3"/>
      <c r="I1215" s="14"/>
      <c r="J1215" s="14"/>
    </row>
    <row r="1216" spans="1:10" x14ac:dyDescent="0.25">
      <c r="A1216" s="15"/>
      <c r="B1216" s="4"/>
      <c r="C1216" s="155"/>
      <c r="D1216" s="5"/>
      <c r="E1216" s="15"/>
      <c r="F1216" s="42"/>
      <c r="G1216" s="21"/>
      <c r="H1216" s="71"/>
      <c r="I1216" s="462"/>
      <c r="J1216" s="62"/>
    </row>
    <row r="1217" spans="1:10" x14ac:dyDescent="0.25">
      <c r="A1217" s="15"/>
      <c r="B1217" s="4"/>
      <c r="C1217" s="196"/>
      <c r="D1217" s="5"/>
      <c r="E1217" s="15"/>
      <c r="F1217" s="5"/>
      <c r="G1217" s="21"/>
      <c r="H1217" s="5"/>
      <c r="I1217" s="15"/>
      <c r="J1217" s="15"/>
    </row>
    <row r="1218" spans="1:10" x14ac:dyDescent="0.25">
      <c r="A1218" s="15"/>
      <c r="B1218" s="4"/>
      <c r="C1218" s="15"/>
      <c r="D1218" s="5"/>
      <c r="E1218" s="15"/>
      <c r="F1218" s="5"/>
      <c r="G1218" s="21"/>
      <c r="H1218" s="5"/>
      <c r="I1218" s="15"/>
      <c r="J1218" s="15"/>
    </row>
    <row r="1219" spans="1:10" x14ac:dyDescent="0.25">
      <c r="A1219" s="16"/>
      <c r="B1219" s="16"/>
      <c r="C1219" s="15"/>
      <c r="D1219" s="426"/>
      <c r="E1219" s="15"/>
      <c r="F1219" s="5"/>
      <c r="G1219" s="21"/>
      <c r="H1219" s="5"/>
      <c r="I1219" s="15"/>
      <c r="J1219" s="15"/>
    </row>
    <row r="1220" spans="1:10" x14ac:dyDescent="0.25">
      <c r="A1220" s="16"/>
      <c r="B1220" s="19"/>
      <c r="C1220" s="19"/>
      <c r="D1220" s="30" t="s">
        <v>23</v>
      </c>
      <c r="E1220" s="29"/>
      <c r="F1220" s="29"/>
      <c r="G1220" s="33"/>
      <c r="H1220" s="64">
        <f>SUM(H1202:H1219)</f>
        <v>100000</v>
      </c>
      <c r="I1220" s="72">
        <f>SUM(I1203:I1219)</f>
        <v>0</v>
      </c>
      <c r="J1220" s="66">
        <f>SUM(H1220:I1220)</f>
        <v>100000</v>
      </c>
    </row>
    <row r="1221" spans="1:10" x14ac:dyDescent="0.25">
      <c r="A1221" s="5"/>
      <c r="B1221" s="5"/>
      <c r="C1221" s="5"/>
      <c r="D1221" s="76"/>
      <c r="E1221" s="5"/>
      <c r="F1221" s="5"/>
      <c r="G1221" s="26"/>
      <c r="H1221" s="93"/>
      <c r="I1221" s="101"/>
      <c r="J1221" s="93"/>
    </row>
    <row r="1222" spans="1:10" x14ac:dyDescent="0.25">
      <c r="A1222" s="5"/>
      <c r="B1222" s="5"/>
      <c r="C1222" s="5"/>
      <c r="D1222" s="76"/>
      <c r="E1222" s="5"/>
      <c r="F1222" s="5"/>
      <c r="G1222" s="26"/>
      <c r="H1222" s="93"/>
      <c r="I1222" s="101"/>
      <c r="J1222" s="93"/>
    </row>
    <row r="1223" spans="1:10" x14ac:dyDescent="0.25">
      <c r="B1223" t="s">
        <v>528</v>
      </c>
    </row>
    <row r="1224" spans="1:10" x14ac:dyDescent="0.25">
      <c r="B1224" t="s">
        <v>529</v>
      </c>
      <c r="C1224" t="s">
        <v>530</v>
      </c>
      <c r="F1224" t="s">
        <v>531</v>
      </c>
      <c r="H1224" t="s">
        <v>532</v>
      </c>
    </row>
    <row r="1225" spans="1:10" ht="15.75" x14ac:dyDescent="0.25">
      <c r="C1225" t="s">
        <v>1382</v>
      </c>
      <c r="F1225" s="32" t="s">
        <v>1364</v>
      </c>
      <c r="G1225" s="32"/>
      <c r="H1225" t="s">
        <v>533</v>
      </c>
    </row>
    <row r="1226" spans="1:10" ht="15.75" x14ac:dyDescent="0.25">
      <c r="C1226" t="s">
        <v>535</v>
      </c>
      <c r="F1226" s="32" t="s">
        <v>1363</v>
      </c>
      <c r="G1226" s="32"/>
      <c r="H1226" t="s">
        <v>534</v>
      </c>
    </row>
    <row r="1227" spans="1:10" x14ac:dyDescent="0.25">
      <c r="B1227" t="s">
        <v>492</v>
      </c>
      <c r="G1227" s="27" t="s">
        <v>1261</v>
      </c>
    </row>
    <row r="1228" spans="1:10" x14ac:dyDescent="0.25">
      <c r="B1228" t="s">
        <v>147</v>
      </c>
      <c r="G1228" s="27" t="s">
        <v>538</v>
      </c>
    </row>
    <row r="1229" spans="1:10" x14ac:dyDescent="0.25">
      <c r="B1229" t="s">
        <v>2106</v>
      </c>
    </row>
    <row r="1230" spans="1:10" x14ac:dyDescent="0.25">
      <c r="B1230" s="576" t="s">
        <v>1571</v>
      </c>
      <c r="C1230" s="218"/>
      <c r="D1230" s="218"/>
    </row>
    <row r="1231" spans="1:10" x14ac:dyDescent="0.25">
      <c r="B1231" s="218" t="s">
        <v>1292</v>
      </c>
      <c r="D1231" s="218" t="s">
        <v>2098</v>
      </c>
    </row>
    <row r="1233" spans="1:10" x14ac:dyDescent="0.25">
      <c r="A1233" s="14"/>
      <c r="B1233" s="2"/>
      <c r="C1233" s="14" t="s">
        <v>477</v>
      </c>
      <c r="D1233" s="3" t="s">
        <v>478</v>
      </c>
      <c r="E1233" s="14" t="s">
        <v>480</v>
      </c>
      <c r="F1233" s="14" t="s">
        <v>482</v>
      </c>
      <c r="G1233" s="3" t="s">
        <v>485</v>
      </c>
      <c r="H1233" s="11" t="s">
        <v>486</v>
      </c>
      <c r="I1233" s="12"/>
      <c r="J1233" s="13"/>
    </row>
    <row r="1234" spans="1:10" x14ac:dyDescent="0.25">
      <c r="A1234" s="43" t="s">
        <v>148</v>
      </c>
      <c r="B1234" s="4" t="s">
        <v>149</v>
      </c>
      <c r="C1234" s="15"/>
      <c r="D1234" s="5" t="s">
        <v>479</v>
      </c>
      <c r="E1234" s="15" t="s">
        <v>481</v>
      </c>
      <c r="F1234" s="17" t="s">
        <v>483</v>
      </c>
      <c r="G1234" s="5"/>
      <c r="H1234" s="14" t="s">
        <v>410</v>
      </c>
      <c r="I1234" s="6" t="s">
        <v>488</v>
      </c>
      <c r="J1234" s="14" t="s">
        <v>489</v>
      </c>
    </row>
    <row r="1235" spans="1:10" x14ac:dyDescent="0.25">
      <c r="A1235" s="16"/>
      <c r="B1235" s="8" t="s">
        <v>150</v>
      </c>
      <c r="C1235" s="16"/>
      <c r="D1235" s="9"/>
      <c r="E1235" s="16"/>
      <c r="F1235" s="18" t="s">
        <v>484</v>
      </c>
      <c r="G1235" s="9"/>
      <c r="H1235" s="16"/>
      <c r="I1235" s="9"/>
      <c r="J1235" s="16"/>
    </row>
    <row r="1236" spans="1:10" x14ac:dyDescent="0.25">
      <c r="A1236" s="268" t="s">
        <v>160</v>
      </c>
      <c r="B1236" s="268" t="s">
        <v>156</v>
      </c>
      <c r="C1236" s="268" t="s">
        <v>2078</v>
      </c>
      <c r="D1236" s="199"/>
      <c r="E1236" s="268" t="s">
        <v>507</v>
      </c>
      <c r="F1236" s="199"/>
      <c r="G1236" s="277" t="s">
        <v>881</v>
      </c>
      <c r="H1236" s="199"/>
      <c r="I1236" s="268"/>
      <c r="J1236" s="268"/>
    </row>
    <row r="1237" spans="1:10" x14ac:dyDescent="0.25">
      <c r="A1237" s="268" t="s">
        <v>161</v>
      </c>
      <c r="B1237" s="268" t="s">
        <v>154</v>
      </c>
      <c r="C1237" s="268" t="s">
        <v>1572</v>
      </c>
      <c r="D1237" s="199"/>
      <c r="E1237" s="268" t="s">
        <v>500</v>
      </c>
      <c r="F1237" s="366"/>
      <c r="G1237" s="277" t="s">
        <v>882</v>
      </c>
      <c r="H1237" s="356">
        <v>150000</v>
      </c>
      <c r="I1237" s="268"/>
      <c r="J1237" s="278">
        <f>SUM(H1237:I1237)</f>
        <v>150000</v>
      </c>
    </row>
    <row r="1238" spans="1:10" x14ac:dyDescent="0.25">
      <c r="A1238" s="268"/>
      <c r="B1238" s="268" t="s">
        <v>155</v>
      </c>
      <c r="C1238" s="268" t="s">
        <v>1573</v>
      </c>
      <c r="D1238" s="199"/>
      <c r="E1238" s="268"/>
      <c r="F1238" s="366"/>
      <c r="G1238" s="277" t="s">
        <v>883</v>
      </c>
      <c r="H1238" s="199"/>
      <c r="I1238" s="268"/>
      <c r="J1238" s="268"/>
    </row>
    <row r="1239" spans="1:10" x14ac:dyDescent="0.25">
      <c r="A1239" s="268"/>
      <c r="B1239" s="268" t="s">
        <v>158</v>
      </c>
      <c r="C1239" s="268" t="s">
        <v>140</v>
      </c>
      <c r="D1239" s="199"/>
      <c r="E1239" s="268"/>
      <c r="F1239" s="366"/>
      <c r="G1239" s="277" t="s">
        <v>884</v>
      </c>
      <c r="H1239" s="199"/>
      <c r="I1239" s="268"/>
      <c r="J1239" s="268"/>
    </row>
    <row r="1240" spans="1:10" x14ac:dyDescent="0.25">
      <c r="A1240" s="268"/>
      <c r="B1240" s="267"/>
      <c r="C1240" s="268"/>
      <c r="D1240" s="199"/>
      <c r="E1240" s="268"/>
      <c r="F1240" s="199"/>
      <c r="G1240" s="277" t="s">
        <v>821</v>
      </c>
      <c r="H1240" s="199"/>
      <c r="I1240" s="268"/>
      <c r="J1240" s="268"/>
    </row>
    <row r="1241" spans="1:10" x14ac:dyDescent="0.25">
      <c r="A1241" s="14" t="s">
        <v>160</v>
      </c>
      <c r="B1241" s="201" t="s">
        <v>242</v>
      </c>
      <c r="C1241" s="201" t="s">
        <v>2079</v>
      </c>
      <c r="D1241" s="3"/>
      <c r="E1241" s="14" t="s">
        <v>507</v>
      </c>
      <c r="F1241" s="3"/>
      <c r="G1241" s="24" t="s">
        <v>1576</v>
      </c>
      <c r="H1241" s="360">
        <v>4000</v>
      </c>
      <c r="I1241" s="14"/>
      <c r="J1241" s="69">
        <f>SUM(H1241:I1241)</f>
        <v>4000</v>
      </c>
    </row>
    <row r="1242" spans="1:10" x14ac:dyDescent="0.25">
      <c r="A1242" s="15" t="s">
        <v>161</v>
      </c>
      <c r="B1242" s="268" t="s">
        <v>154</v>
      </c>
      <c r="C1242" s="268" t="s">
        <v>1574</v>
      </c>
      <c r="D1242" s="5" t="s">
        <v>363</v>
      </c>
      <c r="E1242" s="15" t="s">
        <v>500</v>
      </c>
      <c r="F1242" s="42"/>
      <c r="G1242" s="21" t="s">
        <v>1577</v>
      </c>
      <c r="H1242" s="356"/>
      <c r="I1242" s="15"/>
      <c r="J1242" s="62"/>
    </row>
    <row r="1243" spans="1:10" x14ac:dyDescent="0.25">
      <c r="A1243" s="15"/>
      <c r="B1243" s="268" t="s">
        <v>155</v>
      </c>
      <c r="C1243" s="268" t="s">
        <v>1575</v>
      </c>
      <c r="D1243" s="5" t="s">
        <v>167</v>
      </c>
      <c r="E1243" s="15"/>
      <c r="F1243" s="42"/>
      <c r="G1243" s="21"/>
      <c r="H1243" s="356"/>
      <c r="I1243" s="15"/>
      <c r="J1243" s="62"/>
    </row>
    <row r="1244" spans="1:10" x14ac:dyDescent="0.25">
      <c r="A1244" s="16"/>
      <c r="B1244" s="8" t="s">
        <v>158</v>
      </c>
      <c r="C1244" s="302"/>
      <c r="D1244" s="9"/>
      <c r="E1244" s="16"/>
      <c r="F1244" s="454"/>
      <c r="G1244" s="25"/>
      <c r="H1244" s="305"/>
      <c r="I1244" s="16"/>
      <c r="J1244" s="16"/>
    </row>
    <row r="1245" spans="1:10" x14ac:dyDescent="0.25">
      <c r="A1245" s="14" t="s">
        <v>160</v>
      </c>
      <c r="B1245" s="280" t="s">
        <v>242</v>
      </c>
      <c r="C1245" s="201" t="s">
        <v>2080</v>
      </c>
      <c r="D1245" s="379" t="s">
        <v>514</v>
      </c>
      <c r="E1245" s="14"/>
      <c r="F1245" s="41"/>
      <c r="G1245" s="276" t="s">
        <v>1288</v>
      </c>
      <c r="H1245" s="160">
        <v>12000</v>
      </c>
      <c r="I1245" s="14"/>
      <c r="J1245" s="69">
        <f>SUM(H1245:I1245)</f>
        <v>12000</v>
      </c>
    </row>
    <row r="1246" spans="1:10" x14ac:dyDescent="0.25">
      <c r="A1246" s="15" t="s">
        <v>161</v>
      </c>
      <c r="B1246" s="199" t="s">
        <v>154</v>
      </c>
      <c r="C1246" s="268" t="s">
        <v>1290</v>
      </c>
      <c r="D1246" s="455" t="s">
        <v>1287</v>
      </c>
      <c r="E1246" s="15"/>
      <c r="F1246" s="42"/>
      <c r="G1246" s="277" t="s">
        <v>1289</v>
      </c>
      <c r="H1246" s="356"/>
      <c r="I1246" s="15"/>
      <c r="J1246" s="62"/>
    </row>
    <row r="1247" spans="1:10" x14ac:dyDescent="0.25">
      <c r="A1247" s="15"/>
      <c r="B1247" s="199" t="s">
        <v>155</v>
      </c>
      <c r="C1247" s="268" t="s">
        <v>1291</v>
      </c>
      <c r="D1247" s="5"/>
      <c r="E1247" s="15"/>
      <c r="F1247" s="5"/>
      <c r="G1247" s="277" t="s">
        <v>1357</v>
      </c>
      <c r="H1247" s="5"/>
      <c r="I1247" s="15"/>
      <c r="J1247" s="15"/>
    </row>
    <row r="1248" spans="1:10" x14ac:dyDescent="0.25">
      <c r="A1248" s="15"/>
      <c r="B1248" s="5" t="s">
        <v>158</v>
      </c>
      <c r="C1248" s="15"/>
      <c r="D1248" s="5"/>
      <c r="E1248" s="15"/>
      <c r="F1248" s="5"/>
      <c r="G1248" s="21"/>
      <c r="H1248" s="5"/>
      <c r="I1248" s="15"/>
      <c r="J1248" s="15"/>
    </row>
    <row r="1249" spans="1:22" x14ac:dyDescent="0.25">
      <c r="A1249" s="16"/>
      <c r="B1249" s="9"/>
      <c r="C1249" s="16"/>
      <c r="D1249" s="569"/>
      <c r="E1249" s="16"/>
      <c r="F1249" s="9"/>
      <c r="G1249" s="25"/>
      <c r="H1249" s="9"/>
      <c r="I1249" s="16"/>
      <c r="J1249" s="16"/>
    </row>
    <row r="1250" spans="1:22" x14ac:dyDescent="0.25">
      <c r="A1250" s="201" t="s">
        <v>160</v>
      </c>
      <c r="B1250" s="297">
        <v>306</v>
      </c>
      <c r="C1250" s="201" t="s">
        <v>2083</v>
      </c>
      <c r="D1250" s="465" t="s">
        <v>1366</v>
      </c>
      <c r="E1250" s="201" t="s">
        <v>1368</v>
      </c>
      <c r="F1250" s="466" t="s">
        <v>1370</v>
      </c>
      <c r="G1250" s="276" t="s">
        <v>1372</v>
      </c>
      <c r="H1250" s="360">
        <v>2000</v>
      </c>
      <c r="I1250" s="247">
        <v>5500</v>
      </c>
      <c r="J1250" s="312">
        <f>SUM(I1250)</f>
        <v>5500</v>
      </c>
      <c r="M1250" s="199"/>
      <c r="N1250" s="199"/>
      <c r="O1250" s="584"/>
      <c r="P1250" s="427"/>
      <c r="Q1250" s="199"/>
      <c r="R1250" s="282"/>
      <c r="S1250" s="426"/>
      <c r="T1250" s="356"/>
      <c r="U1250" s="199"/>
      <c r="V1250" s="356"/>
    </row>
    <row r="1251" spans="1:22" x14ac:dyDescent="0.25">
      <c r="A1251" s="268" t="s">
        <v>161</v>
      </c>
      <c r="B1251" s="467" t="s">
        <v>1169</v>
      </c>
      <c r="C1251" s="268" t="s">
        <v>1365</v>
      </c>
      <c r="D1251" s="277" t="s">
        <v>1367</v>
      </c>
      <c r="E1251" s="268" t="s">
        <v>1369</v>
      </c>
      <c r="F1251" s="468" t="s">
        <v>1371</v>
      </c>
      <c r="G1251" s="277" t="s">
        <v>1373</v>
      </c>
      <c r="H1251" s="152"/>
      <c r="I1251" s="159"/>
      <c r="J1251" s="159"/>
      <c r="M1251" s="199"/>
      <c r="N1251" s="427"/>
      <c r="O1251" s="584"/>
      <c r="P1251" s="427"/>
      <c r="Q1251" s="199"/>
      <c r="R1251" s="282"/>
      <c r="S1251" s="426"/>
      <c r="T1251" s="157"/>
      <c r="U1251" s="152"/>
      <c r="V1251" s="157"/>
    </row>
    <row r="1252" spans="1:22" x14ac:dyDescent="0.25">
      <c r="A1252" s="268"/>
      <c r="B1252" s="467" t="s">
        <v>1383</v>
      </c>
      <c r="C1252" s="268"/>
      <c r="D1252" s="199"/>
      <c r="E1252" s="268"/>
      <c r="F1252" s="199"/>
      <c r="G1252" s="277" t="s">
        <v>1617</v>
      </c>
      <c r="H1252" s="152"/>
      <c r="I1252" s="155"/>
      <c r="J1252" s="155"/>
      <c r="M1252" s="199"/>
      <c r="N1252" s="199"/>
      <c r="O1252" s="152"/>
      <c r="P1252" s="199"/>
      <c r="Q1252" s="199"/>
      <c r="R1252" s="152"/>
      <c r="S1252" s="426"/>
      <c r="T1252" s="152"/>
      <c r="U1252" s="152"/>
      <c r="V1252" s="152"/>
    </row>
    <row r="1253" spans="1:22" x14ac:dyDescent="0.25">
      <c r="A1253" s="268"/>
      <c r="B1253" s="267"/>
      <c r="C1253" s="268"/>
      <c r="D1253" s="199"/>
      <c r="E1253" s="268"/>
      <c r="F1253" s="199"/>
      <c r="G1253" s="277" t="s">
        <v>1374</v>
      </c>
      <c r="H1253" s="152"/>
      <c r="I1253" s="156"/>
      <c r="J1253" s="156"/>
      <c r="M1253" s="152"/>
      <c r="N1253" s="199"/>
      <c r="O1253" s="152"/>
      <c r="P1253" s="199"/>
      <c r="Q1253" s="152"/>
      <c r="R1253" s="152"/>
      <c r="S1253" s="426"/>
      <c r="T1253" s="152"/>
      <c r="U1253" s="152"/>
      <c r="V1253" s="152"/>
    </row>
    <row r="1254" spans="1:22" x14ac:dyDescent="0.25">
      <c r="A1254" s="268"/>
      <c r="B1254" s="267"/>
      <c r="C1254" s="268"/>
      <c r="D1254" s="199"/>
      <c r="E1254" s="268"/>
      <c r="F1254" s="199"/>
      <c r="G1254" s="277" t="s">
        <v>1375</v>
      </c>
      <c r="H1254" s="152"/>
      <c r="I1254" s="159"/>
      <c r="J1254" s="156"/>
      <c r="M1254" s="5"/>
      <c r="N1254" s="5"/>
      <c r="O1254" s="5"/>
      <c r="P1254" s="426"/>
      <c r="Q1254" s="5"/>
      <c r="R1254" s="5"/>
      <c r="S1254" s="26"/>
      <c r="T1254" s="5"/>
      <c r="U1254" s="5"/>
      <c r="V1254" s="5"/>
    </row>
    <row r="1255" spans="1:22" x14ac:dyDescent="0.25">
      <c r="A1255" s="164"/>
      <c r="B1255" s="29"/>
      <c r="C1255" s="29"/>
      <c r="D1255" s="29"/>
      <c r="E1255" s="166" t="s">
        <v>414</v>
      </c>
      <c r="F1255" s="166"/>
      <c r="G1255" s="167"/>
      <c r="H1255" s="168">
        <f>SUM(H1236:H1254)</f>
        <v>168000</v>
      </c>
      <c r="I1255" s="680">
        <f>SUM(I1236:I1254)</f>
        <v>5500</v>
      </c>
      <c r="J1255" s="168">
        <f>SUM(J1236:J1254)</f>
        <v>171500</v>
      </c>
    </row>
    <row r="1256" spans="1:22" x14ac:dyDescent="0.25">
      <c r="A1256" s="164"/>
      <c r="B1256" s="29"/>
      <c r="C1256" s="29"/>
      <c r="D1256" s="31"/>
      <c r="E1256" s="29"/>
      <c r="F1256" s="29"/>
      <c r="G1256" s="33"/>
      <c r="H1256" s="64"/>
      <c r="I1256" s="64"/>
      <c r="J1256" s="64"/>
    </row>
    <row r="1257" spans="1:22" x14ac:dyDescent="0.25">
      <c r="B1257" t="s">
        <v>528</v>
      </c>
    </row>
    <row r="1258" spans="1:22" x14ac:dyDescent="0.25">
      <c r="B1258" t="s">
        <v>529</v>
      </c>
      <c r="C1258" t="s">
        <v>530</v>
      </c>
      <c r="F1258" t="s">
        <v>531</v>
      </c>
      <c r="H1258" t="s">
        <v>532</v>
      </c>
    </row>
    <row r="1259" spans="1:22" ht="15.75" x14ac:dyDescent="0.25">
      <c r="C1259" t="s">
        <v>1382</v>
      </c>
      <c r="F1259" s="32" t="s">
        <v>1364</v>
      </c>
      <c r="G1259" s="32"/>
      <c r="H1259" t="s">
        <v>533</v>
      </c>
    </row>
    <row r="1260" spans="1:22" ht="15.75" x14ac:dyDescent="0.25">
      <c r="C1260" t="s">
        <v>535</v>
      </c>
      <c r="F1260" s="32" t="s">
        <v>1363</v>
      </c>
      <c r="G1260" s="32"/>
      <c r="H1260" t="s">
        <v>534</v>
      </c>
    </row>
    <row r="1261" spans="1:22" ht="15.75" x14ac:dyDescent="0.25">
      <c r="F1261" s="32"/>
      <c r="G1261" s="32"/>
    </row>
    <row r="1262" spans="1:22" x14ac:dyDescent="0.25">
      <c r="B1262" t="s">
        <v>491</v>
      </c>
      <c r="G1262" s="27" t="s">
        <v>537</v>
      </c>
    </row>
    <row r="1263" spans="1:22" x14ac:dyDescent="0.25">
      <c r="B1263" t="s">
        <v>492</v>
      </c>
      <c r="G1263" s="27" t="s">
        <v>1452</v>
      </c>
    </row>
    <row r="1264" spans="1:22" x14ac:dyDescent="0.25">
      <c r="B1264" t="s">
        <v>147</v>
      </c>
      <c r="G1264" s="27" t="s">
        <v>538</v>
      </c>
    </row>
    <row r="1265" spans="1:10" x14ac:dyDescent="0.25">
      <c r="B1265" t="s">
        <v>2106</v>
      </c>
    </row>
    <row r="1266" spans="1:10" x14ac:dyDescent="0.25">
      <c r="B1266" s="259" t="s">
        <v>1615</v>
      </c>
    </row>
    <row r="1267" spans="1:10" x14ac:dyDescent="0.25">
      <c r="B1267" s="218" t="s">
        <v>1292</v>
      </c>
      <c r="D1267" s="218" t="s">
        <v>2098</v>
      </c>
    </row>
    <row r="1268" spans="1:10" x14ac:dyDescent="0.25">
      <c r="A1268" s="37" t="s">
        <v>150</v>
      </c>
      <c r="B1268" s="2" t="s">
        <v>149</v>
      </c>
      <c r="C1268" s="14" t="s">
        <v>477</v>
      </c>
      <c r="D1268" s="3" t="s">
        <v>478</v>
      </c>
      <c r="E1268" s="14" t="s">
        <v>480</v>
      </c>
      <c r="F1268" s="14" t="s">
        <v>482</v>
      </c>
      <c r="G1268" s="3" t="s">
        <v>485</v>
      </c>
      <c r="H1268" s="11" t="s">
        <v>486</v>
      </c>
      <c r="I1268" s="12"/>
      <c r="J1268" s="13"/>
    </row>
    <row r="1269" spans="1:10" x14ac:dyDescent="0.25">
      <c r="A1269" s="15"/>
      <c r="B1269" s="4" t="s">
        <v>148</v>
      </c>
      <c r="C1269" s="15"/>
      <c r="D1269" s="5" t="s">
        <v>479</v>
      </c>
      <c r="E1269" s="15" t="s">
        <v>481</v>
      </c>
      <c r="F1269" s="17" t="s">
        <v>483</v>
      </c>
      <c r="G1269" s="5"/>
      <c r="H1269" s="14" t="s">
        <v>410</v>
      </c>
      <c r="I1269" s="6" t="s">
        <v>488</v>
      </c>
      <c r="J1269" s="14" t="s">
        <v>489</v>
      </c>
    </row>
    <row r="1270" spans="1:10" x14ac:dyDescent="0.25">
      <c r="A1270" s="16"/>
      <c r="B1270" s="8"/>
      <c r="C1270" s="16"/>
      <c r="D1270" s="9"/>
      <c r="E1270" s="16"/>
      <c r="F1270" s="18" t="s">
        <v>484</v>
      </c>
      <c r="G1270" s="9"/>
      <c r="H1270" s="16"/>
      <c r="I1270" s="9"/>
      <c r="J1270" s="16"/>
    </row>
    <row r="1271" spans="1:10" x14ac:dyDescent="0.25">
      <c r="A1271" s="201" t="s">
        <v>160</v>
      </c>
      <c r="B1271" s="22" t="s">
        <v>2084</v>
      </c>
      <c r="C1271" s="201" t="s">
        <v>2082</v>
      </c>
      <c r="D1271" s="3"/>
      <c r="E1271" s="201" t="s">
        <v>1368</v>
      </c>
      <c r="F1271" s="3"/>
      <c r="G1271" s="24" t="s">
        <v>1830</v>
      </c>
      <c r="H1271" s="3"/>
      <c r="I1271" s="247">
        <v>1300</v>
      </c>
      <c r="J1271" s="144">
        <f>SUM(H1271:I1271)</f>
        <v>1300</v>
      </c>
    </row>
    <row r="1272" spans="1:10" x14ac:dyDescent="0.25">
      <c r="A1272" s="268" t="s">
        <v>161</v>
      </c>
      <c r="B1272" s="4" t="s">
        <v>2072</v>
      </c>
      <c r="C1272" s="268"/>
      <c r="D1272" s="5"/>
      <c r="E1272" s="268" t="s">
        <v>1369</v>
      </c>
      <c r="F1272" s="5"/>
      <c r="G1272" s="21" t="s">
        <v>2085</v>
      </c>
      <c r="H1272" s="5"/>
      <c r="I1272" s="62"/>
      <c r="J1272" s="68"/>
    </row>
    <row r="1273" spans="1:10" x14ac:dyDescent="0.25">
      <c r="A1273" s="15"/>
      <c r="B1273" s="4" t="s">
        <v>2073</v>
      </c>
      <c r="C1273" s="268"/>
      <c r="D1273" s="5"/>
      <c r="E1273" s="15"/>
      <c r="F1273" s="5"/>
      <c r="G1273" s="21" t="s">
        <v>2086</v>
      </c>
      <c r="H1273" s="5"/>
      <c r="I1273" s="62"/>
      <c r="J1273" s="68"/>
    </row>
    <row r="1274" spans="1:10" x14ac:dyDescent="0.25">
      <c r="A1274" s="16"/>
      <c r="B1274" s="16" t="s">
        <v>2074</v>
      </c>
      <c r="C1274" s="302"/>
      <c r="D1274" s="9"/>
      <c r="E1274" s="16"/>
      <c r="F1274" s="9"/>
      <c r="G1274" s="25"/>
      <c r="H1274" s="9"/>
      <c r="I1274" s="115"/>
      <c r="J1274" s="460"/>
    </row>
    <row r="1275" spans="1:10" x14ac:dyDescent="0.25">
      <c r="A1275" s="267" t="s">
        <v>160</v>
      </c>
      <c r="B1275" s="201" t="s">
        <v>166</v>
      </c>
      <c r="C1275" s="585" t="s">
        <v>2081</v>
      </c>
      <c r="D1275" s="427" t="s">
        <v>514</v>
      </c>
      <c r="E1275" s="268" t="s">
        <v>1439</v>
      </c>
      <c r="F1275" s="282"/>
      <c r="G1275" s="277" t="s">
        <v>1440</v>
      </c>
      <c r="H1275" s="356">
        <v>21000</v>
      </c>
      <c r="I1275" s="268"/>
      <c r="J1275" s="278">
        <f>SUM(H1275:I1275)</f>
        <v>21000</v>
      </c>
    </row>
    <row r="1276" spans="1:10" x14ac:dyDescent="0.25">
      <c r="A1276" s="267" t="s">
        <v>888</v>
      </c>
      <c r="B1276" s="428" t="s">
        <v>284</v>
      </c>
      <c r="C1276" s="585" t="s">
        <v>1578</v>
      </c>
      <c r="D1276" s="427" t="s">
        <v>1435</v>
      </c>
      <c r="E1276" s="268"/>
      <c r="F1276" s="282"/>
      <c r="G1276" s="277" t="s">
        <v>1441</v>
      </c>
      <c r="H1276" s="157"/>
      <c r="I1276" s="155"/>
      <c r="J1276" s="159"/>
    </row>
    <row r="1277" spans="1:10" x14ac:dyDescent="0.25">
      <c r="A1277" s="267"/>
      <c r="B1277" s="268" t="s">
        <v>928</v>
      </c>
      <c r="C1277" s="269" t="s">
        <v>1579</v>
      </c>
      <c r="D1277" s="199" t="s">
        <v>1436</v>
      </c>
      <c r="E1277" s="268"/>
      <c r="F1277" s="152"/>
      <c r="G1277" s="277" t="s">
        <v>1442</v>
      </c>
      <c r="H1277" s="152"/>
      <c r="I1277" s="155"/>
      <c r="J1277" s="155"/>
    </row>
    <row r="1278" spans="1:10" x14ac:dyDescent="0.25">
      <c r="A1278" s="208"/>
      <c r="B1278" s="268" t="s">
        <v>929</v>
      </c>
      <c r="C1278" s="153"/>
      <c r="D1278" s="199" t="s">
        <v>1437</v>
      </c>
      <c r="E1278" s="155"/>
      <c r="F1278" s="152"/>
      <c r="G1278" s="277" t="s">
        <v>1443</v>
      </c>
      <c r="H1278" s="152"/>
      <c r="I1278" s="155"/>
      <c r="J1278" s="155"/>
    </row>
    <row r="1279" spans="1:10" x14ac:dyDescent="0.25">
      <c r="A1279" s="5"/>
      <c r="B1279" s="15" t="s">
        <v>930</v>
      </c>
      <c r="C1279" s="7"/>
      <c r="D1279" s="426" t="s">
        <v>1438</v>
      </c>
      <c r="E1279" s="15"/>
      <c r="F1279" s="5"/>
      <c r="G1279" s="21" t="s">
        <v>1444</v>
      </c>
      <c r="H1279" s="5"/>
      <c r="I1279" s="15"/>
      <c r="J1279" s="15"/>
    </row>
    <row r="1280" spans="1:10" x14ac:dyDescent="0.25">
      <c r="A1280" s="8"/>
      <c r="B1280" s="16"/>
      <c r="C1280" s="10"/>
      <c r="D1280" s="9"/>
      <c r="E1280" s="16"/>
      <c r="F1280" s="9"/>
      <c r="G1280" s="25"/>
      <c r="H1280" s="9"/>
      <c r="I1280" s="115"/>
      <c r="J1280" s="460"/>
    </row>
    <row r="1281" spans="1:10" x14ac:dyDescent="0.25">
      <c r="A1281" s="207"/>
      <c r="B1281" s="151"/>
      <c r="C1281" s="151"/>
      <c r="D1281" s="457"/>
      <c r="E1281" s="151"/>
      <c r="F1281" s="458"/>
      <c r="G1281" s="149"/>
      <c r="H1281" s="3"/>
      <c r="I1281" s="247"/>
      <c r="J1281" s="456"/>
    </row>
    <row r="1282" spans="1:10" x14ac:dyDescent="0.25">
      <c r="A1282" s="208"/>
      <c r="B1282" s="155"/>
      <c r="C1282" s="155"/>
      <c r="D1282" s="152"/>
      <c r="E1282" s="155"/>
      <c r="F1282" s="459"/>
      <c r="G1282" s="150"/>
      <c r="H1282" s="71"/>
      <c r="I1282" s="159"/>
      <c r="J1282" s="82"/>
    </row>
    <row r="1283" spans="1:10" x14ac:dyDescent="0.25">
      <c r="A1283" s="152"/>
      <c r="B1283" s="155"/>
      <c r="C1283" s="155"/>
      <c r="D1283" s="152"/>
      <c r="E1283" s="155"/>
      <c r="F1283" s="152"/>
      <c r="G1283" s="150"/>
      <c r="H1283" s="5"/>
      <c r="I1283" s="15"/>
      <c r="J1283" s="5"/>
    </row>
    <row r="1284" spans="1:10" x14ac:dyDescent="0.25">
      <c r="A1284" s="208"/>
      <c r="B1284" s="155"/>
      <c r="C1284" s="155"/>
      <c r="D1284" s="253"/>
      <c r="E1284" s="155"/>
      <c r="F1284" s="152"/>
      <c r="G1284" s="150"/>
      <c r="H1284" s="71"/>
      <c r="I1284" s="156"/>
      <c r="J1284" s="410"/>
    </row>
    <row r="1285" spans="1:10" x14ac:dyDescent="0.25">
      <c r="A1285" s="208"/>
      <c r="B1285" s="155"/>
      <c r="C1285" s="155"/>
      <c r="D1285" s="152"/>
      <c r="E1285" s="155"/>
      <c r="F1285" s="152"/>
      <c r="G1285" s="150"/>
      <c r="H1285" s="5"/>
      <c r="I1285" s="62"/>
      <c r="J1285" s="410"/>
    </row>
    <row r="1286" spans="1:10" x14ac:dyDescent="0.25">
      <c r="A1286" s="208"/>
      <c r="B1286" s="155"/>
      <c r="C1286" s="155"/>
      <c r="D1286" s="152"/>
      <c r="E1286" s="155"/>
      <c r="F1286" s="152"/>
      <c r="G1286" s="150"/>
      <c r="H1286" s="5"/>
      <c r="I1286" s="62"/>
      <c r="J1286" s="410"/>
    </row>
    <row r="1287" spans="1:10" x14ac:dyDescent="0.25">
      <c r="A1287" s="4"/>
      <c r="B1287" s="15"/>
      <c r="C1287" s="15"/>
      <c r="D1287" s="5"/>
      <c r="E1287" s="15"/>
      <c r="F1287" s="5"/>
      <c r="G1287" s="21"/>
      <c r="H1287" s="5"/>
      <c r="I1287" s="62"/>
      <c r="J1287" s="410"/>
    </row>
    <row r="1288" spans="1:10" x14ac:dyDescent="0.25">
      <c r="A1288" s="4"/>
      <c r="B1288" s="15"/>
      <c r="C1288" s="15"/>
      <c r="D1288" s="5"/>
      <c r="E1288" s="15"/>
      <c r="F1288" s="5"/>
      <c r="G1288" s="21"/>
      <c r="H1288" s="5"/>
      <c r="I1288" s="62"/>
      <c r="J1288" s="410"/>
    </row>
    <row r="1289" spans="1:10" x14ac:dyDescent="0.25">
      <c r="A1289" s="164"/>
      <c r="B1289" s="19"/>
      <c r="C1289" s="19"/>
      <c r="D1289" s="29"/>
      <c r="E1289" s="19"/>
      <c r="F1289" s="165"/>
      <c r="G1289" s="385" t="s">
        <v>23</v>
      </c>
      <c r="H1289" s="586">
        <f>SUM(H1271:H1288)</f>
        <v>21000</v>
      </c>
      <c r="I1289" s="224">
        <f>SUM(I1271:I1288)</f>
        <v>1300</v>
      </c>
      <c r="J1289" s="587">
        <f>SUM(H1289:I1289)</f>
        <v>22300</v>
      </c>
    </row>
    <row r="1290" spans="1:10" x14ac:dyDescent="0.25">
      <c r="A1290" s="4"/>
      <c r="B1290" s="5"/>
      <c r="C1290" s="172" t="s">
        <v>2107</v>
      </c>
      <c r="D1290" s="76"/>
      <c r="E1290" s="259"/>
      <c r="F1290" s="259"/>
      <c r="G1290" s="385" t="s">
        <v>427</v>
      </c>
      <c r="H1290" s="341">
        <f>(H1255+H1289)</f>
        <v>189000</v>
      </c>
      <c r="I1290" s="472"/>
      <c r="J1290" s="230">
        <f>SUM(H1290:I1290)</f>
        <v>189000</v>
      </c>
    </row>
    <row r="1291" spans="1:10" x14ac:dyDescent="0.25">
      <c r="A1291" s="164"/>
      <c r="B1291" s="29"/>
      <c r="C1291" s="166"/>
      <c r="D1291" s="31"/>
      <c r="E1291" s="29"/>
      <c r="F1291" s="29"/>
      <c r="G1291" s="588" t="s">
        <v>2103</v>
      </c>
      <c r="H1291" s="168"/>
      <c r="I1291" s="224">
        <f>(I1255+I1289)</f>
        <v>6800</v>
      </c>
      <c r="J1291" s="681">
        <f>SUM(H1291:I1291)</f>
        <v>6800</v>
      </c>
    </row>
    <row r="1292" spans="1:10" x14ac:dyDescent="0.25">
      <c r="A1292" s="164"/>
      <c r="B1292" s="29"/>
      <c r="C1292" s="166"/>
      <c r="D1292" s="31"/>
      <c r="E1292" s="29"/>
      <c r="F1292" s="29"/>
      <c r="G1292" s="295" t="s">
        <v>2108</v>
      </c>
      <c r="H1292" s="168">
        <f>SUM(H1290:H1291)</f>
        <v>189000</v>
      </c>
      <c r="I1292" s="294">
        <f>SUM(I1290:I1291)</f>
        <v>6800</v>
      </c>
      <c r="J1292" s="66">
        <f>SUM(J1290:J1291)</f>
        <v>195800</v>
      </c>
    </row>
    <row r="1293" spans="1:10" x14ac:dyDescent="0.25">
      <c r="B1293" t="s">
        <v>528</v>
      </c>
    </row>
    <row r="1294" spans="1:10" x14ac:dyDescent="0.25">
      <c r="B1294" t="s">
        <v>529</v>
      </c>
      <c r="C1294" t="s">
        <v>530</v>
      </c>
      <c r="F1294" t="s">
        <v>531</v>
      </c>
      <c r="H1294" t="s">
        <v>532</v>
      </c>
    </row>
    <row r="1295" spans="1:10" ht="15.75" x14ac:dyDescent="0.25">
      <c r="C1295" t="s">
        <v>1382</v>
      </c>
      <c r="F1295" s="32" t="s">
        <v>1364</v>
      </c>
      <c r="G1295" s="32"/>
      <c r="H1295" t="s">
        <v>533</v>
      </c>
    </row>
    <row r="1296" spans="1:10" ht="15.75" x14ac:dyDescent="0.25">
      <c r="C1296" t="s">
        <v>535</v>
      </c>
      <c r="F1296" s="32" t="s">
        <v>1363</v>
      </c>
      <c r="G1296" s="32"/>
      <c r="H1296" t="s">
        <v>534</v>
      </c>
    </row>
    <row r="1297" spans="1:10" x14ac:dyDescent="0.25">
      <c r="B1297" t="s">
        <v>491</v>
      </c>
      <c r="G1297" s="27" t="s">
        <v>537</v>
      </c>
    </row>
    <row r="1298" spans="1:10" x14ac:dyDescent="0.25">
      <c r="B1298" t="s">
        <v>492</v>
      </c>
      <c r="G1298" s="27" t="s">
        <v>1452</v>
      </c>
    </row>
    <row r="1299" spans="1:10" x14ac:dyDescent="0.25">
      <c r="B1299" t="s">
        <v>147</v>
      </c>
      <c r="G1299" s="27" t="s">
        <v>538</v>
      </c>
    </row>
    <row r="1300" spans="1:10" x14ac:dyDescent="0.25">
      <c r="B1300" t="s">
        <v>2109</v>
      </c>
    </row>
    <row r="1301" spans="1:10" x14ac:dyDescent="0.25">
      <c r="B1301" s="259" t="s">
        <v>1580</v>
      </c>
      <c r="C1301" s="259"/>
      <c r="D1301" s="259"/>
      <c r="E1301" s="259"/>
    </row>
    <row r="1302" spans="1:10" x14ac:dyDescent="0.25">
      <c r="B1302" s="218" t="s">
        <v>1292</v>
      </c>
      <c r="D1302" s="218" t="s">
        <v>2099</v>
      </c>
    </row>
    <row r="1304" spans="1:10" x14ac:dyDescent="0.25">
      <c r="A1304" s="14"/>
      <c r="B1304" s="2"/>
      <c r="C1304" s="14" t="s">
        <v>477</v>
      </c>
      <c r="D1304" s="3" t="s">
        <v>478</v>
      </c>
      <c r="E1304" s="14" t="s">
        <v>480</v>
      </c>
      <c r="F1304" s="14" t="s">
        <v>482</v>
      </c>
      <c r="G1304" s="3" t="s">
        <v>485</v>
      </c>
      <c r="H1304" s="11" t="s">
        <v>486</v>
      </c>
      <c r="I1304" s="12"/>
      <c r="J1304" s="13"/>
    </row>
    <row r="1305" spans="1:10" x14ac:dyDescent="0.25">
      <c r="A1305" s="43" t="s">
        <v>148</v>
      </c>
      <c r="B1305" s="4" t="s">
        <v>149</v>
      </c>
      <c r="C1305" s="15"/>
      <c r="D1305" s="5" t="s">
        <v>479</v>
      </c>
      <c r="E1305" s="15" t="s">
        <v>481</v>
      </c>
      <c r="F1305" s="17" t="s">
        <v>483</v>
      </c>
      <c r="G1305" s="5"/>
      <c r="H1305" s="14" t="s">
        <v>410</v>
      </c>
      <c r="I1305" s="6" t="s">
        <v>488</v>
      </c>
      <c r="J1305" s="14" t="s">
        <v>489</v>
      </c>
    </row>
    <row r="1306" spans="1:10" x14ac:dyDescent="0.25">
      <c r="A1306" s="16"/>
      <c r="B1306" s="8" t="s">
        <v>150</v>
      </c>
      <c r="C1306" s="16"/>
      <c r="D1306" s="9"/>
      <c r="E1306" s="16"/>
      <c r="F1306" s="18" t="s">
        <v>484</v>
      </c>
      <c r="G1306" s="9"/>
      <c r="H1306" s="16"/>
      <c r="I1306" s="9"/>
      <c r="J1306" s="16"/>
    </row>
    <row r="1307" spans="1:10" x14ac:dyDescent="0.25">
      <c r="A1307" s="268" t="s">
        <v>160</v>
      </c>
      <c r="B1307" s="268" t="s">
        <v>166</v>
      </c>
      <c r="C1307" s="268" t="s">
        <v>2087</v>
      </c>
      <c r="D1307" s="199"/>
      <c r="E1307" s="268" t="s">
        <v>507</v>
      </c>
      <c r="F1307" s="270"/>
      <c r="G1307" s="277" t="s">
        <v>885</v>
      </c>
      <c r="H1307" s="268"/>
      <c r="I1307" s="199"/>
      <c r="J1307" s="268"/>
    </row>
    <row r="1308" spans="1:10" x14ac:dyDescent="0.25">
      <c r="A1308" s="268" t="s">
        <v>161</v>
      </c>
      <c r="B1308" s="268" t="s">
        <v>277</v>
      </c>
      <c r="C1308" s="268" t="s">
        <v>141</v>
      </c>
      <c r="D1308" s="199"/>
      <c r="E1308" s="268" t="s">
        <v>500</v>
      </c>
      <c r="F1308" s="270"/>
      <c r="G1308" s="277" t="s">
        <v>886</v>
      </c>
      <c r="H1308" s="278">
        <v>80000</v>
      </c>
      <c r="I1308" s="199"/>
      <c r="J1308" s="278">
        <f>SUM(H1308:I1308)</f>
        <v>80000</v>
      </c>
    </row>
    <row r="1309" spans="1:10" x14ac:dyDescent="0.25">
      <c r="A1309" s="268"/>
      <c r="B1309" s="268" t="s">
        <v>278</v>
      </c>
      <c r="C1309" s="268" t="s">
        <v>904</v>
      </c>
      <c r="D1309" s="199"/>
      <c r="E1309" s="268"/>
      <c r="F1309" s="270"/>
      <c r="G1309" s="277" t="s">
        <v>887</v>
      </c>
      <c r="H1309" s="268"/>
      <c r="I1309" s="199"/>
      <c r="J1309" s="268"/>
    </row>
    <row r="1310" spans="1:10" x14ac:dyDescent="0.25">
      <c r="A1310" s="268"/>
      <c r="B1310" s="268" t="s">
        <v>903</v>
      </c>
      <c r="C1310" s="268" t="s">
        <v>905</v>
      </c>
      <c r="D1310" s="199"/>
      <c r="E1310" s="268"/>
      <c r="F1310" s="268"/>
      <c r="G1310" s="277"/>
      <c r="H1310" s="268"/>
      <c r="I1310" s="199"/>
      <c r="J1310" s="268"/>
    </row>
    <row r="1311" spans="1:10" x14ac:dyDescent="0.25">
      <c r="A1311" s="201" t="s">
        <v>160</v>
      </c>
      <c r="B1311" s="201" t="s">
        <v>166</v>
      </c>
      <c r="C1311" s="201" t="s">
        <v>1242</v>
      </c>
      <c r="D1311" s="280" t="s">
        <v>514</v>
      </c>
      <c r="E1311" s="201"/>
      <c r="F1311" s="365"/>
      <c r="G1311" s="276" t="s">
        <v>168</v>
      </c>
      <c r="H1311" s="360">
        <v>145000</v>
      </c>
      <c r="I1311" s="201"/>
      <c r="J1311" s="312">
        <f>SUM(H1311:I1311)</f>
        <v>145000</v>
      </c>
    </row>
    <row r="1312" spans="1:10" x14ac:dyDescent="0.25">
      <c r="A1312" s="268" t="s">
        <v>161</v>
      </c>
      <c r="B1312" s="268" t="s">
        <v>277</v>
      </c>
      <c r="C1312" s="268" t="s">
        <v>899</v>
      </c>
      <c r="D1312" s="199"/>
      <c r="E1312" s="268"/>
      <c r="F1312" s="366"/>
      <c r="G1312" s="277" t="s">
        <v>169</v>
      </c>
      <c r="H1312" s="356"/>
      <c r="I1312" s="268"/>
      <c r="J1312" s="278"/>
    </row>
    <row r="1313" spans="1:10" x14ac:dyDescent="0.25">
      <c r="A1313" s="268"/>
      <c r="B1313" s="268" t="s">
        <v>278</v>
      </c>
      <c r="C1313" s="268" t="s">
        <v>900</v>
      </c>
      <c r="D1313" s="199"/>
      <c r="E1313" s="268"/>
      <c r="F1313" s="199"/>
      <c r="G1313" s="277" t="s">
        <v>902</v>
      </c>
      <c r="H1313" s="199"/>
      <c r="I1313" s="268"/>
      <c r="J1313" s="268"/>
    </row>
    <row r="1314" spans="1:10" x14ac:dyDescent="0.25">
      <c r="A1314" s="268"/>
      <c r="B1314" s="267" t="s">
        <v>279</v>
      </c>
      <c r="C1314" s="268"/>
      <c r="D1314" s="199"/>
      <c r="E1314" s="268"/>
      <c r="F1314" s="199"/>
      <c r="G1314" s="277" t="s">
        <v>901</v>
      </c>
      <c r="H1314" s="199"/>
      <c r="I1314" s="268"/>
      <c r="J1314" s="268"/>
    </row>
    <row r="1315" spans="1:10" x14ac:dyDescent="0.25">
      <c r="A1315" s="302"/>
      <c r="B1315" s="301" t="s">
        <v>280</v>
      </c>
      <c r="C1315" s="302"/>
      <c r="D1315" s="305"/>
      <c r="E1315" s="302"/>
      <c r="F1315" s="305"/>
      <c r="G1315" s="304"/>
      <c r="H1315" s="305"/>
      <c r="I1315" s="302"/>
      <c r="J1315" s="302"/>
    </row>
    <row r="1316" spans="1:10" ht="15.75" x14ac:dyDescent="0.25">
      <c r="A1316" s="14" t="s">
        <v>160</v>
      </c>
      <c r="B1316" s="22" t="s">
        <v>927</v>
      </c>
      <c r="C1316" s="577" t="s">
        <v>2088</v>
      </c>
      <c r="D1316" s="3" t="s">
        <v>514</v>
      </c>
      <c r="E1316" s="14" t="s">
        <v>514</v>
      </c>
      <c r="F1316" s="41"/>
      <c r="G1316" s="24" t="s">
        <v>925</v>
      </c>
      <c r="H1316" s="14"/>
      <c r="I1316" s="14"/>
      <c r="J1316" s="14"/>
    </row>
    <row r="1317" spans="1:10" x14ac:dyDescent="0.25">
      <c r="A1317" s="15" t="s">
        <v>161</v>
      </c>
      <c r="B1317" s="4" t="s">
        <v>284</v>
      </c>
      <c r="C1317" s="268" t="s">
        <v>411</v>
      </c>
      <c r="D1317" s="5"/>
      <c r="E1317" s="15" t="s">
        <v>377</v>
      </c>
      <c r="F1317" s="42"/>
      <c r="G1317" s="21" t="s">
        <v>1312</v>
      </c>
      <c r="H1317" s="278">
        <v>65000</v>
      </c>
      <c r="I1317" s="62"/>
      <c r="J1317" s="62">
        <f>SUM(H1317:I1317)</f>
        <v>65000</v>
      </c>
    </row>
    <row r="1318" spans="1:10" x14ac:dyDescent="0.25">
      <c r="A1318" s="15"/>
      <c r="B1318" s="4" t="s">
        <v>928</v>
      </c>
      <c r="C1318" s="268" t="s">
        <v>931</v>
      </c>
      <c r="D1318" s="5"/>
      <c r="E1318" s="15" t="s">
        <v>476</v>
      </c>
      <c r="F1318" s="5"/>
      <c r="G1318" s="21" t="s">
        <v>1313</v>
      </c>
      <c r="H1318" s="15"/>
      <c r="I1318" s="15"/>
      <c r="J1318" s="15"/>
    </row>
    <row r="1319" spans="1:10" x14ac:dyDescent="0.25">
      <c r="A1319" s="15"/>
      <c r="B1319" s="4" t="s">
        <v>929</v>
      </c>
      <c r="C1319" s="268" t="s">
        <v>932</v>
      </c>
      <c r="D1319" s="5"/>
      <c r="E1319" s="15"/>
      <c r="F1319" s="5"/>
      <c r="G1319" s="21" t="s">
        <v>1314</v>
      </c>
      <c r="H1319" s="15"/>
      <c r="I1319" s="15"/>
      <c r="J1319" s="15"/>
    </row>
    <row r="1320" spans="1:10" x14ac:dyDescent="0.25">
      <c r="A1320" s="15"/>
      <c r="B1320" s="4" t="s">
        <v>930</v>
      </c>
      <c r="C1320" s="15"/>
      <c r="D1320" s="5"/>
      <c r="E1320" s="15"/>
      <c r="F1320" s="5"/>
      <c r="G1320" s="21"/>
      <c r="H1320" s="15"/>
      <c r="I1320" s="15"/>
      <c r="J1320" s="15"/>
    </row>
    <row r="1321" spans="1:10" x14ac:dyDescent="0.25">
      <c r="A1321" s="261"/>
      <c r="B1321" s="261"/>
      <c r="C1321" s="261"/>
      <c r="D1321" s="449"/>
      <c r="E1321" s="261"/>
      <c r="F1321" s="450"/>
      <c r="G1321" s="451"/>
      <c r="H1321" s="389"/>
      <c r="I1321" s="261"/>
      <c r="J1321" s="261"/>
    </row>
    <row r="1322" spans="1:10" x14ac:dyDescent="0.25">
      <c r="A1322" s="196"/>
      <c r="B1322" s="196"/>
      <c r="C1322" s="196"/>
      <c r="D1322" s="264"/>
      <c r="E1322" s="196"/>
      <c r="F1322" s="452"/>
      <c r="G1322" s="264"/>
      <c r="H1322" s="240"/>
      <c r="I1322" s="196"/>
      <c r="J1322" s="195"/>
    </row>
    <row r="1323" spans="1:10" x14ac:dyDescent="0.25">
      <c r="A1323" s="196"/>
      <c r="B1323" s="196"/>
      <c r="C1323" s="196"/>
      <c r="D1323" s="191"/>
      <c r="E1323" s="196"/>
      <c r="F1323" s="191"/>
      <c r="G1323" s="264"/>
      <c r="H1323" s="191"/>
      <c r="I1323" s="196"/>
      <c r="J1323" s="196"/>
    </row>
    <row r="1324" spans="1:10" x14ac:dyDescent="0.25">
      <c r="A1324" s="196"/>
      <c r="B1324" s="262"/>
      <c r="C1324" s="196"/>
      <c r="D1324" s="191"/>
      <c r="E1324" s="196"/>
      <c r="F1324" s="191"/>
      <c r="G1324" s="264"/>
      <c r="H1324" s="191"/>
      <c r="I1324" s="196"/>
      <c r="J1324" s="196"/>
    </row>
    <row r="1325" spans="1:10" x14ac:dyDescent="0.25">
      <c r="A1325" s="196"/>
      <c r="B1325" s="262"/>
      <c r="C1325" s="196"/>
      <c r="D1325" s="191"/>
      <c r="E1325" s="196"/>
      <c r="F1325" s="191"/>
      <c r="G1325" s="264"/>
      <c r="H1325" s="191"/>
      <c r="I1325" s="196"/>
      <c r="J1325" s="196"/>
    </row>
    <row r="1326" spans="1:10" x14ac:dyDescent="0.25">
      <c r="A1326" s="16"/>
      <c r="B1326" s="19"/>
      <c r="C1326" s="19"/>
      <c r="D1326" s="30" t="s">
        <v>23</v>
      </c>
      <c r="E1326" s="29"/>
      <c r="F1326" s="29"/>
      <c r="G1326" s="33"/>
      <c r="H1326" s="64">
        <f>SUM(H1307:H1325)</f>
        <v>290000</v>
      </c>
      <c r="I1326" s="72">
        <f>SUM(I1308:I1325)</f>
        <v>0</v>
      </c>
      <c r="J1326" s="66">
        <f>SUM(H1326:I1326)</f>
        <v>290000</v>
      </c>
    </row>
    <row r="1327" spans="1:10" x14ac:dyDescent="0.25">
      <c r="B1327" t="s">
        <v>528</v>
      </c>
    </row>
    <row r="1328" spans="1:10" x14ac:dyDescent="0.25">
      <c r="B1328" t="s">
        <v>529</v>
      </c>
      <c r="C1328" t="s">
        <v>530</v>
      </c>
      <c r="F1328" t="s">
        <v>531</v>
      </c>
      <c r="H1328" t="s">
        <v>532</v>
      </c>
    </row>
    <row r="1329" spans="1:10" ht="15.75" x14ac:dyDescent="0.25">
      <c r="C1329" t="s">
        <v>1382</v>
      </c>
      <c r="F1329" s="32" t="s">
        <v>1364</v>
      </c>
      <c r="G1329" s="32"/>
      <c r="H1329" t="s">
        <v>533</v>
      </c>
    </row>
    <row r="1330" spans="1:10" ht="15.75" x14ac:dyDescent="0.25">
      <c r="C1330" t="s">
        <v>535</v>
      </c>
      <c r="F1330" s="32" t="s">
        <v>1363</v>
      </c>
      <c r="G1330" s="32"/>
      <c r="H1330" t="s">
        <v>534</v>
      </c>
    </row>
    <row r="1331" spans="1:10" ht="15.75" x14ac:dyDescent="0.25">
      <c r="F1331" s="32"/>
      <c r="G1331" s="32"/>
    </row>
    <row r="1332" spans="1:10" x14ac:dyDescent="0.25">
      <c r="B1332" t="s">
        <v>492</v>
      </c>
      <c r="G1332" s="27" t="s">
        <v>1452</v>
      </c>
    </row>
    <row r="1333" spans="1:10" x14ac:dyDescent="0.25">
      <c r="B1333" t="s">
        <v>147</v>
      </c>
      <c r="G1333" s="27" t="s">
        <v>538</v>
      </c>
    </row>
    <row r="1334" spans="1:10" x14ac:dyDescent="0.25">
      <c r="B1334" t="s">
        <v>2110</v>
      </c>
    </row>
    <row r="1335" spans="1:10" x14ac:dyDescent="0.25">
      <c r="B1335" t="s">
        <v>1595</v>
      </c>
    </row>
    <row r="1336" spans="1:10" x14ac:dyDescent="0.25">
      <c r="B1336" s="218" t="s">
        <v>1301</v>
      </c>
    </row>
    <row r="1337" spans="1:10" x14ac:dyDescent="0.25">
      <c r="A1337" s="37" t="s">
        <v>150</v>
      </c>
      <c r="B1337" s="2" t="s">
        <v>149</v>
      </c>
      <c r="C1337" s="14" t="s">
        <v>477</v>
      </c>
      <c r="D1337" s="3" t="s">
        <v>478</v>
      </c>
      <c r="E1337" s="14" t="s">
        <v>480</v>
      </c>
      <c r="F1337" s="14" t="s">
        <v>482</v>
      </c>
      <c r="G1337" s="3" t="s">
        <v>485</v>
      </c>
      <c r="H1337" s="11" t="s">
        <v>486</v>
      </c>
      <c r="I1337" s="12"/>
      <c r="J1337" s="13"/>
    </row>
    <row r="1338" spans="1:10" x14ac:dyDescent="0.25">
      <c r="A1338" s="15"/>
      <c r="B1338" s="4" t="s">
        <v>148</v>
      </c>
      <c r="C1338" s="15"/>
      <c r="D1338" s="5" t="s">
        <v>479</v>
      </c>
      <c r="E1338" s="15" t="s">
        <v>481</v>
      </c>
      <c r="F1338" s="17" t="s">
        <v>483</v>
      </c>
      <c r="G1338" s="5"/>
      <c r="H1338" s="14" t="s">
        <v>410</v>
      </c>
      <c r="I1338" s="6" t="s">
        <v>488</v>
      </c>
      <c r="J1338" s="14" t="s">
        <v>489</v>
      </c>
    </row>
    <row r="1339" spans="1:10" x14ac:dyDescent="0.25">
      <c r="A1339" s="16"/>
      <c r="B1339" s="8"/>
      <c r="C1339" s="16"/>
      <c r="D1339" s="9"/>
      <c r="E1339" s="16"/>
      <c r="F1339" s="18" t="s">
        <v>484</v>
      </c>
      <c r="G1339" s="9"/>
      <c r="H1339" s="16"/>
      <c r="I1339" s="9"/>
      <c r="J1339" s="16"/>
    </row>
    <row r="1340" spans="1:10" x14ac:dyDescent="0.25">
      <c r="A1340" s="201" t="s">
        <v>160</v>
      </c>
      <c r="B1340" s="297" t="s">
        <v>162</v>
      </c>
      <c r="C1340" s="201" t="s">
        <v>2089</v>
      </c>
      <c r="D1340" s="280" t="s">
        <v>514</v>
      </c>
      <c r="E1340" s="201" t="s">
        <v>469</v>
      </c>
      <c r="F1340" s="365"/>
      <c r="G1340" s="276" t="s">
        <v>263</v>
      </c>
      <c r="H1340" s="280"/>
      <c r="I1340" s="201"/>
      <c r="J1340" s="201"/>
    </row>
    <row r="1341" spans="1:10" x14ac:dyDescent="0.25">
      <c r="A1341" s="268" t="s">
        <v>161</v>
      </c>
      <c r="B1341" s="267" t="s">
        <v>163</v>
      </c>
      <c r="C1341" s="268" t="s">
        <v>170</v>
      </c>
      <c r="D1341" s="199"/>
      <c r="E1341" s="268" t="s">
        <v>470</v>
      </c>
      <c r="F1341" s="366"/>
      <c r="G1341" s="277" t="s">
        <v>265</v>
      </c>
      <c r="H1341" s="356">
        <v>80000</v>
      </c>
      <c r="I1341" s="159">
        <v>17000</v>
      </c>
      <c r="J1341" s="278">
        <f>SUM(H1341:I1341)</f>
        <v>97000</v>
      </c>
    </row>
    <row r="1342" spans="1:10" x14ac:dyDescent="0.25">
      <c r="A1342" s="268"/>
      <c r="B1342" s="267" t="s">
        <v>164</v>
      </c>
      <c r="C1342" s="155"/>
      <c r="D1342" s="199"/>
      <c r="E1342" s="268"/>
      <c r="F1342" s="199"/>
      <c r="G1342" s="277" t="s">
        <v>264</v>
      </c>
      <c r="H1342" s="199"/>
      <c r="I1342" s="268"/>
      <c r="J1342" s="268"/>
    </row>
    <row r="1343" spans="1:10" x14ac:dyDescent="0.25">
      <c r="A1343" s="268"/>
      <c r="B1343" s="267"/>
      <c r="C1343" s="268"/>
      <c r="D1343" s="199"/>
      <c r="E1343" s="268"/>
      <c r="F1343" s="199"/>
      <c r="G1343" s="277" t="s">
        <v>1299</v>
      </c>
      <c r="H1343" s="199"/>
      <c r="I1343" s="368">
        <v>7000</v>
      </c>
      <c r="J1343" s="368">
        <f>SUM(I1343)</f>
        <v>7000</v>
      </c>
    </row>
    <row r="1344" spans="1:10" x14ac:dyDescent="0.25">
      <c r="A1344" s="268"/>
      <c r="B1344" s="267"/>
      <c r="C1344" s="268"/>
      <c r="D1344" s="199"/>
      <c r="E1344" s="268"/>
      <c r="F1344" s="199"/>
      <c r="G1344" s="277" t="s">
        <v>1300</v>
      </c>
      <c r="H1344" s="199"/>
      <c r="I1344" s="268"/>
      <c r="J1344" s="268"/>
    </row>
    <row r="1345" spans="1:10" x14ac:dyDescent="0.25">
      <c r="A1345" s="158"/>
      <c r="B1345" s="453"/>
      <c r="C1345" s="158"/>
      <c r="D1345" s="251"/>
      <c r="E1345" s="158"/>
      <c r="F1345" s="251"/>
      <c r="G1345" s="250"/>
      <c r="H1345" s="251"/>
      <c r="I1345" s="158"/>
      <c r="J1345" s="158"/>
    </row>
    <row r="1346" spans="1:10" x14ac:dyDescent="0.25">
      <c r="A1346" s="201" t="s">
        <v>160</v>
      </c>
      <c r="B1346" s="201" t="s">
        <v>927</v>
      </c>
      <c r="C1346" s="201" t="s">
        <v>1581</v>
      </c>
      <c r="D1346" s="3" t="s">
        <v>514</v>
      </c>
      <c r="E1346" s="14"/>
      <c r="F1346" s="3"/>
      <c r="G1346" s="276" t="s">
        <v>906</v>
      </c>
      <c r="H1346" s="360"/>
      <c r="I1346" s="14"/>
      <c r="J1346" s="257"/>
    </row>
    <row r="1347" spans="1:10" x14ac:dyDescent="0.25">
      <c r="A1347" s="268" t="s">
        <v>888</v>
      </c>
      <c r="B1347" s="268" t="s">
        <v>2096</v>
      </c>
      <c r="C1347" s="268" t="s">
        <v>1582</v>
      </c>
      <c r="D1347" s="5" t="s">
        <v>1583</v>
      </c>
      <c r="E1347" s="15" t="s">
        <v>1587</v>
      </c>
      <c r="F1347" s="42"/>
      <c r="G1347" s="277" t="s">
        <v>907</v>
      </c>
      <c r="H1347" s="356">
        <v>20000</v>
      </c>
      <c r="I1347" s="278"/>
      <c r="J1347" s="357">
        <v>20000</v>
      </c>
    </row>
    <row r="1348" spans="1:10" x14ac:dyDescent="0.25">
      <c r="A1348" s="268"/>
      <c r="B1348" s="268" t="s">
        <v>2072</v>
      </c>
      <c r="C1348" s="268" t="s">
        <v>190</v>
      </c>
      <c r="D1348" s="5" t="s">
        <v>1584</v>
      </c>
      <c r="E1348" s="15" t="s">
        <v>524</v>
      </c>
      <c r="F1348" s="42"/>
      <c r="G1348" s="277" t="s">
        <v>908</v>
      </c>
      <c r="H1348" s="356"/>
      <c r="I1348" s="15"/>
      <c r="J1348" s="82"/>
    </row>
    <row r="1349" spans="1:10" x14ac:dyDescent="0.25">
      <c r="A1349" s="268"/>
      <c r="B1349" s="267" t="s">
        <v>2097</v>
      </c>
      <c r="C1349" s="15"/>
      <c r="D1349" s="26" t="s">
        <v>1585</v>
      </c>
      <c r="E1349" s="15" t="s">
        <v>1586</v>
      </c>
      <c r="F1349" s="42"/>
      <c r="G1349" s="277" t="s">
        <v>909</v>
      </c>
      <c r="H1349" s="356"/>
      <c r="I1349" s="15"/>
      <c r="J1349" s="82"/>
    </row>
    <row r="1350" spans="1:10" x14ac:dyDescent="0.25">
      <c r="A1350" s="16"/>
      <c r="B1350" s="8" t="s">
        <v>2074</v>
      </c>
      <c r="C1350" s="16"/>
      <c r="D1350" s="51" t="s">
        <v>1586</v>
      </c>
      <c r="E1350" s="16"/>
      <c r="F1350" s="454"/>
      <c r="G1350" s="25" t="s">
        <v>1588</v>
      </c>
      <c r="H1350" s="305"/>
      <c r="I1350" s="16"/>
      <c r="J1350" s="10"/>
    </row>
    <row r="1351" spans="1:10" x14ac:dyDescent="0.25">
      <c r="A1351" s="15"/>
      <c r="B1351" s="15"/>
      <c r="C1351" s="4"/>
      <c r="D1351" s="15"/>
      <c r="E1351" s="7"/>
      <c r="F1351" s="20"/>
      <c r="G1351" s="21"/>
      <c r="H1351" s="15"/>
      <c r="I1351" s="5"/>
      <c r="J1351" s="15"/>
    </row>
    <row r="1352" spans="1:10" x14ac:dyDescent="0.25">
      <c r="A1352" s="15"/>
      <c r="B1352" s="15"/>
      <c r="C1352" s="4"/>
      <c r="D1352" s="15"/>
      <c r="E1352" s="7"/>
      <c r="F1352" s="20"/>
      <c r="G1352" s="21"/>
      <c r="H1352" s="15"/>
      <c r="I1352" s="5"/>
      <c r="J1352" s="15"/>
    </row>
    <row r="1353" spans="1:10" x14ac:dyDescent="0.25">
      <c r="A1353" s="15"/>
      <c r="B1353" s="15"/>
      <c r="C1353" s="4"/>
      <c r="D1353" s="15"/>
      <c r="E1353" s="7"/>
      <c r="F1353" s="15"/>
      <c r="G1353" s="21"/>
      <c r="H1353" s="15"/>
      <c r="I1353" s="5"/>
      <c r="J1353" s="15"/>
    </row>
    <row r="1354" spans="1:10" x14ac:dyDescent="0.25">
      <c r="A1354" s="16"/>
      <c r="B1354" s="16"/>
      <c r="C1354" s="4"/>
      <c r="D1354" s="16"/>
      <c r="E1354" s="7"/>
      <c r="F1354" s="15"/>
      <c r="G1354" s="21"/>
      <c r="H1354" s="15"/>
      <c r="I1354" s="5"/>
      <c r="J1354" s="15"/>
    </row>
    <row r="1355" spans="1:10" x14ac:dyDescent="0.25">
      <c r="A1355" s="15"/>
      <c r="B1355" s="15"/>
      <c r="C1355" s="14"/>
      <c r="D1355" s="3"/>
      <c r="E1355" s="14"/>
      <c r="F1355" s="23"/>
      <c r="G1355" s="24"/>
      <c r="H1355" s="14"/>
      <c r="I1355" s="3"/>
      <c r="J1355" s="14"/>
    </row>
    <row r="1356" spans="1:10" x14ac:dyDescent="0.25">
      <c r="A1356" s="15"/>
      <c r="B1356" s="15"/>
      <c r="C1356" s="15"/>
      <c r="D1356" s="5"/>
      <c r="E1356" s="15"/>
      <c r="F1356" s="20"/>
      <c r="G1356" s="21"/>
      <c r="H1356" s="15"/>
      <c r="I1356" s="5"/>
      <c r="J1356" s="15"/>
    </row>
    <row r="1357" spans="1:10" x14ac:dyDescent="0.25">
      <c r="A1357" s="15"/>
      <c r="B1357" s="15"/>
      <c r="C1357" s="15"/>
      <c r="D1357" s="5"/>
      <c r="E1357" s="15"/>
      <c r="F1357" s="15"/>
      <c r="G1357" s="21"/>
      <c r="H1357" s="15"/>
      <c r="I1357" s="5"/>
      <c r="J1357" s="15"/>
    </row>
    <row r="1358" spans="1:10" x14ac:dyDescent="0.25">
      <c r="A1358" s="19"/>
      <c r="B1358" s="19"/>
      <c r="C1358" s="19"/>
      <c r="D1358" s="30"/>
      <c r="E1358" s="29"/>
      <c r="F1358" s="29"/>
      <c r="G1358" s="295" t="s">
        <v>23</v>
      </c>
      <c r="H1358" s="587">
        <f>SUM(H1341:H1357)</f>
        <v>100000</v>
      </c>
      <c r="I1358" s="294">
        <f>SUM(I1341:I1357)</f>
        <v>24000</v>
      </c>
      <c r="J1358" s="66">
        <f>SUM(J1341:J1357)</f>
        <v>124000</v>
      </c>
    </row>
    <row r="1359" spans="1:10" x14ac:dyDescent="0.25">
      <c r="A1359" s="22"/>
      <c r="B1359" s="3"/>
      <c r="C1359" s="3"/>
      <c r="D1359" s="148"/>
      <c r="E1359" s="3"/>
      <c r="F1359" s="3"/>
      <c r="G1359" s="385" t="s">
        <v>427</v>
      </c>
      <c r="H1359" s="591">
        <f>(H1341+H1347)</f>
        <v>100000</v>
      </c>
      <c r="I1359" s="592"/>
      <c r="J1359" s="593">
        <f>SUM(H1359:I1359)</f>
        <v>100000</v>
      </c>
    </row>
    <row r="1360" spans="1:10" x14ac:dyDescent="0.25">
      <c r="A1360" s="22"/>
      <c r="B1360" s="292" t="s">
        <v>2111</v>
      </c>
      <c r="C1360" s="3"/>
      <c r="D1360" s="148"/>
      <c r="E1360" s="3"/>
      <c r="F1360" s="3"/>
      <c r="G1360" s="451" t="s">
        <v>2103</v>
      </c>
      <c r="H1360" s="591"/>
      <c r="I1360" s="592">
        <f>(I1341)</f>
        <v>17000</v>
      </c>
      <c r="J1360" s="593">
        <f>SUM(H1360:I1360)</f>
        <v>17000</v>
      </c>
    </row>
    <row r="1361" spans="1:10" x14ac:dyDescent="0.25">
      <c r="A1361" s="164"/>
      <c r="B1361" s="29"/>
      <c r="C1361" s="29"/>
      <c r="D1361" s="31"/>
      <c r="E1361" s="29"/>
      <c r="F1361" s="29"/>
      <c r="G1361" s="295" t="s">
        <v>2112</v>
      </c>
      <c r="H1361" s="594"/>
      <c r="I1361" s="595">
        <f>(I1343)</f>
        <v>7000</v>
      </c>
      <c r="J1361" s="596">
        <f>SUM(H1361:I1361)</f>
        <v>7000</v>
      </c>
    </row>
    <row r="1362" spans="1:10" x14ac:dyDescent="0.25">
      <c r="A1362" s="8"/>
      <c r="B1362" s="9"/>
      <c r="C1362" s="9"/>
      <c r="D1362" s="94"/>
      <c r="E1362" s="9"/>
      <c r="F1362" s="9"/>
      <c r="G1362" s="374" t="s">
        <v>418</v>
      </c>
      <c r="H1362" s="589">
        <f>SUM(H1359:H1361)</f>
        <v>100000</v>
      </c>
      <c r="I1362" s="590">
        <f>SUM(I1359:I1361)</f>
        <v>24000</v>
      </c>
      <c r="J1362" s="95">
        <f>SUM(H1362:I1362)</f>
        <v>124000</v>
      </c>
    </row>
    <row r="1363" spans="1:10" x14ac:dyDescent="0.25">
      <c r="B1363" t="s">
        <v>528</v>
      </c>
    </row>
    <row r="1364" spans="1:10" x14ac:dyDescent="0.25">
      <c r="B1364" t="s">
        <v>529</v>
      </c>
      <c r="C1364" t="s">
        <v>530</v>
      </c>
      <c r="F1364" t="s">
        <v>531</v>
      </c>
      <c r="H1364" t="s">
        <v>532</v>
      </c>
    </row>
    <row r="1365" spans="1:10" ht="15.75" x14ac:dyDescent="0.25">
      <c r="C1365" t="s">
        <v>1382</v>
      </c>
      <c r="F1365" s="32" t="s">
        <v>1364</v>
      </c>
      <c r="G1365" s="32"/>
      <c r="H1365" t="s">
        <v>533</v>
      </c>
    </row>
    <row r="1366" spans="1:10" ht="15.75" x14ac:dyDescent="0.25">
      <c r="C1366" t="s">
        <v>535</v>
      </c>
      <c r="F1366" s="32" t="s">
        <v>1363</v>
      </c>
      <c r="G1366" s="32"/>
      <c r="H1366" t="s">
        <v>534</v>
      </c>
    </row>
    <row r="1367" spans="1:10" x14ac:dyDescent="0.25">
      <c r="B1367" t="s">
        <v>491</v>
      </c>
      <c r="G1367" s="27" t="s">
        <v>537</v>
      </c>
    </row>
    <row r="1368" spans="1:10" x14ac:dyDescent="0.25">
      <c r="B1368" t="s">
        <v>492</v>
      </c>
      <c r="G1368" s="27" t="s">
        <v>1452</v>
      </c>
    </row>
    <row r="1369" spans="1:10" x14ac:dyDescent="0.25">
      <c r="B1369" t="s">
        <v>147</v>
      </c>
      <c r="G1369" s="27" t="s">
        <v>538</v>
      </c>
    </row>
    <row r="1370" spans="1:10" x14ac:dyDescent="0.25">
      <c r="B1370" t="s">
        <v>2113</v>
      </c>
    </row>
    <row r="1371" spans="1:10" x14ac:dyDescent="0.25">
      <c r="B1371" t="s">
        <v>1596</v>
      </c>
    </row>
    <row r="1372" spans="1:10" x14ac:dyDescent="0.25">
      <c r="B1372" s="218" t="s">
        <v>1292</v>
      </c>
      <c r="E1372" s="218" t="s">
        <v>1302</v>
      </c>
      <c r="F1372" s="218"/>
      <c r="G1372" s="218"/>
    </row>
    <row r="1373" spans="1:10" x14ac:dyDescent="0.25">
      <c r="A1373" s="37" t="s">
        <v>150</v>
      </c>
      <c r="B1373" s="2" t="s">
        <v>149</v>
      </c>
      <c r="C1373" s="14" t="s">
        <v>477</v>
      </c>
      <c r="D1373" s="3" t="s">
        <v>478</v>
      </c>
      <c r="E1373" s="14" t="s">
        <v>480</v>
      </c>
      <c r="F1373" s="14" t="s">
        <v>482</v>
      </c>
      <c r="G1373" s="3" t="s">
        <v>485</v>
      </c>
      <c r="H1373" s="11" t="s">
        <v>486</v>
      </c>
      <c r="I1373" s="12"/>
      <c r="J1373" s="13"/>
    </row>
    <row r="1374" spans="1:10" x14ac:dyDescent="0.25">
      <c r="A1374" s="15"/>
      <c r="B1374" s="4" t="s">
        <v>148</v>
      </c>
      <c r="C1374" s="15"/>
      <c r="D1374" s="5" t="s">
        <v>479</v>
      </c>
      <c r="E1374" s="15" t="s">
        <v>481</v>
      </c>
      <c r="F1374" s="17" t="s">
        <v>483</v>
      </c>
      <c r="G1374" s="5"/>
      <c r="H1374" s="14" t="s">
        <v>410</v>
      </c>
      <c r="I1374" s="6" t="s">
        <v>488</v>
      </c>
      <c r="J1374" s="14" t="s">
        <v>489</v>
      </c>
    </row>
    <row r="1375" spans="1:10" x14ac:dyDescent="0.25">
      <c r="A1375" s="16"/>
      <c r="B1375" s="8"/>
      <c r="C1375" s="16"/>
      <c r="D1375" s="9"/>
      <c r="E1375" s="16"/>
      <c r="F1375" s="18" t="s">
        <v>484</v>
      </c>
      <c r="G1375" s="9"/>
      <c r="H1375" s="16"/>
      <c r="I1375" s="9"/>
      <c r="J1375" s="16"/>
    </row>
    <row r="1376" spans="1:10" x14ac:dyDescent="0.25">
      <c r="A1376" s="201" t="s">
        <v>160</v>
      </c>
      <c r="B1376" s="297" t="s">
        <v>281</v>
      </c>
      <c r="C1376" s="201" t="s">
        <v>2091</v>
      </c>
      <c r="D1376" s="280" t="s">
        <v>2093</v>
      </c>
      <c r="E1376" s="201"/>
      <c r="F1376" s="201"/>
      <c r="G1376" s="432" t="s">
        <v>913</v>
      </c>
      <c r="H1376" s="151"/>
      <c r="I1376" s="248"/>
      <c r="J1376" s="151"/>
    </row>
    <row r="1377" spans="1:22" x14ac:dyDescent="0.25">
      <c r="A1377" s="268" t="s">
        <v>161</v>
      </c>
      <c r="B1377" s="622" t="s">
        <v>282</v>
      </c>
      <c r="C1377" s="268" t="s">
        <v>1599</v>
      </c>
      <c r="D1377" s="199"/>
      <c r="E1377" s="268" t="s">
        <v>500</v>
      </c>
      <c r="F1377" s="268"/>
      <c r="G1377" s="426" t="s">
        <v>1205</v>
      </c>
      <c r="H1377" s="278">
        <v>15000</v>
      </c>
      <c r="I1377" s="157">
        <v>15000</v>
      </c>
      <c r="J1377" s="278">
        <f>SUM(H1377:I1377)</f>
        <v>30000</v>
      </c>
    </row>
    <row r="1378" spans="1:22" x14ac:dyDescent="0.25">
      <c r="A1378" s="268"/>
      <c r="B1378" s="622" t="s">
        <v>283</v>
      </c>
      <c r="C1378" s="268" t="s">
        <v>917</v>
      </c>
      <c r="D1378" s="199"/>
      <c r="E1378" s="268"/>
      <c r="F1378" s="268"/>
      <c r="G1378" s="426" t="s">
        <v>1207</v>
      </c>
      <c r="H1378" s="155"/>
      <c r="I1378" s="152"/>
      <c r="J1378" s="155"/>
    </row>
    <row r="1379" spans="1:22" x14ac:dyDescent="0.25">
      <c r="A1379" s="155"/>
      <c r="B1379" s="404"/>
      <c r="C1379" s="268"/>
      <c r="D1379" s="199"/>
      <c r="E1379" s="268"/>
      <c r="F1379" s="270"/>
      <c r="G1379" s="426" t="s">
        <v>1206</v>
      </c>
      <c r="H1379" s="155"/>
      <c r="I1379" s="152"/>
      <c r="J1379" s="155"/>
    </row>
    <row r="1380" spans="1:22" x14ac:dyDescent="0.25">
      <c r="A1380" s="201" t="s">
        <v>160</v>
      </c>
      <c r="B1380" s="201" t="s">
        <v>1600</v>
      </c>
      <c r="C1380" s="297" t="s">
        <v>2092</v>
      </c>
      <c r="D1380" s="201" t="s">
        <v>514</v>
      </c>
      <c r="E1380" s="201" t="s">
        <v>507</v>
      </c>
      <c r="F1380" s="299"/>
      <c r="G1380" s="276" t="s">
        <v>267</v>
      </c>
      <c r="H1380" s="201"/>
      <c r="I1380" s="280"/>
      <c r="J1380" s="201"/>
    </row>
    <row r="1381" spans="1:22" x14ac:dyDescent="0.25">
      <c r="A1381" s="268" t="s">
        <v>161</v>
      </c>
      <c r="B1381" s="469" t="s">
        <v>282</v>
      </c>
      <c r="C1381" s="267" t="s">
        <v>1597</v>
      </c>
      <c r="D1381" s="268"/>
      <c r="E1381" s="268" t="s">
        <v>500</v>
      </c>
      <c r="F1381" s="270"/>
      <c r="G1381" s="277" t="s">
        <v>268</v>
      </c>
      <c r="H1381" s="268"/>
      <c r="I1381" s="356"/>
      <c r="J1381" s="278"/>
    </row>
    <row r="1382" spans="1:22" x14ac:dyDescent="0.25">
      <c r="A1382" s="268"/>
      <c r="B1382" s="469" t="s">
        <v>1601</v>
      </c>
      <c r="C1382" s="267" t="s">
        <v>1598</v>
      </c>
      <c r="D1382" s="268"/>
      <c r="E1382" s="269"/>
      <c r="F1382" s="268"/>
      <c r="G1382" s="277" t="s">
        <v>1303</v>
      </c>
      <c r="H1382" s="278">
        <v>13000</v>
      </c>
      <c r="I1382" s="157">
        <v>45000</v>
      </c>
      <c r="J1382" s="278">
        <f>SUM(H1382:I1382)</f>
        <v>58000</v>
      </c>
    </row>
    <row r="1383" spans="1:22" x14ac:dyDescent="0.25">
      <c r="A1383" s="268"/>
      <c r="B1383" s="469" t="s">
        <v>1602</v>
      </c>
      <c r="C1383" s="267"/>
      <c r="D1383" s="268"/>
      <c r="E1383" s="269"/>
      <c r="F1383" s="268"/>
      <c r="G1383" s="277" t="s">
        <v>1305</v>
      </c>
      <c r="H1383" s="268"/>
      <c r="I1383" s="199"/>
      <c r="J1383" s="268"/>
    </row>
    <row r="1384" spans="1:22" x14ac:dyDescent="0.25">
      <c r="A1384" s="302"/>
      <c r="B1384" s="302"/>
      <c r="C1384" s="301"/>
      <c r="D1384" s="302"/>
      <c r="E1384" s="303"/>
      <c r="F1384" s="302"/>
      <c r="G1384" s="304" t="s">
        <v>1304</v>
      </c>
      <c r="H1384" s="302"/>
      <c r="I1384" s="305"/>
      <c r="J1384" s="302"/>
    </row>
    <row r="1385" spans="1:22" ht="15.75" x14ac:dyDescent="0.25">
      <c r="A1385" s="14" t="s">
        <v>160</v>
      </c>
      <c r="B1385" s="22" t="s">
        <v>100</v>
      </c>
      <c r="C1385" s="577" t="s">
        <v>2090</v>
      </c>
      <c r="D1385" s="3" t="s">
        <v>514</v>
      </c>
      <c r="E1385" s="14" t="s">
        <v>98</v>
      </c>
      <c r="F1385" s="41"/>
      <c r="G1385" s="24" t="s">
        <v>1209</v>
      </c>
      <c r="H1385" s="3"/>
      <c r="I1385" s="14"/>
      <c r="J1385" s="14"/>
      <c r="M1385" s="152"/>
      <c r="N1385" s="152"/>
      <c r="O1385" s="152"/>
      <c r="P1385" s="597"/>
      <c r="Q1385" s="152"/>
      <c r="R1385" s="282"/>
      <c r="S1385" s="253"/>
      <c r="T1385" s="152"/>
      <c r="U1385" s="152"/>
      <c r="V1385" s="152"/>
    </row>
    <row r="1386" spans="1:22" x14ac:dyDescent="0.25">
      <c r="A1386" s="15" t="s">
        <v>161</v>
      </c>
      <c r="B1386" s="4" t="s">
        <v>1610</v>
      </c>
      <c r="C1386" s="268" t="s">
        <v>696</v>
      </c>
      <c r="D1386" s="5"/>
      <c r="E1386" s="15" t="s">
        <v>99</v>
      </c>
      <c r="F1386" s="42"/>
      <c r="G1386" s="21" t="s">
        <v>1208</v>
      </c>
      <c r="H1386" s="71"/>
      <c r="I1386" s="462">
        <v>6500</v>
      </c>
      <c r="J1386" s="62">
        <f>SUM(H1386:I1386)</f>
        <v>6500</v>
      </c>
      <c r="M1386" s="152"/>
      <c r="N1386" s="598"/>
      <c r="O1386" s="152"/>
      <c r="P1386" s="152"/>
      <c r="Q1386" s="152"/>
      <c r="R1386" s="282"/>
      <c r="S1386" s="253"/>
      <c r="T1386" s="356"/>
      <c r="U1386" s="157"/>
      <c r="V1386" s="157"/>
    </row>
    <row r="1387" spans="1:22" x14ac:dyDescent="0.25">
      <c r="A1387" s="15"/>
      <c r="B1387" s="4" t="s">
        <v>1611</v>
      </c>
      <c r="C1387" s="600" t="s">
        <v>1210</v>
      </c>
      <c r="D1387" s="5"/>
      <c r="E1387" s="15"/>
      <c r="F1387" s="5"/>
      <c r="G1387" s="21"/>
      <c r="H1387" s="5"/>
      <c r="I1387" s="15"/>
      <c r="J1387" s="15"/>
      <c r="M1387" s="152"/>
      <c r="N1387" s="598"/>
      <c r="O1387" s="152"/>
      <c r="P1387" s="152"/>
      <c r="Q1387" s="152"/>
      <c r="R1387" s="152"/>
      <c r="S1387" s="253"/>
      <c r="T1387" s="356"/>
      <c r="U1387" s="157"/>
      <c r="V1387" s="157"/>
    </row>
    <row r="1388" spans="1:22" x14ac:dyDescent="0.25">
      <c r="A1388" s="16"/>
      <c r="B1388" s="8" t="s">
        <v>1612</v>
      </c>
      <c r="C1388" s="302"/>
      <c r="D1388" s="9"/>
      <c r="E1388" s="16"/>
      <c r="F1388" s="9"/>
      <c r="G1388" s="25"/>
      <c r="H1388" s="9"/>
      <c r="I1388" s="16"/>
      <c r="J1388" s="16"/>
      <c r="M1388" s="152"/>
      <c r="N1388" s="598"/>
      <c r="O1388" s="152"/>
      <c r="P1388" s="152"/>
      <c r="Q1388" s="152"/>
      <c r="R1388" s="152"/>
      <c r="S1388" s="253"/>
      <c r="T1388" s="152"/>
      <c r="U1388" s="152"/>
      <c r="V1388" s="152"/>
    </row>
    <row r="1389" spans="1:22" x14ac:dyDescent="0.25">
      <c r="A1389" s="201" t="s">
        <v>160</v>
      </c>
      <c r="B1389" s="201" t="s">
        <v>1600</v>
      </c>
      <c r="C1389" s="297" t="s">
        <v>2094</v>
      </c>
      <c r="D1389" s="461" t="s">
        <v>514</v>
      </c>
      <c r="E1389" s="151" t="s">
        <v>98</v>
      </c>
      <c r="F1389" s="599"/>
      <c r="G1389" s="24" t="s">
        <v>1209</v>
      </c>
      <c r="H1389" s="151"/>
      <c r="I1389" s="248"/>
      <c r="J1389" s="151"/>
    </row>
    <row r="1390" spans="1:22" x14ac:dyDescent="0.25">
      <c r="A1390" s="268" t="s">
        <v>161</v>
      </c>
      <c r="B1390" s="469" t="s">
        <v>282</v>
      </c>
      <c r="C1390" s="267" t="s">
        <v>1306</v>
      </c>
      <c r="D1390" s="155" t="s">
        <v>1603</v>
      </c>
      <c r="E1390" s="155" t="s">
        <v>2114</v>
      </c>
      <c r="F1390" s="154"/>
      <c r="G1390" s="21" t="s">
        <v>2115</v>
      </c>
      <c r="H1390" s="278">
        <v>24000</v>
      </c>
      <c r="I1390" s="157">
        <v>60000</v>
      </c>
      <c r="J1390" s="159">
        <f>SUM(H1390:I1390)</f>
        <v>84000</v>
      </c>
    </row>
    <row r="1391" spans="1:22" x14ac:dyDescent="0.25">
      <c r="A1391" s="268"/>
      <c r="B1391" s="469" t="s">
        <v>1601</v>
      </c>
      <c r="C1391" s="267" t="s">
        <v>1307</v>
      </c>
      <c r="D1391" s="155" t="s">
        <v>1604</v>
      </c>
      <c r="E1391" s="153" t="s">
        <v>1604</v>
      </c>
      <c r="F1391" s="155"/>
      <c r="G1391" s="150"/>
      <c r="H1391" s="278"/>
      <c r="I1391" s="157"/>
      <c r="J1391" s="159"/>
    </row>
    <row r="1392" spans="1:22" x14ac:dyDescent="0.25">
      <c r="A1392" s="302"/>
      <c r="B1392" s="601" t="s">
        <v>1602</v>
      </c>
      <c r="C1392" s="453"/>
      <c r="D1392" s="158"/>
      <c r="E1392" s="249"/>
      <c r="F1392" s="158"/>
      <c r="G1392" s="250"/>
      <c r="H1392" s="158"/>
      <c r="I1392" s="251"/>
      <c r="J1392" s="158"/>
    </row>
    <row r="1393" spans="1:10" x14ac:dyDescent="0.25">
      <c r="A1393" s="15"/>
      <c r="B1393" s="15"/>
      <c r="C1393" s="208"/>
      <c r="D1393" s="152"/>
      <c r="E1393" s="5"/>
      <c r="F1393" s="42"/>
      <c r="G1393" s="355" t="s">
        <v>23</v>
      </c>
      <c r="H1393" s="392">
        <f>SUM(H1377:H1392)</f>
        <v>52000</v>
      </c>
      <c r="I1393" s="334">
        <f>SUM(I1377:I1392)</f>
        <v>126500</v>
      </c>
      <c r="J1393" s="258">
        <f>SUM(J1377:J1392)</f>
        <v>178500</v>
      </c>
    </row>
    <row r="1394" spans="1:10" x14ac:dyDescent="0.25">
      <c r="A1394" s="19"/>
      <c r="B1394" s="139"/>
      <c r="C1394" s="610" t="s">
        <v>2116</v>
      </c>
      <c r="D1394" s="603"/>
      <c r="E1394" s="29"/>
      <c r="F1394" s="604"/>
      <c r="G1394" s="295" t="s">
        <v>427</v>
      </c>
      <c r="H1394" s="777">
        <f>(H1393)</f>
        <v>52000</v>
      </c>
      <c r="I1394" s="605"/>
      <c r="J1394" s="347"/>
    </row>
    <row r="1395" spans="1:10" x14ac:dyDescent="0.25">
      <c r="A1395" s="19"/>
      <c r="B1395" s="139"/>
      <c r="C1395" s="602"/>
      <c r="D1395" s="603"/>
      <c r="E1395" s="29"/>
      <c r="F1395" s="29"/>
      <c r="G1395" s="588" t="s">
        <v>2103</v>
      </c>
      <c r="H1395" s="165"/>
      <c r="I1395" s="605">
        <f>(I1377+I1382+I1390)</f>
        <v>120000</v>
      </c>
      <c r="J1395" s="19"/>
    </row>
    <row r="1396" spans="1:10" x14ac:dyDescent="0.25">
      <c r="A1396" s="15"/>
      <c r="B1396" s="17"/>
      <c r="C1396" s="208"/>
      <c r="D1396" s="152"/>
      <c r="E1396" s="5"/>
      <c r="F1396" s="5"/>
      <c r="G1396" s="608" t="s">
        <v>2102</v>
      </c>
      <c r="H1396" s="10"/>
      <c r="I1396" s="776">
        <f>(I1386)</f>
        <v>6500</v>
      </c>
      <c r="J1396" s="16"/>
    </row>
    <row r="1397" spans="1:10" x14ac:dyDescent="0.25">
      <c r="A1397" s="164"/>
      <c r="B1397" s="19"/>
      <c r="C1397" s="29"/>
      <c r="D1397" s="31"/>
      <c r="E1397" s="29"/>
      <c r="F1397" s="165"/>
      <c r="G1397" s="609" t="s">
        <v>2284</v>
      </c>
      <c r="H1397" s="607">
        <f>SUM(H1394:H1396)</f>
        <v>52000</v>
      </c>
      <c r="I1397" s="606">
        <f>SUM(I1395:I1396)</f>
        <v>126500</v>
      </c>
      <c r="J1397" s="339">
        <f>SUM(H1397:I1397)</f>
        <v>178500</v>
      </c>
    </row>
    <row r="1398" spans="1:10" x14ac:dyDescent="0.25">
      <c r="B1398" t="s">
        <v>528</v>
      </c>
      <c r="H1398" s="405"/>
    </row>
    <row r="1399" spans="1:10" x14ac:dyDescent="0.25">
      <c r="B1399" t="s">
        <v>529</v>
      </c>
      <c r="C1399" t="s">
        <v>530</v>
      </c>
      <c r="F1399" t="s">
        <v>531</v>
      </c>
      <c r="H1399" t="s">
        <v>532</v>
      </c>
    </row>
    <row r="1400" spans="1:10" ht="15.75" x14ac:dyDescent="0.25">
      <c r="C1400" t="s">
        <v>1382</v>
      </c>
      <c r="F1400" s="32" t="s">
        <v>1364</v>
      </c>
      <c r="G1400" s="32"/>
      <c r="H1400" t="s">
        <v>533</v>
      </c>
    </row>
    <row r="1401" spans="1:10" ht="15.75" x14ac:dyDescent="0.25">
      <c r="C1401" t="s">
        <v>535</v>
      </c>
      <c r="F1401" s="32" t="s">
        <v>1363</v>
      </c>
      <c r="G1401" s="32"/>
      <c r="H1401" t="s">
        <v>534</v>
      </c>
    </row>
    <row r="1402" spans="1:10" x14ac:dyDescent="0.25">
      <c r="B1402" t="s">
        <v>491</v>
      </c>
      <c r="G1402" s="27" t="s">
        <v>537</v>
      </c>
    </row>
    <row r="1403" spans="1:10" x14ac:dyDescent="0.25">
      <c r="B1403" t="s">
        <v>492</v>
      </c>
      <c r="G1403" s="27" t="s">
        <v>1452</v>
      </c>
    </row>
    <row r="1404" spans="1:10" x14ac:dyDescent="0.25">
      <c r="G1404" s="27" t="s">
        <v>538</v>
      </c>
    </row>
    <row r="1405" spans="1:10" x14ac:dyDescent="0.25">
      <c r="B1405" t="s">
        <v>285</v>
      </c>
    </row>
    <row r="1406" spans="1:10" x14ac:dyDescent="0.25">
      <c r="B1406" t="s">
        <v>1686</v>
      </c>
    </row>
    <row r="1407" spans="1:10" x14ac:dyDescent="0.25">
      <c r="B1407" s="259" t="s">
        <v>1618</v>
      </c>
      <c r="C1407" s="259"/>
      <c r="D1407" s="259"/>
      <c r="E1407" s="259"/>
      <c r="F1407" s="259"/>
      <c r="G1407" s="259"/>
    </row>
    <row r="1408" spans="1:10" x14ac:dyDescent="0.25">
      <c r="A1408" s="37" t="s">
        <v>150</v>
      </c>
      <c r="B1408" s="2" t="s">
        <v>149</v>
      </c>
      <c r="C1408" s="14" t="s">
        <v>477</v>
      </c>
      <c r="D1408" s="3" t="s">
        <v>478</v>
      </c>
      <c r="E1408" s="14" t="s">
        <v>480</v>
      </c>
      <c r="F1408" s="14" t="s">
        <v>482</v>
      </c>
      <c r="G1408" s="3" t="s">
        <v>485</v>
      </c>
      <c r="H1408" s="11" t="s">
        <v>486</v>
      </c>
      <c r="I1408" s="12"/>
      <c r="J1408" s="13"/>
    </row>
    <row r="1409" spans="1:10" x14ac:dyDescent="0.25">
      <c r="A1409" s="15"/>
      <c r="B1409" s="4" t="s">
        <v>148</v>
      </c>
      <c r="C1409" s="15"/>
      <c r="D1409" s="5" t="s">
        <v>479</v>
      </c>
      <c r="E1409" s="15" t="s">
        <v>481</v>
      </c>
      <c r="F1409" s="17" t="s">
        <v>483</v>
      </c>
      <c r="G1409" s="5"/>
      <c r="H1409" s="14" t="s">
        <v>288</v>
      </c>
      <c r="I1409" s="6" t="s">
        <v>488</v>
      </c>
      <c r="J1409" s="14" t="s">
        <v>489</v>
      </c>
    </row>
    <row r="1410" spans="1:10" x14ac:dyDescent="0.25">
      <c r="A1410" s="16"/>
      <c r="B1410" s="8"/>
      <c r="C1410" s="16"/>
      <c r="D1410" s="9"/>
      <c r="E1410" s="16"/>
      <c r="F1410" s="18" t="s">
        <v>484</v>
      </c>
      <c r="G1410" s="9"/>
      <c r="H1410" s="16"/>
      <c r="I1410" s="9"/>
      <c r="J1410" s="16"/>
    </row>
    <row r="1411" spans="1:10" ht="15.75" x14ac:dyDescent="0.25">
      <c r="A1411" s="14" t="s">
        <v>228</v>
      </c>
      <c r="B1411" s="22" t="s">
        <v>294</v>
      </c>
      <c r="C1411" s="577" t="s">
        <v>2117</v>
      </c>
      <c r="D1411" s="3" t="s">
        <v>471</v>
      </c>
      <c r="E1411" s="14" t="s">
        <v>507</v>
      </c>
      <c r="F1411" s="41"/>
      <c r="G1411" s="24" t="s">
        <v>933</v>
      </c>
      <c r="H1411" s="3"/>
      <c r="I1411" s="14"/>
      <c r="J1411" s="14"/>
    </row>
    <row r="1412" spans="1:10" x14ac:dyDescent="0.25">
      <c r="A1412" s="43" t="s">
        <v>286</v>
      </c>
      <c r="B1412" s="4" t="s">
        <v>328</v>
      </c>
      <c r="C1412" s="268" t="s">
        <v>24</v>
      </c>
      <c r="D1412" s="26" t="s">
        <v>80</v>
      </c>
      <c r="E1412" s="21" t="s">
        <v>500</v>
      </c>
      <c r="F1412" s="42"/>
      <c r="G1412" s="21" t="s">
        <v>1211</v>
      </c>
      <c r="H1412" s="356">
        <v>325000</v>
      </c>
      <c r="I1412" s="15"/>
      <c r="J1412" s="62">
        <f>SUM(H1412:I1412)</f>
        <v>325000</v>
      </c>
    </row>
    <row r="1413" spans="1:10" x14ac:dyDescent="0.25">
      <c r="A1413" s="15"/>
      <c r="B1413" s="4" t="s">
        <v>329</v>
      </c>
      <c r="C1413" s="268" t="s">
        <v>287</v>
      </c>
      <c r="D1413" s="26" t="s">
        <v>472</v>
      </c>
      <c r="E1413" s="15"/>
      <c r="F1413" s="5"/>
      <c r="G1413" s="21" t="s">
        <v>934</v>
      </c>
      <c r="H1413" s="199"/>
      <c r="I1413" s="15"/>
      <c r="J1413" s="15"/>
    </row>
    <row r="1414" spans="1:10" x14ac:dyDescent="0.25">
      <c r="A1414" s="15"/>
      <c r="B1414" s="4" t="s">
        <v>330</v>
      </c>
      <c r="C1414" s="268" t="s">
        <v>288</v>
      </c>
      <c r="D1414" s="5"/>
      <c r="E1414" s="15"/>
      <c r="F1414" s="5"/>
      <c r="G1414" s="21" t="s">
        <v>21</v>
      </c>
      <c r="H1414" s="199"/>
      <c r="I1414" s="15"/>
      <c r="J1414" s="15"/>
    </row>
    <row r="1415" spans="1:10" x14ac:dyDescent="0.25">
      <c r="A1415" s="22" t="s">
        <v>228</v>
      </c>
      <c r="B1415" s="22" t="s">
        <v>294</v>
      </c>
      <c r="C1415" s="201" t="s">
        <v>2119</v>
      </c>
      <c r="D1415" s="14" t="s">
        <v>59</v>
      </c>
      <c r="E1415" s="3"/>
      <c r="F1415" s="22"/>
      <c r="G1415" s="24" t="s">
        <v>1626</v>
      </c>
      <c r="H1415" s="298"/>
      <c r="I1415" s="3"/>
      <c r="J1415" s="14"/>
    </row>
    <row r="1416" spans="1:10" x14ac:dyDescent="0.25">
      <c r="A1416" s="45" t="s">
        <v>286</v>
      </c>
      <c r="B1416" s="4" t="s">
        <v>328</v>
      </c>
      <c r="C1416" s="268" t="s">
        <v>1621</v>
      </c>
      <c r="D1416" s="15" t="s">
        <v>1623</v>
      </c>
      <c r="E1416" s="26"/>
      <c r="F1416" s="4"/>
      <c r="G1416" s="21" t="s">
        <v>1627</v>
      </c>
      <c r="H1416" s="357">
        <v>250000</v>
      </c>
      <c r="I1416" s="5"/>
      <c r="J1416" s="62">
        <f>SUM(H1416:I1416)</f>
        <v>250000</v>
      </c>
    </row>
    <row r="1417" spans="1:10" x14ac:dyDescent="0.25">
      <c r="A1417" s="45"/>
      <c r="B1417" s="4" t="s">
        <v>329</v>
      </c>
      <c r="C1417" s="268" t="s">
        <v>1622</v>
      </c>
      <c r="D1417" s="15" t="s">
        <v>1624</v>
      </c>
      <c r="E1417" s="7"/>
      <c r="F1417" s="4"/>
      <c r="G1417" s="21" t="s">
        <v>1628</v>
      </c>
      <c r="H1417" s="269"/>
      <c r="I1417" s="5"/>
      <c r="J1417" s="15"/>
    </row>
    <row r="1418" spans="1:10" x14ac:dyDescent="0.25">
      <c r="A1418" s="45"/>
      <c r="B1418" s="4" t="s">
        <v>330</v>
      </c>
      <c r="C1418" s="277" t="s">
        <v>2118</v>
      </c>
      <c r="D1418" s="15" t="s">
        <v>1625</v>
      </c>
      <c r="E1418" s="7"/>
      <c r="F1418" s="4"/>
      <c r="G1418" s="21" t="s">
        <v>1629</v>
      </c>
      <c r="H1418" s="269"/>
      <c r="I1418" s="5"/>
      <c r="J1418" s="15"/>
    </row>
    <row r="1419" spans="1:10" x14ac:dyDescent="0.25">
      <c r="A1419" s="45"/>
      <c r="B1419" s="353"/>
      <c r="C1419" s="268"/>
      <c r="D1419" s="15"/>
      <c r="E1419" s="7"/>
      <c r="F1419" s="4"/>
      <c r="G1419" s="21"/>
      <c r="H1419" s="269"/>
      <c r="I1419" s="5"/>
      <c r="J1419" s="15"/>
    </row>
    <row r="1420" spans="1:10" x14ac:dyDescent="0.25">
      <c r="A1420" s="8"/>
      <c r="B1420" s="349"/>
      <c r="C1420" s="302"/>
      <c r="D1420" s="16"/>
      <c r="E1420" s="10"/>
      <c r="F1420" s="8"/>
      <c r="G1420" s="16"/>
      <c r="H1420" s="303"/>
      <c r="I1420" s="9"/>
      <c r="J1420" s="16"/>
    </row>
    <row r="1421" spans="1:10" x14ac:dyDescent="0.25">
      <c r="A1421" s="22" t="s">
        <v>228</v>
      </c>
      <c r="B1421" s="14" t="s">
        <v>242</v>
      </c>
      <c r="C1421" s="280" t="s">
        <v>2120</v>
      </c>
      <c r="D1421" s="14" t="s">
        <v>59</v>
      </c>
      <c r="E1421" s="3"/>
      <c r="F1421" s="14"/>
      <c r="G1421" s="52" t="s">
        <v>935</v>
      </c>
      <c r="H1421" s="201"/>
      <c r="I1421" s="3"/>
      <c r="J1421" s="14"/>
    </row>
    <row r="1422" spans="1:10" x14ac:dyDescent="0.25">
      <c r="A1422" s="45" t="s">
        <v>286</v>
      </c>
      <c r="B1422" s="178" t="s">
        <v>2123</v>
      </c>
      <c r="C1422" s="199" t="s">
        <v>1632</v>
      </c>
      <c r="D1422" s="15" t="s">
        <v>1633</v>
      </c>
      <c r="E1422" s="26"/>
      <c r="F1422" s="15"/>
      <c r="G1422" s="26" t="s">
        <v>936</v>
      </c>
      <c r="H1422" s="278">
        <v>70000</v>
      </c>
      <c r="I1422" s="5"/>
      <c r="J1422" s="62">
        <f>SUM(H1422:I1422)</f>
        <v>70000</v>
      </c>
    </row>
    <row r="1423" spans="1:10" x14ac:dyDescent="0.25">
      <c r="A1423" s="45"/>
      <c r="B1423" s="178" t="s">
        <v>197</v>
      </c>
      <c r="C1423" s="199" t="s">
        <v>1630</v>
      </c>
      <c r="D1423" s="15" t="s">
        <v>1625</v>
      </c>
      <c r="E1423" s="7"/>
      <c r="F1423" s="15"/>
      <c r="G1423" s="26" t="s">
        <v>938</v>
      </c>
      <c r="H1423" s="15"/>
      <c r="I1423" s="5"/>
      <c r="J1423" s="15"/>
    </row>
    <row r="1424" spans="1:10" x14ac:dyDescent="0.25">
      <c r="A1424" s="45"/>
      <c r="B1424" s="178" t="s">
        <v>199</v>
      </c>
      <c r="C1424" s="426" t="s">
        <v>1631</v>
      </c>
      <c r="D1424" s="15" t="s">
        <v>1634</v>
      </c>
      <c r="E1424" s="7"/>
      <c r="F1424" s="15"/>
      <c r="G1424" s="26" t="s">
        <v>937</v>
      </c>
      <c r="H1424" s="15"/>
      <c r="I1424" s="5"/>
      <c r="J1424" s="15"/>
    </row>
    <row r="1425" spans="1:10" x14ac:dyDescent="0.25">
      <c r="A1425" s="45"/>
      <c r="B1425" s="178"/>
      <c r="C1425" s="199"/>
      <c r="D1425" s="15" t="s">
        <v>158</v>
      </c>
      <c r="E1425" s="7"/>
      <c r="F1425" s="15"/>
      <c r="G1425" s="26" t="s">
        <v>1319</v>
      </c>
      <c r="H1425" s="15"/>
      <c r="I1425" s="5"/>
      <c r="J1425" s="15"/>
    </row>
    <row r="1426" spans="1:10" x14ac:dyDescent="0.25">
      <c r="A1426" s="4"/>
      <c r="B1426" s="178"/>
      <c r="C1426" s="199"/>
      <c r="D1426" s="15"/>
      <c r="E1426" s="7"/>
      <c r="F1426" s="15"/>
      <c r="G1426" s="26" t="s">
        <v>1320</v>
      </c>
      <c r="H1426" s="15"/>
      <c r="I1426" s="5"/>
      <c r="J1426" s="15"/>
    </row>
    <row r="1427" spans="1:10" x14ac:dyDescent="0.25">
      <c r="A1427" s="22" t="s">
        <v>228</v>
      </c>
      <c r="B1427" s="14" t="s">
        <v>242</v>
      </c>
      <c r="C1427" s="280" t="s">
        <v>2121</v>
      </c>
      <c r="D1427" s="14"/>
      <c r="E1427" s="3" t="s">
        <v>507</v>
      </c>
      <c r="F1427" s="23"/>
      <c r="G1427" s="52" t="s">
        <v>940</v>
      </c>
      <c r="H1427" s="14"/>
      <c r="I1427" s="3"/>
      <c r="J1427" s="14"/>
    </row>
    <row r="1428" spans="1:10" x14ac:dyDescent="0.25">
      <c r="A1428" s="45" t="s">
        <v>286</v>
      </c>
      <c r="B1428" s="178" t="s">
        <v>2123</v>
      </c>
      <c r="C1428" s="199" t="s">
        <v>292</v>
      </c>
      <c r="D1428" s="21"/>
      <c r="E1428" s="26" t="s">
        <v>500</v>
      </c>
      <c r="F1428" s="20"/>
      <c r="G1428" s="26" t="s">
        <v>939</v>
      </c>
      <c r="H1428" s="278">
        <v>20000</v>
      </c>
      <c r="I1428" s="5"/>
      <c r="J1428" s="62">
        <f>SUM(H1428:I1428)</f>
        <v>20000</v>
      </c>
    </row>
    <row r="1429" spans="1:10" x14ac:dyDescent="0.25">
      <c r="A1429" s="4"/>
      <c r="B1429" s="178" t="s">
        <v>197</v>
      </c>
      <c r="C1429" s="198" t="s">
        <v>1321</v>
      </c>
      <c r="D1429" s="15"/>
      <c r="E1429" s="5"/>
      <c r="F1429" s="15"/>
      <c r="G1429" s="26" t="s">
        <v>295</v>
      </c>
      <c r="H1429" s="15"/>
      <c r="I1429" s="5"/>
      <c r="J1429" s="15"/>
    </row>
    <row r="1430" spans="1:10" x14ac:dyDescent="0.25">
      <c r="A1430" s="614"/>
      <c r="B1430" s="372" t="s">
        <v>199</v>
      </c>
      <c r="C1430" s="612"/>
      <c r="D1430" s="611"/>
      <c r="E1430" s="612"/>
      <c r="F1430" s="615"/>
      <c r="G1430" s="616"/>
      <c r="H1430" s="613"/>
      <c r="I1430" s="612"/>
      <c r="J1430" s="613"/>
    </row>
    <row r="1431" spans="1:10" x14ac:dyDescent="0.25">
      <c r="A1431" s="361"/>
      <c r="B1431" s="364"/>
      <c r="C1431" s="364"/>
      <c r="D1431" s="363"/>
      <c r="E1431" s="361"/>
      <c r="F1431" s="373"/>
      <c r="G1431" s="362"/>
      <c r="H1431" s="361"/>
      <c r="I1431" s="363"/>
      <c r="J1431" s="361"/>
    </row>
    <row r="1432" spans="1:10" x14ac:dyDescent="0.25">
      <c r="A1432" s="19"/>
      <c r="B1432" s="164"/>
      <c r="C1432" s="164"/>
      <c r="D1432" s="164"/>
      <c r="E1432" s="19"/>
      <c r="F1432" s="165"/>
      <c r="G1432" s="295" t="s">
        <v>414</v>
      </c>
      <c r="H1432" s="168">
        <f>SUM(H1412:H1430)</f>
        <v>665000</v>
      </c>
      <c r="I1432" s="166"/>
      <c r="J1432" s="168">
        <f>SUM(H1432:I1432)</f>
        <v>665000</v>
      </c>
    </row>
    <row r="1433" spans="1:10" x14ac:dyDescent="0.25">
      <c r="B1433" t="s">
        <v>528</v>
      </c>
    </row>
    <row r="1434" spans="1:10" x14ac:dyDescent="0.25">
      <c r="B1434" t="s">
        <v>529</v>
      </c>
      <c r="C1434" t="s">
        <v>530</v>
      </c>
      <c r="F1434" t="s">
        <v>531</v>
      </c>
      <c r="H1434" t="s">
        <v>532</v>
      </c>
    </row>
    <row r="1435" spans="1:10" ht="15.75" x14ac:dyDescent="0.25">
      <c r="C1435" t="s">
        <v>1382</v>
      </c>
      <c r="F1435" s="32" t="s">
        <v>1364</v>
      </c>
      <c r="G1435" s="32"/>
      <c r="H1435" t="s">
        <v>533</v>
      </c>
    </row>
    <row r="1436" spans="1:10" ht="15.75" x14ac:dyDescent="0.25">
      <c r="C1436" t="s">
        <v>535</v>
      </c>
      <c r="F1436" s="32" t="s">
        <v>1363</v>
      </c>
      <c r="G1436" s="32"/>
      <c r="H1436" t="s">
        <v>534</v>
      </c>
    </row>
    <row r="1437" spans="1:10" x14ac:dyDescent="0.25">
      <c r="B1437" t="s">
        <v>491</v>
      </c>
      <c r="G1437" s="27" t="s">
        <v>537</v>
      </c>
    </row>
    <row r="1438" spans="1:10" x14ac:dyDescent="0.25">
      <c r="B1438" t="s">
        <v>492</v>
      </c>
      <c r="G1438" s="27" t="s">
        <v>1452</v>
      </c>
    </row>
    <row r="1439" spans="1:10" x14ac:dyDescent="0.25">
      <c r="G1439" s="27" t="s">
        <v>538</v>
      </c>
    </row>
    <row r="1440" spans="1:10" x14ac:dyDescent="0.25">
      <c r="B1440" t="s">
        <v>285</v>
      </c>
    </row>
    <row r="1441" spans="1:10" x14ac:dyDescent="0.25">
      <c r="B1441" t="s">
        <v>1687</v>
      </c>
    </row>
    <row r="1442" spans="1:10" x14ac:dyDescent="0.25">
      <c r="B1442" s="259" t="s">
        <v>1618</v>
      </c>
      <c r="C1442" s="259"/>
      <c r="D1442" s="259"/>
      <c r="E1442" s="259"/>
      <c r="F1442" s="259"/>
      <c r="G1442" s="259"/>
    </row>
    <row r="1443" spans="1:10" x14ac:dyDescent="0.25">
      <c r="A1443" s="37" t="s">
        <v>150</v>
      </c>
      <c r="B1443" s="2" t="s">
        <v>149</v>
      </c>
      <c r="C1443" s="14" t="s">
        <v>477</v>
      </c>
      <c r="D1443" s="3" t="s">
        <v>478</v>
      </c>
      <c r="E1443" s="14" t="s">
        <v>480</v>
      </c>
      <c r="F1443" s="14" t="s">
        <v>482</v>
      </c>
      <c r="G1443" s="14" t="s">
        <v>485</v>
      </c>
      <c r="H1443" s="11" t="s">
        <v>486</v>
      </c>
      <c r="I1443" s="12"/>
      <c r="J1443" s="13"/>
    </row>
    <row r="1444" spans="1:10" x14ac:dyDescent="0.25">
      <c r="A1444" s="15"/>
      <c r="B1444" s="4" t="s">
        <v>148</v>
      </c>
      <c r="C1444" s="15"/>
      <c r="D1444" s="5" t="s">
        <v>479</v>
      </c>
      <c r="E1444" s="15" t="s">
        <v>481</v>
      </c>
      <c r="F1444" s="17" t="s">
        <v>483</v>
      </c>
      <c r="G1444" s="15"/>
      <c r="H1444" s="14" t="s">
        <v>288</v>
      </c>
      <c r="I1444" s="6" t="s">
        <v>488</v>
      </c>
      <c r="J1444" s="14" t="s">
        <v>489</v>
      </c>
    </row>
    <row r="1445" spans="1:10" x14ac:dyDescent="0.25">
      <c r="A1445" s="16"/>
      <c r="B1445" s="8"/>
      <c r="C1445" s="16"/>
      <c r="D1445" s="9"/>
      <c r="E1445" s="16"/>
      <c r="F1445" s="18" t="s">
        <v>484</v>
      </c>
      <c r="G1445" s="16"/>
      <c r="H1445" s="16"/>
      <c r="I1445" s="9"/>
      <c r="J1445" s="16"/>
    </row>
    <row r="1446" spans="1:10" x14ac:dyDescent="0.25">
      <c r="A1446" s="5" t="s">
        <v>228</v>
      </c>
      <c r="B1446" s="14" t="s">
        <v>242</v>
      </c>
      <c r="C1446" s="199" t="s">
        <v>2122</v>
      </c>
      <c r="D1446" s="14"/>
      <c r="E1446" s="14" t="s">
        <v>507</v>
      </c>
      <c r="F1446" s="23"/>
      <c r="G1446" s="26" t="s">
        <v>949</v>
      </c>
      <c r="H1446" s="14"/>
      <c r="I1446" s="14"/>
      <c r="J1446" s="14"/>
    </row>
    <row r="1447" spans="1:10" x14ac:dyDescent="0.25">
      <c r="A1447" s="5" t="s">
        <v>296</v>
      </c>
      <c r="B1447" s="178" t="s">
        <v>2123</v>
      </c>
      <c r="C1447" s="199" t="s">
        <v>1635</v>
      </c>
      <c r="D1447" s="21"/>
      <c r="E1447" s="15" t="s">
        <v>500</v>
      </c>
      <c r="F1447" s="20"/>
      <c r="G1447" s="26" t="s">
        <v>1636</v>
      </c>
      <c r="H1447" s="278">
        <v>5000</v>
      </c>
      <c r="I1447" s="15"/>
      <c r="J1447" s="62">
        <f>SUM(H1447:I1447)</f>
        <v>5000</v>
      </c>
    </row>
    <row r="1448" spans="1:10" x14ac:dyDescent="0.25">
      <c r="A1448" s="5"/>
      <c r="B1448" s="178" t="s">
        <v>197</v>
      </c>
      <c r="C1448" s="426" t="s">
        <v>296</v>
      </c>
      <c r="D1448" s="15"/>
      <c r="E1448" s="15"/>
      <c r="F1448" s="15"/>
      <c r="G1448" s="26" t="s">
        <v>1637</v>
      </c>
      <c r="H1448" s="15"/>
      <c r="I1448" s="15"/>
      <c r="J1448" s="15"/>
    </row>
    <row r="1449" spans="1:10" x14ac:dyDescent="0.25">
      <c r="A1449" s="4"/>
      <c r="B1449" s="178" t="s">
        <v>199</v>
      </c>
      <c r="C1449" s="253"/>
      <c r="D1449" s="15"/>
      <c r="E1449" s="15"/>
      <c r="F1449" s="15"/>
      <c r="G1449" s="26"/>
      <c r="H1449" s="15"/>
      <c r="I1449" s="15"/>
      <c r="J1449" s="15"/>
    </row>
    <row r="1450" spans="1:10" x14ac:dyDescent="0.25">
      <c r="A1450" s="8"/>
      <c r="B1450" s="16"/>
      <c r="C1450" s="9"/>
      <c r="D1450" s="16"/>
      <c r="E1450" s="16"/>
      <c r="F1450" s="16"/>
      <c r="G1450" s="51"/>
      <c r="H1450" s="16"/>
      <c r="I1450" s="16"/>
      <c r="J1450" s="16"/>
    </row>
    <row r="1451" spans="1:10" x14ac:dyDescent="0.25">
      <c r="A1451" s="5" t="s">
        <v>228</v>
      </c>
      <c r="B1451" s="14"/>
      <c r="C1451" s="5"/>
      <c r="D1451" s="14"/>
      <c r="E1451" s="14"/>
      <c r="F1451" s="23"/>
      <c r="G1451" s="26"/>
      <c r="H1451" s="14"/>
      <c r="I1451" s="15"/>
      <c r="J1451" s="15"/>
    </row>
    <row r="1452" spans="1:10" x14ac:dyDescent="0.25">
      <c r="A1452" s="5" t="s">
        <v>296</v>
      </c>
      <c r="B1452" s="15"/>
      <c r="C1452" s="5"/>
      <c r="D1452" s="21"/>
      <c r="E1452" s="15"/>
      <c r="F1452" s="20"/>
      <c r="G1452" s="26"/>
      <c r="H1452" s="62"/>
      <c r="I1452" s="15"/>
      <c r="J1452" s="62"/>
    </row>
    <row r="1453" spans="1:10" x14ac:dyDescent="0.25">
      <c r="A1453" s="5"/>
      <c r="B1453" s="15"/>
      <c r="C1453" s="5"/>
      <c r="D1453" s="15"/>
      <c r="E1453" s="15"/>
      <c r="F1453" s="15"/>
      <c r="G1453" s="26"/>
      <c r="H1453" s="15"/>
      <c r="I1453" s="15"/>
      <c r="J1453" s="15"/>
    </row>
    <row r="1454" spans="1:10" x14ac:dyDescent="0.25">
      <c r="A1454" s="4"/>
      <c r="B1454" s="15"/>
      <c r="C1454" s="5"/>
      <c r="D1454" s="15"/>
      <c r="E1454" s="15"/>
      <c r="F1454" s="15"/>
      <c r="G1454" s="26"/>
      <c r="H1454" s="16"/>
      <c r="I1454" s="15"/>
      <c r="J1454" s="15"/>
    </row>
    <row r="1455" spans="1:10" x14ac:dyDescent="0.25">
      <c r="A1455" s="22"/>
      <c r="B1455" s="14"/>
      <c r="C1455" s="3"/>
      <c r="D1455" s="14"/>
      <c r="E1455" s="14"/>
      <c r="F1455" s="23"/>
      <c r="G1455" s="52"/>
      <c r="H1455" s="14"/>
      <c r="I1455" s="3"/>
      <c r="J1455" s="14"/>
    </row>
    <row r="1456" spans="1:10" x14ac:dyDescent="0.25">
      <c r="A1456" s="4"/>
      <c r="B1456" s="15"/>
      <c r="C1456" s="5"/>
      <c r="D1456" s="21"/>
      <c r="E1456" s="15"/>
      <c r="F1456" s="145"/>
      <c r="G1456" s="26"/>
      <c r="H1456" s="15"/>
      <c r="I1456" s="5"/>
      <c r="J1456" s="15"/>
    </row>
    <row r="1457" spans="1:10" x14ac:dyDescent="0.25">
      <c r="A1457" s="4"/>
      <c r="B1457" s="15"/>
      <c r="C1457" s="5"/>
      <c r="D1457" s="15"/>
      <c r="E1457" s="15"/>
      <c r="F1457" s="15"/>
      <c r="G1457" s="26"/>
      <c r="H1457" s="15"/>
      <c r="I1457" s="5"/>
      <c r="J1457" s="15"/>
    </row>
    <row r="1458" spans="1:10" x14ac:dyDescent="0.25">
      <c r="A1458" s="8"/>
      <c r="B1458" s="16"/>
      <c r="C1458" s="9"/>
      <c r="D1458" s="16"/>
      <c r="E1458" s="16"/>
      <c r="F1458" s="16"/>
      <c r="G1458" s="51"/>
      <c r="H1458" s="16"/>
      <c r="I1458" s="9"/>
      <c r="J1458" s="16"/>
    </row>
    <row r="1459" spans="1:10" x14ac:dyDescent="0.25">
      <c r="A1459" s="14"/>
      <c r="B1459" s="14"/>
      <c r="C1459" s="22"/>
      <c r="D1459" s="14"/>
      <c r="E1459" s="28"/>
      <c r="F1459" s="14"/>
      <c r="G1459" s="24"/>
      <c r="H1459" s="14"/>
      <c r="I1459" s="3"/>
      <c r="J1459" s="14"/>
    </row>
    <row r="1460" spans="1:10" x14ac:dyDescent="0.25">
      <c r="A1460" s="15"/>
      <c r="B1460" s="15"/>
      <c r="C1460" s="4"/>
      <c r="D1460" s="15"/>
      <c r="E1460" s="7"/>
      <c r="F1460" s="15"/>
      <c r="G1460" s="21"/>
      <c r="H1460" s="15"/>
      <c r="I1460" s="5"/>
      <c r="J1460" s="15"/>
    </row>
    <row r="1461" spans="1:10" x14ac:dyDescent="0.25">
      <c r="A1461" s="16"/>
      <c r="B1461" s="16"/>
      <c r="C1461" s="8"/>
      <c r="D1461" s="16"/>
      <c r="E1461" s="10"/>
      <c r="F1461" s="16"/>
      <c r="G1461" s="25"/>
      <c r="H1461" s="16"/>
      <c r="I1461" s="9"/>
      <c r="J1461" s="16"/>
    </row>
    <row r="1462" spans="1:10" x14ac:dyDescent="0.25">
      <c r="A1462" s="15"/>
      <c r="B1462" s="15"/>
      <c r="C1462" s="15"/>
      <c r="D1462" s="5"/>
      <c r="E1462" s="15"/>
      <c r="F1462" s="20"/>
      <c r="G1462" s="21"/>
      <c r="H1462" s="15"/>
      <c r="I1462" s="5"/>
      <c r="J1462" s="15"/>
    </row>
    <row r="1463" spans="1:10" x14ac:dyDescent="0.25">
      <c r="A1463" s="15"/>
      <c r="B1463" s="15"/>
      <c r="C1463" s="15"/>
      <c r="D1463" s="5"/>
      <c r="E1463" s="15"/>
      <c r="F1463" s="20"/>
      <c r="G1463" s="21"/>
      <c r="H1463" s="15"/>
      <c r="I1463" s="5"/>
      <c r="J1463" s="15"/>
    </row>
    <row r="1464" spans="1:10" x14ac:dyDescent="0.25">
      <c r="A1464" s="15"/>
      <c r="B1464" s="15"/>
      <c r="C1464" s="15"/>
      <c r="D1464" s="5"/>
      <c r="E1464" s="15"/>
      <c r="F1464" s="15"/>
      <c r="G1464" s="21"/>
      <c r="H1464" s="15"/>
      <c r="I1464" s="5"/>
      <c r="J1464" s="15"/>
    </row>
    <row r="1465" spans="1:10" x14ac:dyDescent="0.25">
      <c r="A1465" s="19"/>
      <c r="B1465" s="19"/>
      <c r="C1465" s="19"/>
      <c r="D1465" s="30" t="s">
        <v>23</v>
      </c>
      <c r="E1465" s="29"/>
      <c r="F1465" s="29"/>
      <c r="G1465" s="33"/>
      <c r="H1465" s="64">
        <f>SUM(H1447:H1464)</f>
        <v>5000</v>
      </c>
      <c r="I1465" s="65"/>
      <c r="J1465" s="66">
        <f>SUM(H1465:I1465)</f>
        <v>5000</v>
      </c>
    </row>
    <row r="1466" spans="1:10" x14ac:dyDescent="0.25">
      <c r="B1466" t="s">
        <v>528</v>
      </c>
    </row>
    <row r="1467" spans="1:10" x14ac:dyDescent="0.25">
      <c r="B1467" t="s">
        <v>529</v>
      </c>
      <c r="C1467" t="s">
        <v>530</v>
      </c>
      <c r="F1467" t="s">
        <v>531</v>
      </c>
      <c r="H1467" t="s">
        <v>532</v>
      </c>
    </row>
    <row r="1468" spans="1:10" ht="15.75" x14ac:dyDescent="0.25">
      <c r="C1468" t="s">
        <v>1382</v>
      </c>
      <c r="F1468" s="32" t="s">
        <v>1364</v>
      </c>
      <c r="G1468" s="32"/>
      <c r="H1468" t="s">
        <v>533</v>
      </c>
    </row>
    <row r="1469" spans="1:10" ht="15.75" x14ac:dyDescent="0.25">
      <c r="C1469" t="s">
        <v>535</v>
      </c>
      <c r="F1469" s="32" t="s">
        <v>1363</v>
      </c>
      <c r="G1469" s="32"/>
      <c r="H1469" t="s">
        <v>534</v>
      </c>
    </row>
    <row r="1472" spans="1:10" x14ac:dyDescent="0.25">
      <c r="B1472" t="s">
        <v>491</v>
      </c>
      <c r="G1472" s="27" t="s">
        <v>537</v>
      </c>
    </row>
    <row r="1473" spans="1:10" x14ac:dyDescent="0.25">
      <c r="B1473" t="s">
        <v>492</v>
      </c>
      <c r="G1473" s="27" t="s">
        <v>1452</v>
      </c>
    </row>
    <row r="1474" spans="1:10" x14ac:dyDescent="0.25">
      <c r="G1474" s="27" t="s">
        <v>538</v>
      </c>
    </row>
    <row r="1475" spans="1:10" x14ac:dyDescent="0.25">
      <c r="B1475" t="s">
        <v>285</v>
      </c>
    </row>
    <row r="1476" spans="1:10" x14ac:dyDescent="0.25">
      <c r="B1476" t="s">
        <v>1687</v>
      </c>
    </row>
    <row r="1477" spans="1:10" x14ac:dyDescent="0.25">
      <c r="B1477" s="259" t="s">
        <v>1668</v>
      </c>
      <c r="C1477" s="259"/>
    </row>
    <row r="1478" spans="1:10" x14ac:dyDescent="0.25">
      <c r="A1478" s="37" t="s">
        <v>150</v>
      </c>
      <c r="B1478" s="2" t="s">
        <v>149</v>
      </c>
      <c r="C1478" s="14" t="s">
        <v>477</v>
      </c>
      <c r="D1478" s="3" t="s">
        <v>478</v>
      </c>
      <c r="E1478" s="14" t="s">
        <v>480</v>
      </c>
      <c r="F1478" s="14" t="s">
        <v>482</v>
      </c>
      <c r="G1478" s="14" t="s">
        <v>485</v>
      </c>
      <c r="H1478" s="11" t="s">
        <v>486</v>
      </c>
      <c r="I1478" s="12"/>
      <c r="J1478" s="13"/>
    </row>
    <row r="1479" spans="1:10" x14ac:dyDescent="0.25">
      <c r="A1479" s="15"/>
      <c r="B1479" s="4" t="s">
        <v>148</v>
      </c>
      <c r="C1479" s="15"/>
      <c r="D1479" s="5" t="s">
        <v>479</v>
      </c>
      <c r="E1479" s="15" t="s">
        <v>481</v>
      </c>
      <c r="F1479" s="17" t="s">
        <v>483</v>
      </c>
      <c r="G1479" s="15"/>
      <c r="H1479" s="14" t="s">
        <v>288</v>
      </c>
      <c r="I1479" s="6" t="s">
        <v>488</v>
      </c>
      <c r="J1479" s="14" t="s">
        <v>489</v>
      </c>
    </row>
    <row r="1480" spans="1:10" x14ac:dyDescent="0.25">
      <c r="A1480" s="16"/>
      <c r="B1480" s="8"/>
      <c r="C1480" s="16"/>
      <c r="D1480" s="9"/>
      <c r="E1480" s="16"/>
      <c r="F1480" s="18" t="s">
        <v>484</v>
      </c>
      <c r="G1480" s="16"/>
      <c r="H1480" s="16"/>
      <c r="I1480" s="9"/>
      <c r="J1480" s="16"/>
    </row>
    <row r="1481" spans="1:10" x14ac:dyDescent="0.25">
      <c r="A1481" s="5" t="s">
        <v>228</v>
      </c>
      <c r="B1481" s="14" t="s">
        <v>294</v>
      </c>
      <c r="C1481" s="199" t="s">
        <v>2155</v>
      </c>
      <c r="D1481" s="14"/>
      <c r="E1481" s="14" t="s">
        <v>27</v>
      </c>
      <c r="F1481" s="23"/>
      <c r="G1481" s="26" t="s">
        <v>987</v>
      </c>
      <c r="H1481" s="14"/>
      <c r="I1481" s="14"/>
      <c r="J1481" s="14"/>
    </row>
    <row r="1482" spans="1:10" x14ac:dyDescent="0.25">
      <c r="A1482" s="5" t="s">
        <v>296</v>
      </c>
      <c r="B1482" s="15" t="s">
        <v>293</v>
      </c>
      <c r="C1482" s="199" t="s">
        <v>302</v>
      </c>
      <c r="D1482" s="21"/>
      <c r="E1482" s="15" t="s">
        <v>475</v>
      </c>
      <c r="F1482" s="20"/>
      <c r="G1482" s="26" t="s">
        <v>989</v>
      </c>
      <c r="H1482" s="278">
        <v>10000</v>
      </c>
      <c r="I1482" s="15"/>
      <c r="J1482" s="62">
        <f>SUM(H1482:I1482)</f>
        <v>10000</v>
      </c>
    </row>
    <row r="1483" spans="1:10" x14ac:dyDescent="0.25">
      <c r="A1483" s="5"/>
      <c r="B1483" s="15" t="s">
        <v>473</v>
      </c>
      <c r="C1483" s="426" t="s">
        <v>990</v>
      </c>
      <c r="D1483" s="15"/>
      <c r="E1483" s="15"/>
      <c r="F1483" s="15"/>
      <c r="G1483" s="26" t="s">
        <v>988</v>
      </c>
      <c r="H1483" s="268"/>
      <c r="I1483" s="15"/>
      <c r="J1483" s="15"/>
    </row>
    <row r="1484" spans="1:10" x14ac:dyDescent="0.25">
      <c r="A1484" s="4"/>
      <c r="B1484" s="15" t="s">
        <v>474</v>
      </c>
      <c r="C1484" s="199"/>
      <c r="D1484" s="15"/>
      <c r="E1484" s="15"/>
      <c r="F1484" s="15"/>
      <c r="G1484" s="26"/>
      <c r="H1484" s="268"/>
      <c r="I1484" s="15"/>
      <c r="J1484" s="15"/>
    </row>
    <row r="1485" spans="1:10" x14ac:dyDescent="0.25">
      <c r="A1485" s="8"/>
      <c r="B1485" s="16"/>
      <c r="C1485" s="305"/>
      <c r="D1485" s="16"/>
      <c r="E1485" s="16"/>
      <c r="F1485" s="16"/>
      <c r="G1485" s="51"/>
      <c r="H1485" s="302"/>
      <c r="I1485" s="16"/>
      <c r="J1485" s="16"/>
    </row>
    <row r="1486" spans="1:10" x14ac:dyDescent="0.25">
      <c r="A1486" s="22" t="s">
        <v>228</v>
      </c>
      <c r="B1486" s="14" t="s">
        <v>294</v>
      </c>
      <c r="C1486" s="280" t="s">
        <v>2156</v>
      </c>
      <c r="D1486" s="14"/>
      <c r="E1486" s="3" t="s">
        <v>522</v>
      </c>
      <c r="F1486" s="23"/>
      <c r="G1486" s="52" t="s">
        <v>942</v>
      </c>
      <c r="H1486" s="201"/>
      <c r="I1486" s="22"/>
      <c r="J1486" s="14"/>
    </row>
    <row r="1487" spans="1:10" x14ac:dyDescent="0.25">
      <c r="A1487" s="4" t="s">
        <v>296</v>
      </c>
      <c r="B1487" s="15" t="s">
        <v>293</v>
      </c>
      <c r="C1487" s="199" t="s">
        <v>1458</v>
      </c>
      <c r="D1487" s="15"/>
      <c r="E1487" s="21" t="s">
        <v>465</v>
      </c>
      <c r="F1487" s="20"/>
      <c r="G1487" s="26" t="s">
        <v>943</v>
      </c>
      <c r="H1487" s="278">
        <v>5000</v>
      </c>
      <c r="I1487" s="4"/>
      <c r="J1487" s="62">
        <f t="shared" ref="J1487" si="4">SUM(H1487:I1487)</f>
        <v>5000</v>
      </c>
    </row>
    <row r="1488" spans="1:10" x14ac:dyDescent="0.25">
      <c r="A1488" s="4"/>
      <c r="B1488" s="15" t="s">
        <v>941</v>
      </c>
      <c r="C1488" s="426" t="s">
        <v>1669</v>
      </c>
      <c r="D1488" s="15"/>
      <c r="E1488" s="5"/>
      <c r="F1488" s="15"/>
      <c r="G1488" s="26" t="s">
        <v>1670</v>
      </c>
      <c r="H1488" s="15"/>
      <c r="I1488" s="4"/>
      <c r="J1488" s="15"/>
    </row>
    <row r="1489" spans="1:10" x14ac:dyDescent="0.25">
      <c r="A1489" s="4"/>
      <c r="B1489" s="15" t="s">
        <v>304</v>
      </c>
      <c r="C1489" s="426" t="s">
        <v>474</v>
      </c>
      <c r="D1489" s="15"/>
      <c r="E1489" s="5"/>
      <c r="F1489" s="15"/>
      <c r="G1489" s="26" t="s">
        <v>1671</v>
      </c>
      <c r="H1489" s="15"/>
      <c r="I1489" s="4"/>
      <c r="J1489" s="15"/>
    </row>
    <row r="1490" spans="1:10" x14ac:dyDescent="0.25">
      <c r="A1490" s="4"/>
      <c r="B1490" s="15"/>
      <c r="C1490" s="5"/>
      <c r="D1490" s="15"/>
      <c r="E1490" s="5"/>
      <c r="F1490" s="15"/>
      <c r="G1490" s="26" t="s">
        <v>1672</v>
      </c>
      <c r="H1490" s="15"/>
      <c r="I1490" s="4"/>
      <c r="J1490" s="15"/>
    </row>
    <row r="1491" spans="1:10" x14ac:dyDescent="0.25">
      <c r="A1491" s="8"/>
      <c r="B1491" s="16"/>
      <c r="C1491" s="9"/>
      <c r="D1491" s="16"/>
      <c r="E1491" s="9"/>
      <c r="F1491" s="16"/>
      <c r="H1491" s="16"/>
      <c r="I1491" s="8"/>
      <c r="J1491" s="16"/>
    </row>
    <row r="1492" spans="1:10" x14ac:dyDescent="0.25">
      <c r="A1492" s="14"/>
      <c r="B1492" s="14"/>
      <c r="C1492" s="22"/>
      <c r="D1492" s="14"/>
      <c r="E1492" s="28"/>
      <c r="F1492" s="14"/>
      <c r="G1492" s="24"/>
      <c r="H1492" s="14"/>
      <c r="I1492" s="3"/>
      <c r="J1492" s="14"/>
    </row>
    <row r="1493" spans="1:10" x14ac:dyDescent="0.25">
      <c r="A1493" s="15"/>
      <c r="B1493" s="15"/>
      <c r="C1493" s="4"/>
      <c r="D1493" s="15"/>
      <c r="E1493" s="7"/>
      <c r="F1493" s="15"/>
      <c r="G1493" s="21"/>
      <c r="H1493" s="15"/>
      <c r="I1493" s="5"/>
      <c r="J1493" s="15"/>
    </row>
    <row r="1494" spans="1:10" x14ac:dyDescent="0.25">
      <c r="A1494" s="16"/>
      <c r="B1494" s="16"/>
      <c r="C1494" s="8"/>
      <c r="D1494" s="16"/>
      <c r="E1494" s="10"/>
      <c r="F1494" s="16"/>
      <c r="G1494" s="25"/>
      <c r="H1494" s="16"/>
      <c r="I1494" s="9"/>
      <c r="J1494" s="16"/>
    </row>
    <row r="1495" spans="1:10" x14ac:dyDescent="0.25">
      <c r="A1495" s="15"/>
      <c r="B1495" s="15"/>
      <c r="C1495" s="15"/>
      <c r="D1495" s="5"/>
      <c r="E1495" s="15"/>
      <c r="F1495" s="20"/>
      <c r="G1495" s="21"/>
      <c r="H1495" s="15"/>
      <c r="I1495" s="5"/>
      <c r="J1495" s="15"/>
    </row>
    <row r="1496" spans="1:10" x14ac:dyDescent="0.25">
      <c r="A1496" s="15"/>
      <c r="B1496" s="15"/>
      <c r="C1496" s="15"/>
      <c r="D1496" s="5"/>
      <c r="E1496" s="15"/>
      <c r="F1496" s="20"/>
      <c r="G1496" s="21"/>
      <c r="H1496" s="15"/>
      <c r="I1496" s="5"/>
      <c r="J1496" s="15"/>
    </row>
    <row r="1497" spans="1:10" x14ac:dyDescent="0.25">
      <c r="A1497" s="15"/>
      <c r="B1497" s="15"/>
      <c r="C1497" s="15"/>
      <c r="D1497" s="5"/>
      <c r="E1497" s="15"/>
      <c r="F1497" s="15"/>
      <c r="G1497" s="21"/>
      <c r="H1497" s="15"/>
      <c r="I1497" s="5"/>
      <c r="J1497" s="15"/>
    </row>
    <row r="1498" spans="1:10" x14ac:dyDescent="0.25">
      <c r="A1498" s="19"/>
      <c r="B1498" s="19"/>
      <c r="C1498" s="19"/>
      <c r="D1498" s="30" t="s">
        <v>23</v>
      </c>
      <c r="E1498" s="29"/>
      <c r="F1498" s="29"/>
      <c r="G1498" s="33"/>
      <c r="H1498" s="64">
        <f>SUM(H1482:H1497)</f>
        <v>15000</v>
      </c>
      <c r="I1498" s="65"/>
      <c r="J1498" s="66">
        <f>SUM(H1498:I1498)</f>
        <v>15000</v>
      </c>
    </row>
    <row r="1499" spans="1:10" x14ac:dyDescent="0.25">
      <c r="A1499" s="22"/>
      <c r="B1499" s="3"/>
      <c r="C1499" s="292"/>
      <c r="D1499" s="148"/>
      <c r="E1499" s="292"/>
      <c r="F1499" s="292"/>
      <c r="G1499" s="340"/>
      <c r="H1499" s="113"/>
      <c r="I1499" s="113"/>
      <c r="J1499" s="113"/>
    </row>
    <row r="1500" spans="1:10" x14ac:dyDescent="0.25">
      <c r="A1500" s="8"/>
      <c r="B1500" s="9"/>
      <c r="C1500" s="342"/>
      <c r="D1500" s="94"/>
      <c r="E1500" s="342"/>
      <c r="F1500" s="342"/>
      <c r="G1500" s="343"/>
      <c r="H1500" s="116"/>
      <c r="I1500" s="94"/>
      <c r="J1500" s="116"/>
    </row>
    <row r="1501" spans="1:10" x14ac:dyDescent="0.25">
      <c r="B1501" t="s">
        <v>528</v>
      </c>
    </row>
    <row r="1502" spans="1:10" x14ac:dyDescent="0.25">
      <c r="B1502" t="s">
        <v>529</v>
      </c>
      <c r="C1502" t="s">
        <v>530</v>
      </c>
      <c r="F1502" t="s">
        <v>531</v>
      </c>
      <c r="H1502" t="s">
        <v>532</v>
      </c>
    </row>
    <row r="1503" spans="1:10" ht="15.75" x14ac:dyDescent="0.25">
      <c r="C1503" t="s">
        <v>1382</v>
      </c>
      <c r="F1503" s="32" t="s">
        <v>1364</v>
      </c>
      <c r="G1503" s="32"/>
      <c r="H1503" t="s">
        <v>533</v>
      </c>
    </row>
    <row r="1504" spans="1:10" ht="15.75" x14ac:dyDescent="0.25">
      <c r="C1504" t="s">
        <v>535</v>
      </c>
      <c r="F1504" s="32" t="s">
        <v>1363</v>
      </c>
      <c r="G1504" s="32"/>
      <c r="H1504" t="s">
        <v>534</v>
      </c>
    </row>
    <row r="1507" spans="1:10" x14ac:dyDescent="0.25">
      <c r="B1507" t="s">
        <v>491</v>
      </c>
      <c r="G1507" s="27" t="s">
        <v>537</v>
      </c>
    </row>
    <row r="1508" spans="1:10" x14ac:dyDescent="0.25">
      <c r="B1508" t="s">
        <v>492</v>
      </c>
      <c r="G1508" s="27" t="s">
        <v>1452</v>
      </c>
    </row>
    <row r="1509" spans="1:10" x14ac:dyDescent="0.25">
      <c r="G1509" s="27" t="s">
        <v>538</v>
      </c>
    </row>
    <row r="1510" spans="1:10" x14ac:dyDescent="0.25">
      <c r="B1510" t="s">
        <v>285</v>
      </c>
    </row>
    <row r="1511" spans="1:10" x14ac:dyDescent="0.25">
      <c r="B1511" t="s">
        <v>1688</v>
      </c>
    </row>
    <row r="1512" spans="1:10" x14ac:dyDescent="0.25">
      <c r="B1512" s="259" t="s">
        <v>1685</v>
      </c>
    </row>
    <row r="1513" spans="1:10" x14ac:dyDescent="0.25">
      <c r="A1513" s="37" t="s">
        <v>150</v>
      </c>
      <c r="B1513" s="2" t="s">
        <v>149</v>
      </c>
      <c r="C1513" s="14" t="s">
        <v>477</v>
      </c>
      <c r="D1513" s="3" t="s">
        <v>478</v>
      </c>
      <c r="E1513" s="14" t="s">
        <v>480</v>
      </c>
      <c r="F1513" s="14" t="s">
        <v>482</v>
      </c>
      <c r="G1513" s="14" t="s">
        <v>485</v>
      </c>
      <c r="H1513" s="11" t="s">
        <v>486</v>
      </c>
      <c r="I1513" s="12"/>
      <c r="J1513" s="13"/>
    </row>
    <row r="1514" spans="1:10" x14ac:dyDescent="0.25">
      <c r="A1514" s="15"/>
      <c r="B1514" s="4" t="s">
        <v>148</v>
      </c>
      <c r="C1514" s="15"/>
      <c r="D1514" s="5" t="s">
        <v>479</v>
      </c>
      <c r="E1514" s="15" t="s">
        <v>481</v>
      </c>
      <c r="F1514" s="17" t="s">
        <v>483</v>
      </c>
      <c r="G1514" s="15"/>
      <c r="H1514" s="14" t="s">
        <v>288</v>
      </c>
      <c r="I1514" s="6" t="s">
        <v>488</v>
      </c>
      <c r="J1514" s="14" t="s">
        <v>489</v>
      </c>
    </row>
    <row r="1515" spans="1:10" x14ac:dyDescent="0.25">
      <c r="A1515" s="16"/>
      <c r="B1515" s="8"/>
      <c r="C1515" s="16"/>
      <c r="D1515" s="9"/>
      <c r="E1515" s="16"/>
      <c r="F1515" s="18" t="s">
        <v>484</v>
      </c>
      <c r="G1515" s="16"/>
      <c r="H1515" s="16"/>
      <c r="I1515" s="9"/>
      <c r="J1515" s="16"/>
    </row>
    <row r="1516" spans="1:10" x14ac:dyDescent="0.25">
      <c r="A1516" s="5" t="s">
        <v>228</v>
      </c>
      <c r="B1516" s="15"/>
      <c r="C1516" s="199" t="s">
        <v>2159</v>
      </c>
      <c r="D1516" s="15" t="s">
        <v>455</v>
      </c>
      <c r="E1516" s="15" t="s">
        <v>507</v>
      </c>
      <c r="F1516" s="20"/>
      <c r="G1516" s="26" t="s">
        <v>946</v>
      </c>
      <c r="H1516" s="14"/>
      <c r="I1516" s="7"/>
      <c r="J1516" s="15"/>
    </row>
    <row r="1517" spans="1:10" x14ac:dyDescent="0.25">
      <c r="A1517" s="5" t="s">
        <v>296</v>
      </c>
      <c r="B1517" s="15"/>
      <c r="C1517" s="199" t="s">
        <v>1680</v>
      </c>
      <c r="D1517" s="21"/>
      <c r="E1517" s="15" t="s">
        <v>500</v>
      </c>
      <c r="F1517" s="20"/>
      <c r="G1517" s="26" t="s">
        <v>1683</v>
      </c>
      <c r="H1517" s="278">
        <v>60000</v>
      </c>
      <c r="I1517" s="7"/>
      <c r="J1517" s="62">
        <f>SUM(H1517:I1517)</f>
        <v>60000</v>
      </c>
    </row>
    <row r="1518" spans="1:10" x14ac:dyDescent="0.25">
      <c r="A1518" s="5"/>
      <c r="B1518" s="15"/>
      <c r="C1518" s="199" t="s">
        <v>1682</v>
      </c>
      <c r="D1518" s="15"/>
      <c r="E1518" s="15"/>
      <c r="F1518" s="15"/>
      <c r="G1518" s="26" t="s">
        <v>1684</v>
      </c>
      <c r="H1518" s="15"/>
      <c r="I1518" s="7"/>
      <c r="J1518" s="15"/>
    </row>
    <row r="1519" spans="1:10" x14ac:dyDescent="0.25">
      <c r="A1519" s="4"/>
      <c r="B1519" s="15"/>
      <c r="C1519" s="426" t="s">
        <v>1681</v>
      </c>
      <c r="D1519" s="15"/>
      <c r="E1519" s="15"/>
      <c r="F1519" s="15"/>
      <c r="G1519" s="26" t="s">
        <v>1658</v>
      </c>
      <c r="H1519" s="15"/>
      <c r="I1519" s="7"/>
      <c r="J1519" s="15"/>
    </row>
    <row r="1520" spans="1:10" x14ac:dyDescent="0.25">
      <c r="A1520" s="8"/>
      <c r="B1520" s="8"/>
      <c r="C1520" s="16"/>
      <c r="D1520" s="9"/>
      <c r="E1520" s="16"/>
      <c r="F1520" s="9"/>
      <c r="G1520" s="50"/>
      <c r="H1520" s="16"/>
      <c r="I1520" s="10"/>
      <c r="J1520" s="10"/>
    </row>
    <row r="1521" spans="1:10" x14ac:dyDescent="0.25">
      <c r="A1521" s="5"/>
      <c r="B1521" s="15"/>
      <c r="C1521" s="5"/>
      <c r="D1521" s="15"/>
      <c r="E1521" s="15"/>
      <c r="F1521" s="20"/>
      <c r="G1521" s="26"/>
      <c r="H1521" s="15"/>
      <c r="I1521" s="15"/>
      <c r="J1521" s="15"/>
    </row>
    <row r="1522" spans="1:10" x14ac:dyDescent="0.25">
      <c r="A1522" s="5"/>
      <c r="B1522" s="15"/>
      <c r="C1522" s="5"/>
      <c r="D1522" s="21"/>
      <c r="E1522" s="15"/>
      <c r="F1522" s="20"/>
      <c r="G1522" s="26"/>
      <c r="H1522" s="62"/>
      <c r="I1522" s="15"/>
      <c r="J1522" s="62"/>
    </row>
    <row r="1523" spans="1:10" x14ac:dyDescent="0.25">
      <c r="A1523" s="5"/>
      <c r="B1523" s="15"/>
      <c r="C1523" s="5"/>
      <c r="D1523" s="15"/>
      <c r="E1523" s="15"/>
      <c r="F1523" s="15"/>
      <c r="G1523" s="26"/>
      <c r="H1523" s="15"/>
      <c r="I1523" s="15"/>
      <c r="J1523" s="15"/>
    </row>
    <row r="1524" spans="1:10" x14ac:dyDescent="0.25">
      <c r="A1524" s="4"/>
      <c r="B1524" s="15"/>
      <c r="C1524" s="26"/>
      <c r="D1524" s="15"/>
      <c r="E1524" s="15"/>
      <c r="F1524" s="15"/>
      <c r="G1524" s="26"/>
      <c r="H1524" s="15"/>
      <c r="I1524" s="15"/>
      <c r="J1524" s="15"/>
    </row>
    <row r="1525" spans="1:10" x14ac:dyDescent="0.25">
      <c r="A1525" s="14"/>
      <c r="B1525" s="22"/>
      <c r="C1525" s="14"/>
      <c r="D1525" s="24"/>
      <c r="E1525" s="14"/>
      <c r="F1525" s="41"/>
      <c r="G1525" s="24"/>
      <c r="H1525" s="3"/>
      <c r="I1525" s="14"/>
      <c r="J1525" s="14"/>
    </row>
    <row r="1526" spans="1:10" x14ac:dyDescent="0.25">
      <c r="A1526" s="15"/>
      <c r="B1526" s="4"/>
      <c r="C1526" s="15"/>
      <c r="D1526" s="21"/>
      <c r="E1526" s="21"/>
      <c r="F1526" s="42"/>
      <c r="G1526" s="21"/>
      <c r="H1526" s="71"/>
      <c r="I1526" s="15"/>
      <c r="J1526" s="62"/>
    </row>
    <row r="1527" spans="1:10" x14ac:dyDescent="0.25">
      <c r="A1527" s="15"/>
      <c r="B1527" s="4"/>
      <c r="C1527" s="15"/>
      <c r="D1527" s="5"/>
      <c r="E1527" s="15"/>
      <c r="F1527" s="42"/>
      <c r="G1527" s="21"/>
      <c r="H1527" s="5"/>
      <c r="I1527" s="15"/>
      <c r="J1527" s="15"/>
    </row>
    <row r="1528" spans="1:10" x14ac:dyDescent="0.25">
      <c r="A1528" s="16"/>
      <c r="B1528" s="8"/>
      <c r="C1528" s="16"/>
      <c r="D1528" s="9"/>
      <c r="E1528" s="16"/>
      <c r="F1528" s="9"/>
      <c r="G1528" s="25"/>
      <c r="H1528" s="9"/>
      <c r="I1528" s="16"/>
      <c r="J1528" s="16"/>
    </row>
    <row r="1529" spans="1:10" x14ac:dyDescent="0.25">
      <c r="A1529" s="14"/>
      <c r="B1529" s="14"/>
      <c r="C1529" s="22"/>
      <c r="D1529" s="14"/>
      <c r="E1529" s="28"/>
      <c r="F1529" s="14"/>
      <c r="G1529" s="24"/>
      <c r="H1529" s="14"/>
      <c r="I1529" s="3"/>
      <c r="J1529" s="14"/>
    </row>
    <row r="1530" spans="1:10" x14ac:dyDescent="0.25">
      <c r="A1530" s="15"/>
      <c r="B1530" s="15"/>
      <c r="C1530" s="4"/>
      <c r="D1530" s="15"/>
      <c r="E1530" s="7"/>
      <c r="F1530" s="15"/>
      <c r="G1530" s="21"/>
      <c r="H1530" s="15"/>
      <c r="I1530" s="5"/>
      <c r="J1530" s="15"/>
    </row>
    <row r="1531" spans="1:10" x14ac:dyDescent="0.25">
      <c r="A1531" s="16"/>
      <c r="B1531" s="16"/>
      <c r="C1531" s="8"/>
      <c r="D1531" s="16"/>
      <c r="E1531" s="10"/>
      <c r="F1531" s="16"/>
      <c r="G1531" s="25"/>
      <c r="H1531" s="16"/>
      <c r="I1531" s="9"/>
      <c r="J1531" s="16"/>
    </row>
    <row r="1532" spans="1:10" x14ac:dyDescent="0.25">
      <c r="A1532" s="15"/>
      <c r="B1532" s="15"/>
      <c r="C1532" s="15"/>
      <c r="D1532" s="5"/>
      <c r="E1532" s="15"/>
      <c r="F1532" s="20"/>
      <c r="G1532" s="21"/>
      <c r="H1532" s="15"/>
      <c r="I1532" s="5"/>
      <c r="J1532" s="15"/>
    </row>
    <row r="1533" spans="1:10" x14ac:dyDescent="0.25">
      <c r="A1533" s="15"/>
      <c r="B1533" s="15"/>
      <c r="C1533" s="15"/>
      <c r="D1533" s="5"/>
      <c r="E1533" s="15"/>
      <c r="F1533" s="20"/>
      <c r="G1533" s="21"/>
      <c r="H1533" s="15"/>
      <c r="I1533" s="5"/>
      <c r="J1533" s="15"/>
    </row>
    <row r="1534" spans="1:10" ht="15.75" thickBot="1" x14ac:dyDescent="0.3">
      <c r="A1534" s="14"/>
      <c r="B1534" s="14"/>
      <c r="C1534" s="14"/>
      <c r="D1534" s="96" t="s">
        <v>23</v>
      </c>
      <c r="E1534" s="3"/>
      <c r="F1534" s="3"/>
      <c r="G1534" s="52"/>
      <c r="H1534" s="113">
        <f>SUM(H1517:H1533)</f>
        <v>60000</v>
      </c>
      <c r="I1534" s="141"/>
      <c r="J1534" s="230">
        <f>SUM(H1534:I1534)</f>
        <v>60000</v>
      </c>
    </row>
    <row r="1535" spans="1:10" ht="22.5" customHeight="1" thickBot="1" x14ac:dyDescent="0.3">
      <c r="A1535" s="110"/>
      <c r="B1535" s="111"/>
      <c r="C1535" s="111"/>
      <c r="D1535" s="112" t="s">
        <v>2305</v>
      </c>
      <c r="E1535" s="86"/>
      <c r="F1535" s="86"/>
      <c r="G1535" s="107"/>
      <c r="H1535" s="104">
        <f>(H1432+H1465+H1498+H1534)</f>
        <v>745000</v>
      </c>
      <c r="I1535" s="104">
        <f>(I1432+I1465+I1498+I1534)</f>
        <v>0</v>
      </c>
      <c r="J1535" s="88">
        <f>SUM(H1535:I1535)</f>
        <v>745000</v>
      </c>
    </row>
    <row r="1536" spans="1:10" x14ac:dyDescent="0.25">
      <c r="A1536" s="5"/>
      <c r="B1536" s="5"/>
      <c r="C1536" s="5"/>
      <c r="D1536" s="76"/>
      <c r="E1536" s="5"/>
      <c r="F1536" s="5"/>
      <c r="G1536" s="26"/>
      <c r="H1536" s="93"/>
      <c r="I1536" s="93"/>
      <c r="J1536" s="93"/>
    </row>
    <row r="1537" spans="1:10" x14ac:dyDescent="0.25">
      <c r="B1537" t="s">
        <v>528</v>
      </c>
    </row>
    <row r="1538" spans="1:10" x14ac:dyDescent="0.25">
      <c r="B1538" t="s">
        <v>529</v>
      </c>
      <c r="C1538" t="s">
        <v>530</v>
      </c>
      <c r="F1538" t="s">
        <v>531</v>
      </c>
      <c r="H1538" t="s">
        <v>532</v>
      </c>
    </row>
    <row r="1539" spans="1:10" ht="15.75" x14ac:dyDescent="0.25">
      <c r="C1539" t="s">
        <v>1382</v>
      </c>
      <c r="F1539" s="32" t="s">
        <v>1364</v>
      </c>
      <c r="G1539" s="32"/>
      <c r="H1539" t="s">
        <v>533</v>
      </c>
    </row>
    <row r="1540" spans="1:10" ht="15.75" x14ac:dyDescent="0.25">
      <c r="C1540" t="s">
        <v>535</v>
      </c>
      <c r="F1540" s="32" t="s">
        <v>1363</v>
      </c>
      <c r="G1540" s="32"/>
      <c r="H1540" t="s">
        <v>534</v>
      </c>
    </row>
    <row r="1542" spans="1:10" x14ac:dyDescent="0.25">
      <c r="B1542" t="s">
        <v>491</v>
      </c>
      <c r="G1542" s="27" t="s">
        <v>537</v>
      </c>
    </row>
    <row r="1543" spans="1:10" x14ac:dyDescent="0.25">
      <c r="B1543" t="s">
        <v>492</v>
      </c>
      <c r="G1543" s="27" t="s">
        <v>1452</v>
      </c>
    </row>
    <row r="1544" spans="1:10" x14ac:dyDescent="0.25">
      <c r="G1544" s="27" t="s">
        <v>538</v>
      </c>
    </row>
    <row r="1545" spans="1:10" x14ac:dyDescent="0.25">
      <c r="B1545" t="s">
        <v>285</v>
      </c>
    </row>
    <row r="1546" spans="1:10" x14ac:dyDescent="0.25">
      <c r="B1546" s="259" t="s">
        <v>1689</v>
      </c>
      <c r="C1546" s="259"/>
      <c r="D1546" s="259"/>
      <c r="E1546" s="259"/>
    </row>
    <row r="1547" spans="1:10" x14ac:dyDescent="0.25">
      <c r="B1547" t="s">
        <v>1638</v>
      </c>
    </row>
    <row r="1548" spans="1:10" x14ac:dyDescent="0.25">
      <c r="A1548" s="37" t="s">
        <v>150</v>
      </c>
      <c r="B1548" s="2" t="s">
        <v>149</v>
      </c>
      <c r="C1548" s="14" t="s">
        <v>477</v>
      </c>
      <c r="D1548" s="3" t="s">
        <v>478</v>
      </c>
      <c r="E1548" s="14" t="s">
        <v>480</v>
      </c>
      <c r="F1548" s="14" t="s">
        <v>482</v>
      </c>
      <c r="G1548" s="3" t="s">
        <v>485</v>
      </c>
      <c r="H1548" s="11" t="s">
        <v>486</v>
      </c>
      <c r="I1548" s="12"/>
      <c r="J1548" s="13"/>
    </row>
    <row r="1549" spans="1:10" x14ac:dyDescent="0.25">
      <c r="A1549" s="15"/>
      <c r="B1549" s="4" t="s">
        <v>148</v>
      </c>
      <c r="C1549" s="15"/>
      <c r="D1549" s="5" t="s">
        <v>479</v>
      </c>
      <c r="E1549" s="15" t="s">
        <v>481</v>
      </c>
      <c r="F1549" s="17" t="s">
        <v>483</v>
      </c>
      <c r="G1549" s="5"/>
      <c r="H1549" s="14" t="s">
        <v>288</v>
      </c>
      <c r="I1549" s="6" t="s">
        <v>488</v>
      </c>
      <c r="J1549" s="14" t="s">
        <v>489</v>
      </c>
    </row>
    <row r="1550" spans="1:10" x14ac:dyDescent="0.25">
      <c r="A1550" s="16"/>
      <c r="B1550" s="8"/>
      <c r="C1550" s="16"/>
      <c r="D1550" s="9"/>
      <c r="E1550" s="16"/>
      <c r="F1550" s="18" t="s">
        <v>484</v>
      </c>
      <c r="G1550" s="9"/>
      <c r="H1550" s="16"/>
      <c r="I1550" s="9"/>
      <c r="J1550" s="16"/>
    </row>
    <row r="1551" spans="1:10" x14ac:dyDescent="0.25">
      <c r="A1551" s="14" t="s">
        <v>228</v>
      </c>
      <c r="B1551" s="22" t="s">
        <v>297</v>
      </c>
      <c r="C1551" s="297" t="s">
        <v>2134</v>
      </c>
      <c r="D1551" s="14" t="s">
        <v>59</v>
      </c>
      <c r="E1551" s="3" t="s">
        <v>507</v>
      </c>
      <c r="F1551" s="23"/>
      <c r="G1551" s="52" t="s">
        <v>944</v>
      </c>
      <c r="H1551" s="14"/>
      <c r="I1551" s="14"/>
      <c r="J1551" s="28"/>
    </row>
    <row r="1552" spans="1:10" x14ac:dyDescent="0.25">
      <c r="A1552" s="43" t="s">
        <v>286</v>
      </c>
      <c r="B1552" s="4" t="s">
        <v>296</v>
      </c>
      <c r="C1552" s="267" t="s">
        <v>289</v>
      </c>
      <c r="D1552" s="21" t="s">
        <v>1698</v>
      </c>
      <c r="E1552" s="26" t="s">
        <v>500</v>
      </c>
      <c r="F1552" s="20"/>
      <c r="G1552" s="26" t="s">
        <v>945</v>
      </c>
      <c r="H1552" s="15"/>
      <c r="I1552" s="15"/>
      <c r="J1552" s="7"/>
    </row>
    <row r="1553" spans="1:10" x14ac:dyDescent="0.25">
      <c r="A1553" s="15"/>
      <c r="B1553" s="4" t="s">
        <v>298</v>
      </c>
      <c r="C1553" s="267" t="s">
        <v>1212</v>
      </c>
      <c r="D1553" s="21" t="s">
        <v>2135</v>
      </c>
      <c r="E1553" s="5"/>
      <c r="F1553" s="20"/>
      <c r="G1553" s="26" t="s">
        <v>947</v>
      </c>
      <c r="H1553" s="278">
        <v>50000</v>
      </c>
      <c r="I1553" s="15"/>
      <c r="J1553" s="82">
        <f>SUM(H1553:I1553)</f>
        <v>50000</v>
      </c>
    </row>
    <row r="1554" spans="1:10" x14ac:dyDescent="0.25">
      <c r="A1554" s="15"/>
      <c r="B1554" s="4"/>
      <c r="C1554" s="623" t="s">
        <v>471</v>
      </c>
      <c r="D1554" s="15" t="s">
        <v>1324</v>
      </c>
      <c r="E1554" s="5"/>
      <c r="F1554" s="15"/>
      <c r="G1554" s="26" t="s">
        <v>1643</v>
      </c>
      <c r="H1554" s="268"/>
      <c r="I1554" s="15"/>
      <c r="J1554" s="7"/>
    </row>
    <row r="1555" spans="1:10" x14ac:dyDescent="0.25">
      <c r="A1555" s="16"/>
      <c r="B1555" s="8"/>
      <c r="C1555" s="301"/>
      <c r="D1555" s="16" t="s">
        <v>288</v>
      </c>
      <c r="E1555" s="9"/>
      <c r="F1555" s="16"/>
      <c r="G1555" s="51" t="s">
        <v>1644</v>
      </c>
      <c r="H1555" s="302"/>
      <c r="I1555" s="16"/>
      <c r="J1555" s="10"/>
    </row>
    <row r="1556" spans="1:10" ht="15.75" x14ac:dyDescent="0.25">
      <c r="A1556" s="14" t="s">
        <v>228</v>
      </c>
      <c r="B1556" s="22" t="s">
        <v>297</v>
      </c>
      <c r="C1556" s="624" t="s">
        <v>2136</v>
      </c>
      <c r="D1556" s="14" t="s">
        <v>59</v>
      </c>
      <c r="E1556" s="7" t="s">
        <v>507</v>
      </c>
      <c r="F1556" s="42"/>
      <c r="G1556" s="24" t="s">
        <v>944</v>
      </c>
      <c r="H1556" s="199"/>
      <c r="I1556" s="15"/>
      <c r="J1556" s="15"/>
    </row>
    <row r="1557" spans="1:10" x14ac:dyDescent="0.25">
      <c r="A1557" s="15" t="s">
        <v>296</v>
      </c>
      <c r="B1557" s="4" t="s">
        <v>296</v>
      </c>
      <c r="C1557" s="267" t="s">
        <v>289</v>
      </c>
      <c r="D1557" s="21" t="s">
        <v>296</v>
      </c>
      <c r="E1557" s="53" t="s">
        <v>500</v>
      </c>
      <c r="F1557" s="42"/>
      <c r="G1557" s="21" t="s">
        <v>945</v>
      </c>
      <c r="H1557" s="356">
        <v>40000</v>
      </c>
      <c r="I1557" s="15"/>
      <c r="J1557" s="62">
        <f>SUM(H1557:I1557)</f>
        <v>40000</v>
      </c>
    </row>
    <row r="1558" spans="1:10" x14ac:dyDescent="0.25">
      <c r="A1558" s="15"/>
      <c r="B1558" s="4" t="s">
        <v>298</v>
      </c>
      <c r="C1558" s="267" t="s">
        <v>1639</v>
      </c>
      <c r="D1558" s="21" t="s">
        <v>298</v>
      </c>
      <c r="E1558" s="7"/>
      <c r="F1558" s="5"/>
      <c r="G1558" s="21" t="s">
        <v>947</v>
      </c>
      <c r="H1558" s="199"/>
      <c r="I1558" s="15"/>
      <c r="J1558" s="15"/>
    </row>
    <row r="1559" spans="1:10" x14ac:dyDescent="0.25">
      <c r="A1559" s="15"/>
      <c r="B1559" s="4"/>
      <c r="C1559" s="623" t="s">
        <v>1640</v>
      </c>
      <c r="D1559" s="15" t="s">
        <v>1324</v>
      </c>
      <c r="E1559" s="7"/>
      <c r="F1559" s="5"/>
      <c r="G1559" s="21" t="s">
        <v>1643</v>
      </c>
      <c r="H1559" s="199"/>
      <c r="I1559" s="15"/>
      <c r="J1559" s="15"/>
    </row>
    <row r="1560" spans="1:10" x14ac:dyDescent="0.25">
      <c r="A1560" s="15"/>
      <c r="B1560" s="4"/>
      <c r="C1560" s="267"/>
      <c r="D1560" s="15" t="s">
        <v>288</v>
      </c>
      <c r="E1560" s="7"/>
      <c r="F1560" s="5"/>
      <c r="G1560" s="21" t="s">
        <v>1642</v>
      </c>
      <c r="H1560" s="199"/>
      <c r="I1560" s="15"/>
      <c r="J1560" s="15"/>
    </row>
    <row r="1561" spans="1:10" x14ac:dyDescent="0.25">
      <c r="A1561" s="15"/>
      <c r="B1561" s="4"/>
      <c r="C1561" s="623"/>
      <c r="D1561" s="374" t="s">
        <v>1641</v>
      </c>
      <c r="E1561" s="7"/>
      <c r="F1561" s="5"/>
      <c r="G1561" s="25"/>
      <c r="H1561" s="199"/>
      <c r="I1561" s="15"/>
      <c r="J1561" s="15"/>
    </row>
    <row r="1562" spans="1:10" ht="15.75" x14ac:dyDescent="0.25">
      <c r="A1562" s="14" t="s">
        <v>228</v>
      </c>
      <c r="B1562" s="22" t="s">
        <v>297</v>
      </c>
      <c r="C1562" s="577" t="s">
        <v>2137</v>
      </c>
      <c r="D1562" s="3" t="s">
        <v>59</v>
      </c>
      <c r="E1562" s="14" t="s">
        <v>507</v>
      </c>
      <c r="F1562" s="41"/>
      <c r="G1562" s="24" t="s">
        <v>949</v>
      </c>
      <c r="H1562" s="280"/>
      <c r="I1562" s="14"/>
      <c r="J1562" s="14"/>
    </row>
    <row r="1563" spans="1:10" x14ac:dyDescent="0.25">
      <c r="A1563" s="15" t="s">
        <v>296</v>
      </c>
      <c r="B1563" s="4" t="s">
        <v>296</v>
      </c>
      <c r="C1563" s="268" t="s">
        <v>1645</v>
      </c>
      <c r="D1563" s="48" t="s">
        <v>1648</v>
      </c>
      <c r="E1563" s="21" t="s">
        <v>500</v>
      </c>
      <c r="F1563" s="42"/>
      <c r="G1563" s="21" t="s">
        <v>951</v>
      </c>
      <c r="H1563" s="356">
        <v>12000</v>
      </c>
      <c r="I1563" s="15"/>
      <c r="J1563" s="62">
        <f>SUM(H1563:I1563)</f>
        <v>12000</v>
      </c>
    </row>
    <row r="1564" spans="1:10" x14ac:dyDescent="0.25">
      <c r="A1564" s="15"/>
      <c r="B1564" s="4" t="s">
        <v>298</v>
      </c>
      <c r="C1564" s="268" t="s">
        <v>1646</v>
      </c>
      <c r="D1564" s="48" t="s">
        <v>1649</v>
      </c>
      <c r="E1564" s="15"/>
      <c r="F1564" s="5"/>
      <c r="G1564" s="21" t="s">
        <v>1666</v>
      </c>
      <c r="H1564" s="5"/>
      <c r="I1564" s="15"/>
      <c r="J1564" s="15"/>
    </row>
    <row r="1565" spans="1:10" x14ac:dyDescent="0.25">
      <c r="A1565" s="15"/>
      <c r="B1565" s="4"/>
      <c r="C1565" s="268" t="s">
        <v>1647</v>
      </c>
      <c r="D1565" s="48" t="s">
        <v>1650</v>
      </c>
      <c r="E1565" s="15"/>
      <c r="F1565" s="5"/>
      <c r="G1565" s="21" t="s">
        <v>1652</v>
      </c>
      <c r="H1565" s="5"/>
      <c r="I1565" s="15"/>
      <c r="J1565" s="15"/>
    </row>
    <row r="1566" spans="1:10" x14ac:dyDescent="0.25">
      <c r="A1566" s="15"/>
      <c r="B1566" s="4"/>
      <c r="C1566" s="15"/>
      <c r="D1566" s="48" t="s">
        <v>1651</v>
      </c>
      <c r="E1566" s="15"/>
      <c r="F1566" s="5"/>
      <c r="G1566" s="21"/>
      <c r="H1566" s="5"/>
      <c r="I1566" s="15"/>
      <c r="J1566" s="15"/>
    </row>
    <row r="1567" spans="1:10" x14ac:dyDescent="0.25">
      <c r="A1567" s="16"/>
      <c r="B1567" s="8"/>
      <c r="C1567" s="372"/>
      <c r="D1567" s="9"/>
      <c r="E1567" s="16"/>
      <c r="F1567" s="9"/>
      <c r="G1567" s="25"/>
      <c r="H1567" s="9"/>
      <c r="I1567" s="16"/>
      <c r="J1567" s="16"/>
    </row>
    <row r="1568" spans="1:10" x14ac:dyDescent="0.25">
      <c r="A1568" s="15"/>
      <c r="B1568" s="15"/>
      <c r="C1568" s="15"/>
      <c r="D1568" s="5"/>
      <c r="E1568" s="15"/>
      <c r="F1568" s="20"/>
      <c r="G1568" s="21"/>
      <c r="H1568" s="15"/>
      <c r="I1568" s="5"/>
      <c r="J1568" s="15"/>
    </row>
    <row r="1569" spans="1:10" x14ac:dyDescent="0.25">
      <c r="A1569" s="15"/>
      <c r="B1569" s="15"/>
      <c r="C1569" s="15"/>
      <c r="D1569" s="5"/>
      <c r="E1569" s="15"/>
      <c r="F1569" s="20"/>
      <c r="G1569" s="21"/>
      <c r="H1569" s="15"/>
      <c r="I1569" s="5"/>
      <c r="J1569" s="15"/>
    </row>
    <row r="1570" spans="1:10" x14ac:dyDescent="0.25">
      <c r="A1570" s="15"/>
      <c r="B1570" s="15"/>
      <c r="C1570" s="15"/>
      <c r="D1570" s="5"/>
      <c r="E1570" s="15"/>
      <c r="F1570" s="15"/>
      <c r="G1570" s="21"/>
      <c r="H1570" s="15"/>
      <c r="I1570" s="5"/>
      <c r="J1570" s="15"/>
    </row>
    <row r="1571" spans="1:10" x14ac:dyDescent="0.25">
      <c r="A1571" s="19"/>
      <c r="B1571" s="19"/>
      <c r="C1571" s="19"/>
      <c r="D1571" s="30" t="s">
        <v>23</v>
      </c>
      <c r="E1571" s="29"/>
      <c r="F1571" s="29"/>
      <c r="G1571" s="33"/>
      <c r="H1571" s="64">
        <f>SUM(H1552:H1570)</f>
        <v>102000</v>
      </c>
      <c r="I1571" s="65"/>
      <c r="J1571" s="66">
        <f>SUM(H1571:I1571)</f>
        <v>102000</v>
      </c>
    </row>
    <row r="1572" spans="1:10" x14ac:dyDescent="0.25">
      <c r="B1572" t="s">
        <v>528</v>
      </c>
    </row>
    <row r="1573" spans="1:10" x14ac:dyDescent="0.25">
      <c r="B1573" t="s">
        <v>529</v>
      </c>
      <c r="C1573" t="s">
        <v>530</v>
      </c>
      <c r="F1573" t="s">
        <v>531</v>
      </c>
      <c r="H1573" t="s">
        <v>532</v>
      </c>
    </row>
    <row r="1574" spans="1:10" ht="15.75" x14ac:dyDescent="0.25">
      <c r="C1574" t="s">
        <v>1382</v>
      </c>
      <c r="F1574" s="32" t="s">
        <v>1364</v>
      </c>
      <c r="G1574" s="32"/>
      <c r="H1574" t="s">
        <v>533</v>
      </c>
    </row>
    <row r="1575" spans="1:10" ht="15.75" x14ac:dyDescent="0.25">
      <c r="C1575" t="s">
        <v>535</v>
      </c>
      <c r="F1575" s="32" t="s">
        <v>1363</v>
      </c>
      <c r="G1575" s="32"/>
      <c r="H1575" t="s">
        <v>534</v>
      </c>
    </row>
    <row r="1577" spans="1:10" x14ac:dyDescent="0.25">
      <c r="B1577" t="s">
        <v>491</v>
      </c>
      <c r="G1577" s="27" t="s">
        <v>537</v>
      </c>
    </row>
    <row r="1578" spans="1:10" x14ac:dyDescent="0.25">
      <c r="B1578" t="s">
        <v>492</v>
      </c>
      <c r="G1578" s="27" t="s">
        <v>1452</v>
      </c>
    </row>
    <row r="1579" spans="1:10" x14ac:dyDescent="0.25">
      <c r="G1579" s="27" t="s">
        <v>538</v>
      </c>
    </row>
    <row r="1580" spans="1:10" x14ac:dyDescent="0.25">
      <c r="B1580" t="s">
        <v>285</v>
      </c>
    </row>
    <row r="1581" spans="1:10" x14ac:dyDescent="0.25">
      <c r="B1581" s="259" t="s">
        <v>1689</v>
      </c>
      <c r="C1581" s="259"/>
      <c r="D1581" s="259"/>
      <c r="E1581" s="259"/>
    </row>
    <row r="1582" spans="1:10" x14ac:dyDescent="0.25">
      <c r="B1582" t="s">
        <v>1638</v>
      </c>
    </row>
    <row r="1583" spans="1:10" x14ac:dyDescent="0.25">
      <c r="A1583" s="37" t="s">
        <v>150</v>
      </c>
      <c r="B1583" s="2" t="s">
        <v>149</v>
      </c>
      <c r="C1583" s="14" t="s">
        <v>477</v>
      </c>
      <c r="D1583" s="3" t="s">
        <v>478</v>
      </c>
      <c r="E1583" s="14" t="s">
        <v>480</v>
      </c>
      <c r="F1583" s="14" t="s">
        <v>482</v>
      </c>
      <c r="G1583" s="3" t="s">
        <v>485</v>
      </c>
      <c r="H1583" s="11" t="s">
        <v>486</v>
      </c>
      <c r="I1583" s="12"/>
      <c r="J1583" s="13"/>
    </row>
    <row r="1584" spans="1:10" x14ac:dyDescent="0.25">
      <c r="A1584" s="15"/>
      <c r="B1584" s="4" t="s">
        <v>148</v>
      </c>
      <c r="C1584" s="15"/>
      <c r="D1584" s="5" t="s">
        <v>479</v>
      </c>
      <c r="E1584" s="15" t="s">
        <v>481</v>
      </c>
      <c r="F1584" s="17" t="s">
        <v>483</v>
      </c>
      <c r="G1584" s="5"/>
      <c r="H1584" s="14" t="s">
        <v>288</v>
      </c>
      <c r="I1584" s="6" t="s">
        <v>488</v>
      </c>
      <c r="J1584" s="14" t="s">
        <v>489</v>
      </c>
    </row>
    <row r="1585" spans="1:10" x14ac:dyDescent="0.25">
      <c r="A1585" s="16"/>
      <c r="B1585" s="8"/>
      <c r="C1585" s="16"/>
      <c r="D1585" s="9"/>
      <c r="E1585" s="16"/>
      <c r="F1585" s="18" t="s">
        <v>484</v>
      </c>
      <c r="G1585" s="9"/>
      <c r="H1585" s="16"/>
      <c r="I1585" s="9"/>
      <c r="J1585" s="16"/>
    </row>
    <row r="1586" spans="1:10" x14ac:dyDescent="0.25">
      <c r="A1586" s="14" t="s">
        <v>228</v>
      </c>
      <c r="B1586" s="22" t="s">
        <v>297</v>
      </c>
      <c r="C1586" s="297" t="s">
        <v>2138</v>
      </c>
      <c r="D1586" s="14" t="s">
        <v>59</v>
      </c>
      <c r="E1586" s="3" t="s">
        <v>507</v>
      </c>
      <c r="F1586" s="23"/>
      <c r="G1586" s="52" t="s">
        <v>944</v>
      </c>
      <c r="H1586" s="14"/>
      <c r="I1586" s="14"/>
      <c r="J1586" s="28"/>
    </row>
    <row r="1587" spans="1:10" x14ac:dyDescent="0.25">
      <c r="A1587" s="43" t="s">
        <v>286</v>
      </c>
      <c r="B1587" s="4" t="s">
        <v>296</v>
      </c>
      <c r="C1587" s="267" t="s">
        <v>289</v>
      </c>
      <c r="D1587" s="21" t="s">
        <v>296</v>
      </c>
      <c r="E1587" s="26" t="s">
        <v>500</v>
      </c>
      <c r="F1587" s="20"/>
      <c r="G1587" s="26" t="s">
        <v>945</v>
      </c>
      <c r="H1587" s="15"/>
      <c r="I1587" s="15"/>
      <c r="J1587" s="7"/>
    </row>
    <row r="1588" spans="1:10" x14ac:dyDescent="0.25">
      <c r="A1588" s="15"/>
      <c r="B1588" s="4" t="s">
        <v>298</v>
      </c>
      <c r="C1588" s="267" t="s">
        <v>1653</v>
      </c>
      <c r="D1588" s="21" t="s">
        <v>298</v>
      </c>
      <c r="E1588" s="5"/>
      <c r="F1588" s="20"/>
      <c r="G1588" s="26" t="s">
        <v>947</v>
      </c>
      <c r="H1588" s="278">
        <v>53000</v>
      </c>
      <c r="I1588" s="15"/>
      <c r="J1588" s="82">
        <f>SUM(H1588:I1588)</f>
        <v>53000</v>
      </c>
    </row>
    <row r="1589" spans="1:10" x14ac:dyDescent="0.25">
      <c r="A1589" s="15"/>
      <c r="B1589" s="4"/>
      <c r="C1589" s="623" t="s">
        <v>471</v>
      </c>
      <c r="D1589" s="15" t="s">
        <v>1324</v>
      </c>
      <c r="E1589" s="5"/>
      <c r="F1589" s="15"/>
      <c r="G1589" s="26" t="s">
        <v>1654</v>
      </c>
      <c r="H1589" s="268"/>
      <c r="I1589" s="15"/>
      <c r="J1589" s="7"/>
    </row>
    <row r="1590" spans="1:10" x14ac:dyDescent="0.25">
      <c r="A1590" s="16"/>
      <c r="B1590" s="8"/>
      <c r="C1590" s="301"/>
      <c r="D1590" s="16" t="s">
        <v>288</v>
      </c>
      <c r="E1590" s="9"/>
      <c r="F1590" s="16"/>
      <c r="G1590" s="51" t="s">
        <v>1655</v>
      </c>
      <c r="H1590" s="302"/>
      <c r="I1590" s="16"/>
      <c r="J1590" s="10"/>
    </row>
    <row r="1591" spans="1:10" ht="15.75" x14ac:dyDescent="0.25">
      <c r="A1591" s="14" t="s">
        <v>228</v>
      </c>
      <c r="B1591" s="22" t="s">
        <v>297</v>
      </c>
      <c r="C1591" s="624" t="s">
        <v>2139</v>
      </c>
      <c r="D1591" s="14" t="s">
        <v>59</v>
      </c>
      <c r="E1591" s="7" t="s">
        <v>507</v>
      </c>
      <c r="F1591" s="42"/>
      <c r="G1591" s="24" t="s">
        <v>944</v>
      </c>
      <c r="H1591" s="199"/>
      <c r="I1591" s="15"/>
      <c r="J1591" s="15"/>
    </row>
    <row r="1592" spans="1:10" x14ac:dyDescent="0.25">
      <c r="A1592" s="15" t="s">
        <v>296</v>
      </c>
      <c r="B1592" s="4" t="s">
        <v>296</v>
      </c>
      <c r="C1592" s="267" t="s">
        <v>289</v>
      </c>
      <c r="D1592" s="21" t="s">
        <v>296</v>
      </c>
      <c r="E1592" s="53" t="s">
        <v>500</v>
      </c>
      <c r="F1592" s="42"/>
      <c r="G1592" s="21" t="s">
        <v>945</v>
      </c>
      <c r="H1592" s="356">
        <v>50000</v>
      </c>
      <c r="I1592" s="15"/>
      <c r="J1592" s="62">
        <f>SUM(H1592:I1592)</f>
        <v>50000</v>
      </c>
    </row>
    <row r="1593" spans="1:10" x14ac:dyDescent="0.25">
      <c r="A1593" s="15"/>
      <c r="B1593" s="4" t="s">
        <v>298</v>
      </c>
      <c r="C1593" s="267" t="s">
        <v>1656</v>
      </c>
      <c r="D1593" s="21" t="s">
        <v>298</v>
      </c>
      <c r="E1593" s="7"/>
      <c r="F1593" s="5"/>
      <c r="G1593" s="21" t="s">
        <v>947</v>
      </c>
      <c r="H1593" s="199"/>
      <c r="I1593" s="15"/>
      <c r="J1593" s="15"/>
    </row>
    <row r="1594" spans="1:10" x14ac:dyDescent="0.25">
      <c r="A1594" s="15"/>
      <c r="B1594" s="4"/>
      <c r="C1594" s="623" t="s">
        <v>1640</v>
      </c>
      <c r="D1594" s="15" t="s">
        <v>1324</v>
      </c>
      <c r="E1594" s="7"/>
      <c r="F1594" s="5"/>
      <c r="G1594" s="21" t="s">
        <v>1657</v>
      </c>
      <c r="H1594" s="199"/>
      <c r="I1594" s="15"/>
      <c r="J1594" s="15"/>
    </row>
    <row r="1595" spans="1:10" x14ac:dyDescent="0.25">
      <c r="A1595" s="15"/>
      <c r="B1595" s="4"/>
      <c r="C1595" s="267"/>
      <c r="D1595" s="15" t="s">
        <v>288</v>
      </c>
      <c r="E1595" s="7"/>
      <c r="F1595" s="5"/>
      <c r="G1595" s="21" t="s">
        <v>1660</v>
      </c>
      <c r="H1595" s="199"/>
      <c r="I1595" s="15"/>
      <c r="J1595" s="15"/>
    </row>
    <row r="1596" spans="1:10" x14ac:dyDescent="0.25">
      <c r="A1596" s="15"/>
      <c r="B1596" s="4"/>
      <c r="C1596" s="623"/>
      <c r="D1596" s="374" t="s">
        <v>1641</v>
      </c>
      <c r="E1596" s="7"/>
      <c r="F1596" s="5"/>
      <c r="G1596" s="25" t="s">
        <v>1659</v>
      </c>
      <c r="H1596" s="199"/>
      <c r="I1596" s="15"/>
      <c r="J1596" s="15"/>
    </row>
    <row r="1597" spans="1:10" ht="15.75" x14ac:dyDescent="0.25">
      <c r="A1597" s="14" t="s">
        <v>228</v>
      </c>
      <c r="B1597" s="22" t="s">
        <v>297</v>
      </c>
      <c r="C1597" s="577" t="s">
        <v>2140</v>
      </c>
      <c r="D1597" s="3" t="s">
        <v>59</v>
      </c>
      <c r="E1597" s="14" t="s">
        <v>507</v>
      </c>
      <c r="F1597" s="41"/>
      <c r="G1597" s="24" t="s">
        <v>949</v>
      </c>
      <c r="H1597" s="280"/>
      <c r="I1597" s="14"/>
      <c r="J1597" s="14"/>
    </row>
    <row r="1598" spans="1:10" x14ac:dyDescent="0.25">
      <c r="A1598" s="15" t="s">
        <v>296</v>
      </c>
      <c r="B1598" s="4" t="s">
        <v>296</v>
      </c>
      <c r="C1598" s="268" t="s">
        <v>1619</v>
      </c>
      <c r="D1598" s="48" t="s">
        <v>1648</v>
      </c>
      <c r="E1598" s="21" t="s">
        <v>500</v>
      </c>
      <c r="F1598" s="42"/>
      <c r="G1598" s="21" t="s">
        <v>951</v>
      </c>
      <c r="H1598" s="356">
        <v>12000</v>
      </c>
      <c r="I1598" s="15"/>
      <c r="J1598" s="62">
        <f>SUM(H1598:I1598)</f>
        <v>12000</v>
      </c>
    </row>
    <row r="1599" spans="1:10" x14ac:dyDescent="0.25">
      <c r="A1599" s="15"/>
      <c r="B1599" s="4" t="s">
        <v>298</v>
      </c>
      <c r="C1599" s="268" t="s">
        <v>1646</v>
      </c>
      <c r="D1599" s="48" t="s">
        <v>1649</v>
      </c>
      <c r="E1599" s="15"/>
      <c r="F1599" s="5"/>
      <c r="G1599" s="21" t="s">
        <v>1664</v>
      </c>
      <c r="H1599" s="5"/>
      <c r="I1599" s="15"/>
      <c r="J1599" s="15"/>
    </row>
    <row r="1600" spans="1:10" x14ac:dyDescent="0.25">
      <c r="A1600" s="15"/>
      <c r="B1600" s="4"/>
      <c r="C1600" s="268" t="s">
        <v>1661</v>
      </c>
      <c r="D1600" s="48" t="s">
        <v>1650</v>
      </c>
      <c r="E1600" s="15"/>
      <c r="F1600" s="5"/>
      <c r="G1600" s="21" t="s">
        <v>1665</v>
      </c>
      <c r="H1600" s="5"/>
      <c r="I1600" s="15"/>
      <c r="J1600" s="15"/>
    </row>
    <row r="1601" spans="1:10" x14ac:dyDescent="0.25">
      <c r="A1601" s="15"/>
      <c r="B1601" s="4"/>
      <c r="C1601" s="268" t="s">
        <v>1662</v>
      </c>
      <c r="D1601" s="48" t="s">
        <v>1663</v>
      </c>
      <c r="E1601" s="15"/>
      <c r="F1601" s="5"/>
      <c r="G1601" s="21"/>
      <c r="H1601" s="5"/>
      <c r="I1601" s="15"/>
      <c r="J1601" s="15"/>
    </row>
    <row r="1602" spans="1:10" x14ac:dyDescent="0.25">
      <c r="A1602" s="16"/>
      <c r="B1602" s="8"/>
      <c r="C1602" s="372"/>
      <c r="D1602" s="9" t="s">
        <v>1662</v>
      </c>
      <c r="E1602" s="16"/>
      <c r="F1602" s="9"/>
      <c r="G1602" s="25"/>
      <c r="H1602" s="9"/>
      <c r="I1602" s="16"/>
      <c r="J1602" s="16"/>
    </row>
    <row r="1603" spans="1:10" x14ac:dyDescent="0.25">
      <c r="A1603" s="15"/>
      <c r="B1603" s="15"/>
      <c r="C1603" s="15"/>
      <c r="D1603" s="5"/>
      <c r="E1603" s="15"/>
      <c r="F1603" s="20"/>
      <c r="G1603" s="21"/>
      <c r="H1603" s="15"/>
      <c r="I1603" s="5"/>
      <c r="J1603" s="15"/>
    </row>
    <row r="1604" spans="1:10" x14ac:dyDescent="0.25">
      <c r="A1604" s="15"/>
      <c r="B1604" s="15"/>
      <c r="C1604" s="15"/>
      <c r="D1604" s="5"/>
      <c r="E1604" s="15"/>
      <c r="F1604" s="20"/>
      <c r="G1604" s="21"/>
      <c r="H1604" s="15"/>
      <c r="I1604" s="5"/>
      <c r="J1604" s="15"/>
    </row>
    <row r="1605" spans="1:10" x14ac:dyDescent="0.25">
      <c r="A1605" s="15"/>
      <c r="B1605" s="15"/>
      <c r="C1605" s="15"/>
      <c r="D1605" s="5"/>
      <c r="E1605" s="15"/>
      <c r="F1605" s="15"/>
      <c r="G1605" s="21"/>
      <c r="H1605" s="15"/>
      <c r="I1605" s="5"/>
      <c r="J1605" s="15"/>
    </row>
    <row r="1606" spans="1:10" x14ac:dyDescent="0.25">
      <c r="A1606" s="19"/>
      <c r="B1606" s="19"/>
      <c r="C1606" s="19"/>
      <c r="D1606" s="30" t="s">
        <v>23</v>
      </c>
      <c r="E1606" s="29"/>
      <c r="F1606" s="29"/>
      <c r="G1606" s="33"/>
      <c r="H1606" s="64">
        <f>SUM(H1587:H1605)</f>
        <v>115000</v>
      </c>
      <c r="I1606" s="65"/>
      <c r="J1606" s="66">
        <f>SUM(H1606:I1606)</f>
        <v>115000</v>
      </c>
    </row>
    <row r="1607" spans="1:10" x14ac:dyDescent="0.25">
      <c r="B1607" t="s">
        <v>528</v>
      </c>
    </row>
    <row r="1608" spans="1:10" x14ac:dyDescent="0.25">
      <c r="B1608" t="s">
        <v>529</v>
      </c>
      <c r="C1608" t="s">
        <v>530</v>
      </c>
      <c r="F1608" t="s">
        <v>531</v>
      </c>
      <c r="H1608" t="s">
        <v>532</v>
      </c>
    </row>
    <row r="1609" spans="1:10" ht="15.75" x14ac:dyDescent="0.25">
      <c r="C1609" t="s">
        <v>1382</v>
      </c>
      <c r="F1609" s="32" t="s">
        <v>1364</v>
      </c>
      <c r="G1609" s="32"/>
      <c r="H1609" t="s">
        <v>533</v>
      </c>
    </row>
    <row r="1610" spans="1:10" ht="15.75" x14ac:dyDescent="0.25">
      <c r="C1610" t="s">
        <v>535</v>
      </c>
      <c r="F1610" s="32" t="s">
        <v>1363</v>
      </c>
      <c r="G1610" s="32"/>
      <c r="H1610" t="s">
        <v>534</v>
      </c>
    </row>
    <row r="1612" spans="1:10" x14ac:dyDescent="0.25">
      <c r="B1612" t="s">
        <v>491</v>
      </c>
      <c r="G1612" s="27" t="s">
        <v>537</v>
      </c>
    </row>
    <row r="1613" spans="1:10" x14ac:dyDescent="0.25">
      <c r="B1613" t="s">
        <v>492</v>
      </c>
      <c r="G1613" s="27" t="s">
        <v>1452</v>
      </c>
    </row>
    <row r="1614" spans="1:10" x14ac:dyDescent="0.25">
      <c r="B1614" s="259"/>
      <c r="C1614" s="259"/>
      <c r="D1614" s="259"/>
      <c r="E1614" s="259"/>
      <c r="G1614" s="27" t="s">
        <v>538</v>
      </c>
    </row>
    <row r="1615" spans="1:10" x14ac:dyDescent="0.25">
      <c r="B1615" t="s">
        <v>285</v>
      </c>
    </row>
    <row r="1616" spans="1:10" x14ac:dyDescent="0.25">
      <c r="B1616" s="259" t="s">
        <v>1689</v>
      </c>
      <c r="C1616" s="259"/>
      <c r="D1616" s="259"/>
      <c r="E1616" s="259"/>
    </row>
    <row r="1617" spans="1:10" x14ac:dyDescent="0.25">
      <c r="B1617" t="s">
        <v>1668</v>
      </c>
    </row>
    <row r="1618" spans="1:10" x14ac:dyDescent="0.25">
      <c r="A1618" s="37" t="s">
        <v>150</v>
      </c>
      <c r="B1618" s="2" t="s">
        <v>149</v>
      </c>
      <c r="C1618" s="14" t="s">
        <v>477</v>
      </c>
      <c r="D1618" s="3" t="s">
        <v>478</v>
      </c>
      <c r="E1618" s="14" t="s">
        <v>480</v>
      </c>
      <c r="F1618" s="14" t="s">
        <v>482</v>
      </c>
      <c r="G1618" s="14" t="s">
        <v>485</v>
      </c>
      <c r="H1618" s="11" t="s">
        <v>486</v>
      </c>
      <c r="I1618" s="12"/>
      <c r="J1618" s="13"/>
    </row>
    <row r="1619" spans="1:10" x14ac:dyDescent="0.25">
      <c r="A1619" s="15"/>
      <c r="B1619" s="4" t="s">
        <v>148</v>
      </c>
      <c r="C1619" s="15"/>
      <c r="D1619" s="5" t="s">
        <v>479</v>
      </c>
      <c r="E1619" s="15" t="s">
        <v>481</v>
      </c>
      <c r="F1619" s="17" t="s">
        <v>483</v>
      </c>
      <c r="G1619" s="15"/>
      <c r="H1619" s="14" t="s">
        <v>288</v>
      </c>
      <c r="I1619" s="6" t="s">
        <v>488</v>
      </c>
      <c r="J1619" s="14" t="s">
        <v>489</v>
      </c>
    </row>
    <row r="1620" spans="1:10" x14ac:dyDescent="0.25">
      <c r="A1620" s="16"/>
      <c r="B1620" s="8"/>
      <c r="C1620" s="16"/>
      <c r="D1620" s="9"/>
      <c r="E1620" s="16"/>
      <c r="F1620" s="18" t="s">
        <v>484</v>
      </c>
      <c r="G1620" s="16"/>
      <c r="H1620" s="16"/>
      <c r="I1620" s="9"/>
      <c r="J1620" s="16"/>
    </row>
    <row r="1621" spans="1:10" x14ac:dyDescent="0.25">
      <c r="A1621" s="5" t="s">
        <v>228</v>
      </c>
      <c r="B1621" s="14" t="s">
        <v>297</v>
      </c>
      <c r="C1621" s="199" t="s">
        <v>2157</v>
      </c>
      <c r="D1621" s="14"/>
      <c r="E1621" s="14" t="s">
        <v>27</v>
      </c>
      <c r="F1621" s="23"/>
      <c r="G1621" s="26" t="s">
        <v>987</v>
      </c>
      <c r="H1621" s="14"/>
      <c r="I1621" s="14"/>
      <c r="J1621" s="14"/>
    </row>
    <row r="1622" spans="1:10" x14ac:dyDescent="0.25">
      <c r="A1622" s="5" t="s">
        <v>296</v>
      </c>
      <c r="B1622" s="15" t="s">
        <v>1674</v>
      </c>
      <c r="C1622" s="199" t="s">
        <v>302</v>
      </c>
      <c r="D1622" s="21"/>
      <c r="E1622" s="15" t="s">
        <v>475</v>
      </c>
      <c r="F1622" s="20"/>
      <c r="G1622" s="26" t="s">
        <v>989</v>
      </c>
      <c r="H1622" s="278">
        <v>10000</v>
      </c>
      <c r="I1622" s="15"/>
      <c r="J1622" s="62">
        <f>SUM(H1622:I1622)</f>
        <v>10000</v>
      </c>
    </row>
    <row r="1623" spans="1:10" x14ac:dyDescent="0.25">
      <c r="A1623" s="5"/>
      <c r="B1623" s="15" t="s">
        <v>298</v>
      </c>
      <c r="C1623" s="426" t="s">
        <v>1673</v>
      </c>
      <c r="D1623" s="15"/>
      <c r="E1623" s="15"/>
      <c r="F1623" s="15"/>
      <c r="G1623" s="26" t="s">
        <v>1677</v>
      </c>
      <c r="H1623" s="15"/>
      <c r="I1623" s="15"/>
      <c r="J1623" s="15"/>
    </row>
    <row r="1624" spans="1:10" x14ac:dyDescent="0.25">
      <c r="A1624" s="4"/>
      <c r="B1624" s="15"/>
      <c r="C1624" s="199"/>
      <c r="D1624" s="15"/>
      <c r="E1624" s="15"/>
      <c r="F1624" s="15"/>
      <c r="G1624" s="26" t="s">
        <v>1678</v>
      </c>
      <c r="H1624" s="15"/>
      <c r="I1624" s="15"/>
      <c r="J1624" s="15"/>
    </row>
    <row r="1625" spans="1:10" x14ac:dyDescent="0.25">
      <c r="A1625" s="8"/>
      <c r="B1625" s="16"/>
      <c r="C1625" s="305"/>
      <c r="D1625" s="16"/>
      <c r="E1625" s="16"/>
      <c r="F1625" s="16"/>
      <c r="G1625" s="51"/>
      <c r="H1625" s="16"/>
      <c r="I1625" s="16"/>
      <c r="J1625" s="16"/>
    </row>
    <row r="1626" spans="1:10" x14ac:dyDescent="0.25">
      <c r="A1626" s="22" t="s">
        <v>228</v>
      </c>
      <c r="B1626" s="14" t="s">
        <v>297</v>
      </c>
      <c r="C1626" s="280" t="s">
        <v>2158</v>
      </c>
      <c r="D1626" s="14"/>
      <c r="E1626" s="3" t="s">
        <v>522</v>
      </c>
      <c r="F1626" s="23"/>
      <c r="G1626" s="52" t="s">
        <v>942</v>
      </c>
      <c r="H1626" s="14"/>
      <c r="I1626" s="22"/>
      <c r="J1626" s="14"/>
    </row>
    <row r="1627" spans="1:10" x14ac:dyDescent="0.25">
      <c r="A1627" s="4" t="s">
        <v>296</v>
      </c>
      <c r="B1627" s="15" t="s">
        <v>296</v>
      </c>
      <c r="C1627" s="199" t="s">
        <v>1458</v>
      </c>
      <c r="D1627" s="15"/>
      <c r="E1627" s="21" t="s">
        <v>465</v>
      </c>
      <c r="F1627" s="20"/>
      <c r="G1627" s="26" t="s">
        <v>943</v>
      </c>
      <c r="H1627" s="278">
        <v>5000</v>
      </c>
      <c r="I1627" s="4"/>
      <c r="J1627" s="62">
        <f t="shared" ref="J1627" si="5">SUM(H1627:I1627)</f>
        <v>5000</v>
      </c>
    </row>
    <row r="1628" spans="1:10" x14ac:dyDescent="0.25">
      <c r="A1628" s="4"/>
      <c r="B1628" s="15" t="s">
        <v>1675</v>
      </c>
      <c r="C1628" s="426" t="s">
        <v>1676</v>
      </c>
      <c r="D1628" s="15"/>
      <c r="E1628" s="5"/>
      <c r="F1628" s="15"/>
      <c r="G1628" s="26" t="s">
        <v>1670</v>
      </c>
      <c r="H1628" s="15"/>
      <c r="I1628" s="4"/>
      <c r="J1628" s="15"/>
    </row>
    <row r="1629" spans="1:10" x14ac:dyDescent="0.25">
      <c r="A1629" s="4"/>
      <c r="B1629" s="15" t="s">
        <v>288</v>
      </c>
      <c r="C1629" s="426" t="s">
        <v>298</v>
      </c>
      <c r="D1629" s="15"/>
      <c r="E1629" s="5"/>
      <c r="F1629" s="15"/>
      <c r="G1629" s="26" t="s">
        <v>1679</v>
      </c>
      <c r="H1629" s="15"/>
      <c r="I1629" s="4"/>
      <c r="J1629" s="15"/>
    </row>
    <row r="1630" spans="1:10" x14ac:dyDescent="0.25">
      <c r="A1630" s="4"/>
      <c r="B1630" s="15"/>
      <c r="C1630" s="5"/>
      <c r="D1630" s="15"/>
      <c r="E1630" s="5"/>
      <c r="F1630" s="15"/>
      <c r="G1630" s="26" t="s">
        <v>1672</v>
      </c>
      <c r="H1630" s="15"/>
      <c r="I1630" s="4"/>
      <c r="J1630" s="15"/>
    </row>
    <row r="1631" spans="1:10" x14ac:dyDescent="0.25">
      <c r="A1631" s="8"/>
      <c r="B1631" s="16"/>
      <c r="C1631" s="9"/>
      <c r="D1631" s="16"/>
      <c r="E1631" s="9"/>
      <c r="F1631" s="16"/>
      <c r="H1631" s="16"/>
      <c r="I1631" s="8"/>
      <c r="J1631" s="16"/>
    </row>
    <row r="1632" spans="1:10" x14ac:dyDescent="0.25">
      <c r="A1632" s="14"/>
      <c r="B1632" s="14"/>
      <c r="C1632" s="22"/>
      <c r="D1632" s="14"/>
      <c r="E1632" s="28"/>
      <c r="F1632" s="14"/>
      <c r="G1632" s="24"/>
      <c r="H1632" s="14"/>
      <c r="I1632" s="3"/>
      <c r="J1632" s="14"/>
    </row>
    <row r="1633" spans="1:10" x14ac:dyDescent="0.25">
      <c r="A1633" s="15"/>
      <c r="B1633" s="15"/>
      <c r="C1633" s="4"/>
      <c r="D1633" s="15"/>
      <c r="E1633" s="7"/>
      <c r="F1633" s="15"/>
      <c r="G1633" s="21"/>
      <c r="H1633" s="15"/>
      <c r="I1633" s="5"/>
      <c r="J1633" s="15"/>
    </row>
    <row r="1634" spans="1:10" x14ac:dyDescent="0.25">
      <c r="A1634" s="16"/>
      <c r="B1634" s="16"/>
      <c r="C1634" s="8"/>
      <c r="D1634" s="16"/>
      <c r="E1634" s="10"/>
      <c r="F1634" s="16"/>
      <c r="G1634" s="25"/>
      <c r="H1634" s="16"/>
      <c r="I1634" s="9"/>
      <c r="J1634" s="16"/>
    </row>
    <row r="1635" spans="1:10" x14ac:dyDescent="0.25">
      <c r="A1635" s="15"/>
      <c r="B1635" s="15"/>
      <c r="C1635" s="15"/>
      <c r="D1635" s="5"/>
      <c r="E1635" s="15"/>
      <c r="F1635" s="20"/>
      <c r="G1635" s="21"/>
      <c r="H1635" s="15"/>
      <c r="I1635" s="5"/>
      <c r="J1635" s="15"/>
    </row>
    <row r="1636" spans="1:10" x14ac:dyDescent="0.25">
      <c r="A1636" s="15"/>
      <c r="B1636" s="15"/>
      <c r="C1636" s="15"/>
      <c r="D1636" s="5"/>
      <c r="E1636" s="15"/>
      <c r="F1636" s="20"/>
      <c r="G1636" s="21"/>
      <c r="H1636" s="15"/>
      <c r="I1636" s="5"/>
      <c r="J1636" s="15"/>
    </row>
    <row r="1637" spans="1:10" x14ac:dyDescent="0.25">
      <c r="A1637" s="15"/>
      <c r="B1637" s="15"/>
      <c r="C1637" s="15"/>
      <c r="D1637" s="5"/>
      <c r="E1637" s="15"/>
      <c r="F1637" s="15"/>
      <c r="G1637" s="21"/>
      <c r="H1637" s="15"/>
      <c r="I1637" s="5"/>
      <c r="J1637" s="15"/>
    </row>
    <row r="1638" spans="1:10" x14ac:dyDescent="0.25">
      <c r="A1638" s="22"/>
      <c r="B1638" s="14"/>
      <c r="C1638" s="3"/>
      <c r="D1638" s="96" t="s">
        <v>23</v>
      </c>
      <c r="E1638" s="3"/>
      <c r="F1638" s="28"/>
      <c r="G1638" s="52"/>
      <c r="H1638" s="113">
        <f>SUM(H1622:H1637)</f>
        <v>15000</v>
      </c>
      <c r="I1638" s="148"/>
      <c r="J1638" s="113">
        <f>SUM(H1638:I1638)</f>
        <v>15000</v>
      </c>
    </row>
    <row r="1639" spans="1:10" x14ac:dyDescent="0.25">
      <c r="A1639" s="8"/>
      <c r="B1639" s="16"/>
      <c r="C1639" s="342"/>
      <c r="D1639" s="117"/>
      <c r="E1639" s="342"/>
      <c r="F1639" s="424"/>
      <c r="G1639" s="343"/>
      <c r="H1639" s="116"/>
      <c r="I1639" s="338"/>
      <c r="J1639" s="116"/>
    </row>
    <row r="1640" spans="1:10" x14ac:dyDescent="0.25">
      <c r="A1640" s="5"/>
      <c r="B1640" s="5"/>
      <c r="C1640" s="172"/>
      <c r="D1640" s="76"/>
      <c r="E1640" s="172"/>
      <c r="F1640" s="172"/>
      <c r="G1640" s="174"/>
      <c r="H1640" s="93"/>
      <c r="I1640" s="76"/>
      <c r="J1640" s="93"/>
    </row>
    <row r="1641" spans="1:10" x14ac:dyDescent="0.25">
      <c r="B1641" t="s">
        <v>528</v>
      </c>
    </row>
    <row r="1642" spans="1:10" x14ac:dyDescent="0.25">
      <c r="B1642" t="s">
        <v>529</v>
      </c>
      <c r="C1642" t="s">
        <v>530</v>
      </c>
      <c r="F1642" t="s">
        <v>531</v>
      </c>
      <c r="H1642" t="s">
        <v>532</v>
      </c>
    </row>
    <row r="1643" spans="1:10" ht="15.75" x14ac:dyDescent="0.25">
      <c r="C1643" t="s">
        <v>1382</v>
      </c>
      <c r="F1643" s="32" t="s">
        <v>1364</v>
      </c>
      <c r="G1643" s="32"/>
      <c r="H1643" t="s">
        <v>533</v>
      </c>
    </row>
    <row r="1644" spans="1:10" ht="15.75" x14ac:dyDescent="0.25">
      <c r="C1644" t="s">
        <v>535</v>
      </c>
      <c r="F1644" s="32" t="s">
        <v>1363</v>
      </c>
      <c r="G1644" s="32"/>
      <c r="H1644" t="s">
        <v>534</v>
      </c>
    </row>
    <row r="1647" spans="1:10" x14ac:dyDescent="0.25">
      <c r="B1647" t="s">
        <v>491</v>
      </c>
      <c r="G1647" s="27" t="s">
        <v>537</v>
      </c>
    </row>
    <row r="1648" spans="1:10" x14ac:dyDescent="0.25">
      <c r="B1648" t="s">
        <v>492</v>
      </c>
      <c r="G1648" s="27" t="s">
        <v>1452</v>
      </c>
    </row>
    <row r="1649" spans="1:10" x14ac:dyDescent="0.25">
      <c r="G1649" s="27" t="s">
        <v>538</v>
      </c>
    </row>
    <row r="1650" spans="1:10" x14ac:dyDescent="0.25">
      <c r="B1650" t="s">
        <v>285</v>
      </c>
    </row>
    <row r="1651" spans="1:10" x14ac:dyDescent="0.25">
      <c r="B1651" s="259" t="s">
        <v>1689</v>
      </c>
      <c r="C1651" s="259"/>
      <c r="D1651" s="259"/>
      <c r="E1651" s="259"/>
    </row>
    <row r="1652" spans="1:10" x14ac:dyDescent="0.25">
      <c r="B1652" t="s">
        <v>1685</v>
      </c>
    </row>
    <row r="1653" spans="1:10" x14ac:dyDescent="0.25">
      <c r="A1653" s="37" t="s">
        <v>150</v>
      </c>
      <c r="B1653" s="2" t="s">
        <v>149</v>
      </c>
      <c r="C1653" s="14" t="s">
        <v>477</v>
      </c>
      <c r="D1653" s="3" t="s">
        <v>478</v>
      </c>
      <c r="E1653" s="14" t="s">
        <v>480</v>
      </c>
      <c r="F1653" s="14" t="s">
        <v>482</v>
      </c>
      <c r="G1653" s="14" t="s">
        <v>485</v>
      </c>
      <c r="H1653" s="11" t="s">
        <v>486</v>
      </c>
      <c r="I1653" s="12"/>
      <c r="J1653" s="13"/>
    </row>
    <row r="1654" spans="1:10" x14ac:dyDescent="0.25">
      <c r="A1654" s="15"/>
      <c r="B1654" s="4" t="s">
        <v>148</v>
      </c>
      <c r="C1654" s="15"/>
      <c r="D1654" s="5" t="s">
        <v>479</v>
      </c>
      <c r="E1654" s="15" t="s">
        <v>481</v>
      </c>
      <c r="F1654" s="17" t="s">
        <v>483</v>
      </c>
      <c r="G1654" s="15"/>
      <c r="H1654" s="14" t="s">
        <v>288</v>
      </c>
      <c r="I1654" s="6" t="s">
        <v>488</v>
      </c>
      <c r="J1654" s="14" t="s">
        <v>489</v>
      </c>
    </row>
    <row r="1655" spans="1:10" x14ac:dyDescent="0.25">
      <c r="A1655" s="16"/>
      <c r="B1655" s="8"/>
      <c r="C1655" s="16"/>
      <c r="D1655" s="9"/>
      <c r="E1655" s="16"/>
      <c r="F1655" s="18" t="s">
        <v>484</v>
      </c>
      <c r="G1655" s="16"/>
      <c r="H1655" s="16"/>
      <c r="I1655" s="9"/>
      <c r="J1655" s="16"/>
    </row>
    <row r="1656" spans="1:10" x14ac:dyDescent="0.25">
      <c r="A1656" s="5" t="s">
        <v>228</v>
      </c>
      <c r="B1656" s="15" t="s">
        <v>2162</v>
      </c>
      <c r="C1656" s="199" t="s">
        <v>2160</v>
      </c>
      <c r="D1656" s="15" t="s">
        <v>455</v>
      </c>
      <c r="E1656" s="15" t="s">
        <v>507</v>
      </c>
      <c r="F1656" s="20"/>
      <c r="G1656" s="26" t="s">
        <v>946</v>
      </c>
      <c r="H1656" s="14"/>
      <c r="I1656" s="7"/>
      <c r="J1656" s="15"/>
    </row>
    <row r="1657" spans="1:10" x14ac:dyDescent="0.25">
      <c r="A1657" s="5" t="s">
        <v>296</v>
      </c>
      <c r="B1657" s="15" t="s">
        <v>842</v>
      </c>
      <c r="C1657" s="199" t="s">
        <v>1680</v>
      </c>
      <c r="D1657" s="21"/>
      <c r="E1657" s="15" t="s">
        <v>500</v>
      </c>
      <c r="F1657" s="20"/>
      <c r="G1657" s="26" t="s">
        <v>1322</v>
      </c>
      <c r="H1657" s="278">
        <v>32000</v>
      </c>
      <c r="I1657" s="7"/>
      <c r="J1657" s="62">
        <f>SUM(H1657:I1657)</f>
        <v>32000</v>
      </c>
    </row>
    <row r="1658" spans="1:10" x14ac:dyDescent="0.25">
      <c r="A1658" s="5"/>
      <c r="B1658" s="15" t="s">
        <v>843</v>
      </c>
      <c r="C1658" s="199" t="s">
        <v>1691</v>
      </c>
      <c r="D1658" s="15"/>
      <c r="E1658" s="15"/>
      <c r="F1658" s="15"/>
      <c r="G1658" s="26" t="s">
        <v>1693</v>
      </c>
      <c r="H1658" s="15"/>
      <c r="I1658" s="7"/>
      <c r="J1658" s="15"/>
    </row>
    <row r="1659" spans="1:10" x14ac:dyDescent="0.25">
      <c r="A1659" s="4"/>
      <c r="B1659" s="15"/>
      <c r="C1659" s="426" t="s">
        <v>1692</v>
      </c>
      <c r="D1659" s="15"/>
      <c r="E1659" s="15"/>
      <c r="F1659" s="15"/>
      <c r="G1659" s="26" t="s">
        <v>1658</v>
      </c>
      <c r="H1659" s="15"/>
      <c r="I1659" s="7"/>
      <c r="J1659" s="15"/>
    </row>
    <row r="1660" spans="1:10" x14ac:dyDescent="0.25">
      <c r="A1660" s="8"/>
      <c r="B1660" s="8"/>
      <c r="C1660" s="302"/>
      <c r="D1660" s="9"/>
      <c r="E1660" s="16"/>
      <c r="F1660" s="9"/>
      <c r="G1660" s="50"/>
      <c r="H1660" s="16"/>
      <c r="I1660" s="10"/>
      <c r="J1660" s="10"/>
    </row>
    <row r="1661" spans="1:10" x14ac:dyDescent="0.25">
      <c r="A1661" s="5" t="s">
        <v>228</v>
      </c>
      <c r="B1661" s="15" t="s">
        <v>2162</v>
      </c>
      <c r="C1661" s="199" t="s">
        <v>2161</v>
      </c>
      <c r="D1661" s="15" t="s">
        <v>455</v>
      </c>
      <c r="E1661" s="15" t="s">
        <v>507</v>
      </c>
      <c r="F1661" s="20"/>
      <c r="G1661" s="26" t="s">
        <v>946</v>
      </c>
      <c r="H1661" s="14"/>
      <c r="I1661" s="7"/>
      <c r="J1661" s="15"/>
    </row>
    <row r="1662" spans="1:10" x14ac:dyDescent="0.25">
      <c r="A1662" s="5" t="s">
        <v>296</v>
      </c>
      <c r="B1662" s="15" t="s">
        <v>842</v>
      </c>
      <c r="C1662" s="199" t="s">
        <v>1680</v>
      </c>
      <c r="D1662" s="21"/>
      <c r="E1662" s="15" t="s">
        <v>500</v>
      </c>
      <c r="F1662" s="20"/>
      <c r="G1662" s="26" t="s">
        <v>1322</v>
      </c>
      <c r="H1662" s="278">
        <v>45000</v>
      </c>
      <c r="I1662" s="7"/>
      <c r="J1662" s="62">
        <f>SUM(H1662:I1662)</f>
        <v>45000</v>
      </c>
    </row>
    <row r="1663" spans="1:10" x14ac:dyDescent="0.25">
      <c r="A1663" s="5"/>
      <c r="B1663" s="15" t="s">
        <v>843</v>
      </c>
      <c r="C1663" s="199" t="s">
        <v>1691</v>
      </c>
      <c r="D1663" s="15"/>
      <c r="E1663" s="15"/>
      <c r="F1663" s="15"/>
      <c r="G1663" s="26" t="s">
        <v>1695</v>
      </c>
      <c r="H1663" s="15"/>
      <c r="I1663" s="7"/>
      <c r="J1663" s="15"/>
    </row>
    <row r="1664" spans="1:10" x14ac:dyDescent="0.25">
      <c r="A1664" s="4"/>
      <c r="B1664" s="15"/>
      <c r="C1664" s="426" t="s">
        <v>1694</v>
      </c>
      <c r="D1664" s="15"/>
      <c r="E1664" s="15"/>
      <c r="F1664" s="15"/>
      <c r="G1664" s="26" t="s">
        <v>1659</v>
      </c>
      <c r="H1664" s="15"/>
      <c r="I1664" s="7"/>
      <c r="J1664" s="15"/>
    </row>
    <row r="1665" spans="1:10" x14ac:dyDescent="0.25">
      <c r="A1665" s="14"/>
      <c r="B1665" s="22"/>
      <c r="C1665" s="14"/>
      <c r="D1665" s="24"/>
      <c r="E1665" s="14"/>
      <c r="F1665" s="41"/>
      <c r="G1665" s="24"/>
      <c r="H1665" s="3"/>
      <c r="I1665" s="14"/>
      <c r="J1665" s="14"/>
    </row>
    <row r="1666" spans="1:10" x14ac:dyDescent="0.25">
      <c r="A1666" s="15"/>
      <c r="B1666" s="4"/>
      <c r="C1666" s="15"/>
      <c r="D1666" s="21"/>
      <c r="E1666" s="21"/>
      <c r="F1666" s="42"/>
      <c r="G1666" s="21"/>
      <c r="H1666" s="71"/>
      <c r="I1666" s="15"/>
      <c r="J1666" s="62"/>
    </row>
    <row r="1667" spans="1:10" x14ac:dyDescent="0.25">
      <c r="A1667" s="15"/>
      <c r="B1667" s="4"/>
      <c r="C1667" s="15"/>
      <c r="D1667" s="5"/>
      <c r="E1667" s="15"/>
      <c r="F1667" s="42"/>
      <c r="G1667" s="21"/>
      <c r="H1667" s="5"/>
      <c r="I1667" s="15"/>
      <c r="J1667" s="15"/>
    </row>
    <row r="1668" spans="1:10" x14ac:dyDescent="0.25">
      <c r="A1668" s="16"/>
      <c r="B1668" s="8"/>
      <c r="C1668" s="16"/>
      <c r="D1668" s="9"/>
      <c r="E1668" s="16"/>
      <c r="F1668" s="9"/>
      <c r="G1668" s="25"/>
      <c r="H1668" s="9"/>
      <c r="I1668" s="16"/>
      <c r="J1668" s="16"/>
    </row>
    <row r="1669" spans="1:10" x14ac:dyDescent="0.25">
      <c r="A1669" s="14"/>
      <c r="B1669" s="14"/>
      <c r="C1669" s="22"/>
      <c r="D1669" s="14"/>
      <c r="E1669" s="28"/>
      <c r="F1669" s="14"/>
      <c r="G1669" s="24"/>
      <c r="H1669" s="14"/>
      <c r="I1669" s="3"/>
      <c r="J1669" s="14"/>
    </row>
    <row r="1670" spans="1:10" x14ac:dyDescent="0.25">
      <c r="A1670" s="15"/>
      <c r="B1670" s="15"/>
      <c r="C1670" s="4"/>
      <c r="D1670" s="15"/>
      <c r="E1670" s="7"/>
      <c r="F1670" s="15"/>
      <c r="G1670" s="21"/>
      <c r="H1670" s="15"/>
      <c r="I1670" s="5"/>
      <c r="J1670" s="15"/>
    </row>
    <row r="1671" spans="1:10" x14ac:dyDescent="0.25">
      <c r="A1671" s="16"/>
      <c r="B1671" s="16"/>
      <c r="C1671" s="8"/>
      <c r="D1671" s="16"/>
      <c r="E1671" s="10"/>
      <c r="F1671" s="16"/>
      <c r="G1671" s="25"/>
      <c r="H1671" s="16"/>
      <c r="I1671" s="9"/>
      <c r="J1671" s="16"/>
    </row>
    <row r="1672" spans="1:10" x14ac:dyDescent="0.25">
      <c r="A1672" s="15"/>
      <c r="B1672" s="15"/>
      <c r="C1672" s="15"/>
      <c r="D1672" s="5"/>
      <c r="E1672" s="15"/>
      <c r="F1672" s="20"/>
      <c r="G1672" s="21"/>
      <c r="H1672" s="15"/>
      <c r="I1672" s="5"/>
      <c r="J1672" s="15"/>
    </row>
    <row r="1673" spans="1:10" x14ac:dyDescent="0.25">
      <c r="A1673" s="15"/>
      <c r="B1673" s="15"/>
      <c r="C1673" s="15"/>
      <c r="D1673" s="5"/>
      <c r="E1673" s="15"/>
      <c r="F1673" s="20"/>
      <c r="G1673" s="21"/>
      <c r="H1673" s="15"/>
      <c r="I1673" s="5"/>
      <c r="J1673" s="15"/>
    </row>
    <row r="1674" spans="1:10" ht="15.75" thickBot="1" x14ac:dyDescent="0.3">
      <c r="A1674" s="14"/>
      <c r="B1674" s="14"/>
      <c r="C1674" s="14"/>
      <c r="D1674" s="96" t="s">
        <v>23</v>
      </c>
      <c r="E1674" s="3"/>
      <c r="F1674" s="3"/>
      <c r="G1674" s="52"/>
      <c r="H1674" s="113">
        <f>SUM(H1657:H1673)</f>
        <v>77000</v>
      </c>
      <c r="I1674" s="141"/>
      <c r="J1674" s="230">
        <f>SUM(H1674:I1674)</f>
        <v>77000</v>
      </c>
    </row>
    <row r="1675" spans="1:10" ht="24.75" customHeight="1" thickBot="1" x14ac:dyDescent="0.3">
      <c r="A1675" s="110"/>
      <c r="B1675" s="111"/>
      <c r="C1675" s="111"/>
      <c r="D1675" s="112" t="s">
        <v>2306</v>
      </c>
      <c r="E1675" s="86"/>
      <c r="F1675" s="86"/>
      <c r="G1675" s="107"/>
      <c r="H1675" s="104">
        <f>(H1571+H1606+H1638+H1674)</f>
        <v>309000</v>
      </c>
      <c r="I1675" s="104">
        <f>(I1606+I1638+I1674)</f>
        <v>0</v>
      </c>
      <c r="J1675" s="88">
        <f>SUM(H1675:I1675)</f>
        <v>309000</v>
      </c>
    </row>
    <row r="1676" spans="1:10" x14ac:dyDescent="0.25">
      <c r="B1676" t="s">
        <v>528</v>
      </c>
    </row>
    <row r="1677" spans="1:10" x14ac:dyDescent="0.25">
      <c r="B1677" t="s">
        <v>529</v>
      </c>
      <c r="C1677" t="s">
        <v>530</v>
      </c>
      <c r="F1677" t="s">
        <v>531</v>
      </c>
      <c r="H1677" t="s">
        <v>532</v>
      </c>
    </row>
    <row r="1678" spans="1:10" ht="15.75" x14ac:dyDescent="0.25">
      <c r="C1678" t="s">
        <v>1382</v>
      </c>
      <c r="F1678" s="32" t="s">
        <v>1364</v>
      </c>
      <c r="G1678" s="32"/>
      <c r="H1678" t="s">
        <v>533</v>
      </c>
    </row>
    <row r="1679" spans="1:10" ht="15.75" x14ac:dyDescent="0.25">
      <c r="C1679" t="s">
        <v>535</v>
      </c>
      <c r="F1679" s="32" t="s">
        <v>1363</v>
      </c>
      <c r="G1679" s="32"/>
      <c r="H1679" t="s">
        <v>534</v>
      </c>
    </row>
    <row r="1682" spans="1:10" x14ac:dyDescent="0.25">
      <c r="B1682" t="s">
        <v>491</v>
      </c>
      <c r="G1682" s="27" t="s">
        <v>537</v>
      </c>
    </row>
    <row r="1683" spans="1:10" x14ac:dyDescent="0.25">
      <c r="B1683" t="s">
        <v>492</v>
      </c>
      <c r="G1683" s="27" t="s">
        <v>1452</v>
      </c>
    </row>
    <row r="1684" spans="1:10" x14ac:dyDescent="0.25">
      <c r="G1684" s="27" t="s">
        <v>538</v>
      </c>
    </row>
    <row r="1685" spans="1:10" x14ac:dyDescent="0.25">
      <c r="B1685" t="s">
        <v>285</v>
      </c>
    </row>
    <row r="1686" spans="1:10" x14ac:dyDescent="0.25">
      <c r="B1686" t="s">
        <v>1690</v>
      </c>
    </row>
    <row r="1687" spans="1:10" x14ac:dyDescent="0.25">
      <c r="B1687" t="s">
        <v>1667</v>
      </c>
    </row>
    <row r="1688" spans="1:10" x14ac:dyDescent="0.25">
      <c r="A1688" s="37" t="s">
        <v>150</v>
      </c>
      <c r="B1688" s="2" t="s">
        <v>149</v>
      </c>
      <c r="C1688" s="14" t="s">
        <v>477</v>
      </c>
      <c r="D1688" s="3" t="s">
        <v>478</v>
      </c>
      <c r="E1688" s="14" t="s">
        <v>480</v>
      </c>
      <c r="F1688" s="14" t="s">
        <v>482</v>
      </c>
      <c r="G1688" s="3" t="s">
        <v>485</v>
      </c>
      <c r="H1688" s="11" t="s">
        <v>486</v>
      </c>
      <c r="I1688" s="12"/>
      <c r="J1688" s="13"/>
    </row>
    <row r="1689" spans="1:10" x14ac:dyDescent="0.25">
      <c r="A1689" s="15"/>
      <c r="B1689" s="4" t="s">
        <v>148</v>
      </c>
      <c r="C1689" s="15"/>
      <c r="D1689" s="5" t="s">
        <v>479</v>
      </c>
      <c r="E1689" s="15" t="s">
        <v>481</v>
      </c>
      <c r="F1689" s="17" t="s">
        <v>483</v>
      </c>
      <c r="G1689" s="5"/>
      <c r="H1689" s="14" t="s">
        <v>288</v>
      </c>
      <c r="I1689" s="6" t="s">
        <v>488</v>
      </c>
      <c r="J1689" s="14" t="s">
        <v>489</v>
      </c>
    </row>
    <row r="1690" spans="1:10" x14ac:dyDescent="0.25">
      <c r="A1690" s="16"/>
      <c r="B1690" s="8"/>
      <c r="C1690" s="16"/>
      <c r="D1690" s="9"/>
      <c r="E1690" s="16"/>
      <c r="F1690" s="18" t="s">
        <v>484</v>
      </c>
      <c r="G1690" s="9"/>
      <c r="H1690" s="16"/>
      <c r="I1690" s="9"/>
      <c r="J1690" s="16"/>
    </row>
    <row r="1691" spans="1:10" x14ac:dyDescent="0.25">
      <c r="A1691" s="14" t="s">
        <v>228</v>
      </c>
      <c r="B1691" s="22" t="s">
        <v>300</v>
      </c>
      <c r="C1691" s="267" t="s">
        <v>2149</v>
      </c>
      <c r="D1691" s="14" t="s">
        <v>59</v>
      </c>
      <c r="E1691" s="3" t="s">
        <v>507</v>
      </c>
      <c r="F1691" s="23"/>
      <c r="G1691" s="26" t="s">
        <v>935</v>
      </c>
      <c r="H1691" s="14"/>
      <c r="I1691" s="5"/>
      <c r="J1691" s="15"/>
    </row>
    <row r="1692" spans="1:10" x14ac:dyDescent="0.25">
      <c r="A1692" s="43" t="s">
        <v>286</v>
      </c>
      <c r="B1692" s="4" t="s">
        <v>296</v>
      </c>
      <c r="C1692" s="267" t="s">
        <v>289</v>
      </c>
      <c r="D1692" s="21" t="s">
        <v>1698</v>
      </c>
      <c r="E1692" s="26" t="s">
        <v>500</v>
      </c>
      <c r="F1692" s="20"/>
      <c r="G1692" s="26" t="s">
        <v>936</v>
      </c>
      <c r="H1692" s="62">
        <v>35000</v>
      </c>
      <c r="I1692" s="62"/>
      <c r="J1692" s="62">
        <f>SUM(H1692:I1692)</f>
        <v>35000</v>
      </c>
    </row>
    <row r="1693" spans="1:10" x14ac:dyDescent="0.25">
      <c r="A1693" s="15"/>
      <c r="B1693" s="4" t="s">
        <v>301</v>
      </c>
      <c r="C1693" s="267" t="s">
        <v>290</v>
      </c>
      <c r="D1693" s="21" t="s">
        <v>2151</v>
      </c>
      <c r="E1693" s="7"/>
      <c r="F1693" s="15"/>
      <c r="G1693" s="21" t="s">
        <v>947</v>
      </c>
      <c r="H1693" s="159"/>
      <c r="I1693" s="5"/>
      <c r="J1693" s="62"/>
    </row>
    <row r="1694" spans="1:10" x14ac:dyDescent="0.25">
      <c r="A1694" s="15"/>
      <c r="B1694" s="4"/>
      <c r="C1694" s="267"/>
      <c r="D1694" s="15" t="s">
        <v>288</v>
      </c>
      <c r="E1694" s="7"/>
      <c r="F1694" s="15"/>
      <c r="G1694" s="21" t="s">
        <v>948</v>
      </c>
      <c r="H1694" s="15"/>
      <c r="I1694" s="5"/>
      <c r="J1694" s="15"/>
    </row>
    <row r="1695" spans="1:10" x14ac:dyDescent="0.25">
      <c r="A1695" s="16"/>
      <c r="B1695" s="8"/>
      <c r="C1695" s="301"/>
      <c r="D1695" s="16"/>
      <c r="E1695" s="10"/>
      <c r="F1695" s="16"/>
      <c r="G1695" s="51"/>
      <c r="H1695" s="16"/>
      <c r="I1695" s="16"/>
      <c r="J1695" s="16"/>
    </row>
    <row r="1696" spans="1:10" x14ac:dyDescent="0.25">
      <c r="A1696" s="14" t="s">
        <v>228</v>
      </c>
      <c r="B1696" s="22" t="s">
        <v>300</v>
      </c>
      <c r="C1696" s="201" t="s">
        <v>2150</v>
      </c>
      <c r="D1696" s="24" t="s">
        <v>1641</v>
      </c>
      <c r="E1696" s="14" t="s">
        <v>507</v>
      </c>
      <c r="F1696" s="41"/>
      <c r="G1696" s="24" t="s">
        <v>949</v>
      </c>
      <c r="H1696" s="3"/>
      <c r="I1696" s="14"/>
      <c r="J1696" s="14"/>
    </row>
    <row r="1697" spans="1:10" x14ac:dyDescent="0.25">
      <c r="A1697" s="15" t="s">
        <v>296</v>
      </c>
      <c r="B1697" s="4" t="s">
        <v>296</v>
      </c>
      <c r="C1697" s="268" t="s">
        <v>299</v>
      </c>
      <c r="D1697" s="21" t="s">
        <v>2152</v>
      </c>
      <c r="E1697" s="21" t="s">
        <v>500</v>
      </c>
      <c r="F1697" s="42"/>
      <c r="G1697" s="21" t="s">
        <v>951</v>
      </c>
      <c r="H1697" s="356">
        <v>5000</v>
      </c>
      <c r="I1697" s="15"/>
      <c r="J1697" s="62">
        <f>SUM(H1697:I1697)</f>
        <v>5000</v>
      </c>
    </row>
    <row r="1698" spans="1:10" x14ac:dyDescent="0.25">
      <c r="A1698" s="15"/>
      <c r="B1698" s="4" t="s">
        <v>301</v>
      </c>
      <c r="C1698" s="268" t="s">
        <v>290</v>
      </c>
      <c r="D1698" s="21" t="s">
        <v>301</v>
      </c>
      <c r="E1698" s="15"/>
      <c r="F1698" s="42"/>
      <c r="G1698" s="21" t="s">
        <v>950</v>
      </c>
      <c r="H1698" s="5"/>
      <c r="I1698" s="15"/>
      <c r="J1698" s="15"/>
    </row>
    <row r="1699" spans="1:10" x14ac:dyDescent="0.25">
      <c r="A1699" s="16"/>
      <c r="B1699" s="8"/>
      <c r="C1699" s="302" t="s">
        <v>1321</v>
      </c>
      <c r="D1699" s="9" t="s">
        <v>288</v>
      </c>
      <c r="E1699" s="16"/>
      <c r="F1699" s="9"/>
      <c r="G1699" s="25"/>
      <c r="H1699" s="9"/>
      <c r="I1699" s="16"/>
      <c r="J1699" s="16"/>
    </row>
    <row r="1700" spans="1:10" x14ac:dyDescent="0.25">
      <c r="A1700" s="15"/>
      <c r="B1700" s="4"/>
      <c r="C1700" s="4"/>
      <c r="D1700" s="15"/>
      <c r="E1700" s="5"/>
      <c r="F1700" s="20"/>
      <c r="G1700" s="21"/>
      <c r="H1700" s="15"/>
      <c r="I1700" s="5"/>
      <c r="J1700" s="15"/>
    </row>
    <row r="1701" spans="1:10" x14ac:dyDescent="0.25">
      <c r="A1701" s="43"/>
      <c r="B1701" s="4"/>
      <c r="C1701" s="4"/>
      <c r="D1701" s="21"/>
      <c r="E1701" s="26"/>
      <c r="F1701" s="20"/>
      <c r="G1701" s="21"/>
      <c r="H1701" s="15"/>
      <c r="I1701" s="5"/>
      <c r="J1701" s="15"/>
    </row>
    <row r="1702" spans="1:10" x14ac:dyDescent="0.25">
      <c r="A1702" s="15"/>
      <c r="B1702" s="4"/>
      <c r="C1702" s="4"/>
      <c r="D1702" s="21"/>
      <c r="E1702" s="7"/>
      <c r="F1702" s="15"/>
      <c r="G1702" s="21"/>
      <c r="H1702" s="62"/>
      <c r="I1702" s="5"/>
      <c r="J1702" s="62"/>
    </row>
    <row r="1703" spans="1:10" x14ac:dyDescent="0.25">
      <c r="A1703" s="15"/>
      <c r="B1703" s="4"/>
      <c r="C1703" s="4"/>
      <c r="D1703" s="16"/>
      <c r="E1703" s="7"/>
      <c r="F1703" s="15"/>
      <c r="G1703" s="25"/>
      <c r="H1703" s="15"/>
      <c r="I1703" s="5"/>
      <c r="J1703" s="15"/>
    </row>
    <row r="1704" spans="1:10" x14ac:dyDescent="0.25">
      <c r="A1704" s="14"/>
      <c r="B1704" s="14"/>
      <c r="C1704" s="22"/>
      <c r="D1704" s="14"/>
      <c r="E1704" s="3"/>
      <c r="F1704" s="14"/>
      <c r="G1704" s="24"/>
      <c r="H1704" s="14"/>
      <c r="I1704" s="3"/>
      <c r="J1704" s="14"/>
    </row>
    <row r="1705" spans="1:10" x14ac:dyDescent="0.25">
      <c r="A1705" s="43"/>
      <c r="B1705" s="15"/>
      <c r="C1705" s="4"/>
      <c r="D1705" s="15"/>
      <c r="E1705" s="26"/>
      <c r="F1705" s="15"/>
      <c r="G1705" s="21"/>
      <c r="H1705" s="62"/>
      <c r="I1705" s="5"/>
      <c r="J1705" s="62"/>
    </row>
    <row r="1706" spans="1:10" x14ac:dyDescent="0.25">
      <c r="A1706" s="43"/>
      <c r="B1706" s="15"/>
      <c r="C1706" s="4"/>
      <c r="D1706" s="15"/>
      <c r="E1706" s="7"/>
      <c r="F1706" s="15"/>
      <c r="G1706" s="21"/>
      <c r="H1706" s="15"/>
      <c r="I1706" s="5"/>
      <c r="J1706" s="15"/>
    </row>
    <row r="1707" spans="1:10" x14ac:dyDescent="0.25">
      <c r="A1707" s="16"/>
      <c r="B1707" s="16"/>
      <c r="C1707" s="8"/>
      <c r="D1707" s="16"/>
      <c r="E1707" s="10"/>
      <c r="F1707" s="16"/>
      <c r="G1707" s="25"/>
      <c r="H1707" s="16"/>
      <c r="I1707" s="9"/>
      <c r="J1707" s="16"/>
    </row>
    <row r="1708" spans="1:10" x14ac:dyDescent="0.25">
      <c r="A1708" s="14"/>
      <c r="B1708" s="4"/>
      <c r="C1708" s="15"/>
      <c r="D1708" s="5"/>
      <c r="E1708" s="14"/>
      <c r="F1708" s="20"/>
      <c r="G1708" s="21"/>
      <c r="H1708" s="15"/>
      <c r="I1708" s="5"/>
      <c r="J1708" s="15"/>
    </row>
    <row r="1709" spans="1:10" ht="15.75" thickBot="1" x14ac:dyDescent="0.3">
      <c r="A1709" s="43"/>
      <c r="B1709" s="15"/>
      <c r="C1709" s="15"/>
      <c r="D1709" s="26"/>
      <c r="E1709" s="21"/>
      <c r="F1709" s="20"/>
      <c r="G1709" s="21"/>
      <c r="H1709" s="62"/>
      <c r="I1709" s="5"/>
      <c r="J1709" s="62"/>
    </row>
    <row r="1710" spans="1:10" ht="15.75" thickBot="1" x14ac:dyDescent="0.3">
      <c r="A1710" s="110"/>
      <c r="B1710" s="111"/>
      <c r="C1710" s="122"/>
      <c r="D1710" s="236" t="s">
        <v>697</v>
      </c>
      <c r="E1710" s="86"/>
      <c r="F1710" s="86"/>
      <c r="G1710" s="233"/>
      <c r="H1710" s="234">
        <f>SUM(H1692:H1709)</f>
        <v>40000</v>
      </c>
      <c r="I1710" s="175"/>
      <c r="J1710" s="235">
        <f>SUM(H1710:I1710)</f>
        <v>40000</v>
      </c>
    </row>
    <row r="1711" spans="1:10" ht="15.75" thickBot="1" x14ac:dyDescent="0.3">
      <c r="A1711" s="110"/>
      <c r="B1711" s="111"/>
      <c r="C1711" s="111"/>
      <c r="D1711" s="231"/>
      <c r="E1711" s="121"/>
      <c r="F1711" s="121"/>
      <c r="G1711" s="232"/>
      <c r="H1711" s="104"/>
      <c r="I1711" s="104"/>
      <c r="J1711" s="104"/>
    </row>
    <row r="1712" spans="1:10" x14ac:dyDescent="0.25">
      <c r="B1712" t="s">
        <v>528</v>
      </c>
    </row>
    <row r="1713" spans="1:10" x14ac:dyDescent="0.25">
      <c r="B1713" t="s">
        <v>529</v>
      </c>
      <c r="C1713" t="s">
        <v>530</v>
      </c>
      <c r="F1713" t="s">
        <v>531</v>
      </c>
      <c r="H1713" t="s">
        <v>532</v>
      </c>
    </row>
    <row r="1714" spans="1:10" ht="15.75" x14ac:dyDescent="0.25">
      <c r="C1714" t="s">
        <v>1382</v>
      </c>
      <c r="F1714" s="32" t="s">
        <v>1364</v>
      </c>
      <c r="G1714" s="32"/>
      <c r="H1714" t="s">
        <v>533</v>
      </c>
    </row>
    <row r="1715" spans="1:10" ht="15.75" x14ac:dyDescent="0.25">
      <c r="C1715" t="s">
        <v>535</v>
      </c>
      <c r="F1715" s="32" t="s">
        <v>1363</v>
      </c>
      <c r="G1715" s="32"/>
      <c r="H1715" t="s">
        <v>534</v>
      </c>
    </row>
    <row r="1717" spans="1:10" x14ac:dyDescent="0.25">
      <c r="B1717" t="s">
        <v>491</v>
      </c>
      <c r="G1717" s="27" t="s">
        <v>537</v>
      </c>
    </row>
    <row r="1718" spans="1:10" x14ac:dyDescent="0.25">
      <c r="B1718" t="s">
        <v>492</v>
      </c>
      <c r="G1718" s="27" t="s">
        <v>1452</v>
      </c>
    </row>
    <row r="1719" spans="1:10" x14ac:dyDescent="0.25">
      <c r="G1719" s="27" t="s">
        <v>538</v>
      </c>
    </row>
    <row r="1720" spans="1:10" x14ac:dyDescent="0.25">
      <c r="B1720" t="s">
        <v>285</v>
      </c>
    </row>
    <row r="1721" spans="1:10" x14ac:dyDescent="0.25">
      <c r="B1721" t="s">
        <v>698</v>
      </c>
    </row>
    <row r="1722" spans="1:10" x14ac:dyDescent="0.25">
      <c r="B1722" t="s">
        <v>1618</v>
      </c>
    </row>
    <row r="1723" spans="1:10" x14ac:dyDescent="0.25">
      <c r="A1723" s="37" t="s">
        <v>150</v>
      </c>
      <c r="B1723" s="2" t="s">
        <v>149</v>
      </c>
      <c r="C1723" s="14" t="s">
        <v>477</v>
      </c>
      <c r="D1723" s="3" t="s">
        <v>478</v>
      </c>
      <c r="E1723" s="14" t="s">
        <v>480</v>
      </c>
      <c r="F1723" s="14" t="s">
        <v>482</v>
      </c>
      <c r="G1723" s="14" t="s">
        <v>485</v>
      </c>
      <c r="H1723" s="11" t="s">
        <v>486</v>
      </c>
      <c r="I1723" s="12"/>
      <c r="J1723" s="13"/>
    </row>
    <row r="1724" spans="1:10" x14ac:dyDescent="0.25">
      <c r="A1724" s="15"/>
      <c r="B1724" s="4" t="s">
        <v>148</v>
      </c>
      <c r="C1724" s="15"/>
      <c r="D1724" s="5" t="s">
        <v>479</v>
      </c>
      <c r="E1724" s="15" t="s">
        <v>481</v>
      </c>
      <c r="F1724" s="17" t="s">
        <v>483</v>
      </c>
      <c r="G1724" s="15"/>
      <c r="H1724" s="14" t="s">
        <v>413</v>
      </c>
      <c r="I1724" s="6" t="s">
        <v>488</v>
      </c>
      <c r="J1724" s="14" t="s">
        <v>489</v>
      </c>
    </row>
    <row r="1725" spans="1:10" x14ac:dyDescent="0.25">
      <c r="A1725" s="16"/>
      <c r="B1725" s="8"/>
      <c r="C1725" s="16"/>
      <c r="D1725" s="9"/>
      <c r="E1725" s="16"/>
      <c r="F1725" s="18" t="s">
        <v>484</v>
      </c>
      <c r="G1725" s="16"/>
      <c r="H1725" s="16"/>
      <c r="I1725" s="9"/>
      <c r="J1725" s="16"/>
    </row>
    <row r="1726" spans="1:10" x14ac:dyDescent="0.25">
      <c r="A1726" s="5" t="s">
        <v>228</v>
      </c>
      <c r="B1726" s="14" t="s">
        <v>294</v>
      </c>
      <c r="C1726" s="199" t="s">
        <v>2124</v>
      </c>
      <c r="D1726" s="14" t="s">
        <v>59</v>
      </c>
      <c r="E1726" s="14"/>
      <c r="F1726" s="23"/>
      <c r="G1726" s="21" t="s">
        <v>952</v>
      </c>
      <c r="H1726" s="14"/>
      <c r="I1726" s="14"/>
      <c r="J1726" s="14"/>
    </row>
    <row r="1727" spans="1:10" x14ac:dyDescent="0.25">
      <c r="A1727" s="5" t="s">
        <v>296</v>
      </c>
      <c r="B1727" s="15" t="s">
        <v>293</v>
      </c>
      <c r="C1727" s="199" t="s">
        <v>1696</v>
      </c>
      <c r="D1727" s="21" t="s">
        <v>1698</v>
      </c>
      <c r="E1727" s="15" t="s">
        <v>507</v>
      </c>
      <c r="F1727" s="20"/>
      <c r="G1727" s="21" t="s">
        <v>953</v>
      </c>
      <c r="H1727" s="278">
        <v>700000</v>
      </c>
      <c r="I1727" s="15"/>
      <c r="J1727" s="62">
        <f>SUM(H1727:I1727)</f>
        <v>700000</v>
      </c>
    </row>
    <row r="1728" spans="1:10" x14ac:dyDescent="0.25">
      <c r="A1728" s="5"/>
      <c r="B1728" s="15" t="s">
        <v>303</v>
      </c>
      <c r="C1728" s="426" t="s">
        <v>1697</v>
      </c>
      <c r="D1728" s="15" t="s">
        <v>1699</v>
      </c>
      <c r="E1728" s="15" t="s">
        <v>500</v>
      </c>
      <c r="F1728" s="15"/>
      <c r="G1728" s="21" t="s">
        <v>954</v>
      </c>
      <c r="H1728" s="268"/>
      <c r="I1728" s="15"/>
      <c r="J1728" s="15"/>
    </row>
    <row r="1729" spans="1:10" x14ac:dyDescent="0.25">
      <c r="A1729" s="4"/>
      <c r="B1729" s="15" t="s">
        <v>304</v>
      </c>
      <c r="C1729" s="625" t="s">
        <v>1703</v>
      </c>
      <c r="D1729" s="15" t="s">
        <v>1700</v>
      </c>
      <c r="E1729" s="15"/>
      <c r="F1729" s="15"/>
      <c r="G1729" s="21" t="s">
        <v>1702</v>
      </c>
      <c r="H1729" s="268"/>
      <c r="I1729" s="15"/>
      <c r="J1729" s="15"/>
    </row>
    <row r="1730" spans="1:10" x14ac:dyDescent="0.25">
      <c r="A1730" s="8"/>
      <c r="B1730" s="16"/>
      <c r="C1730" s="305"/>
      <c r="D1730" s="473" t="s">
        <v>1701</v>
      </c>
      <c r="E1730" s="16"/>
      <c r="F1730" s="16"/>
      <c r="G1730" s="51"/>
      <c r="H1730" s="302"/>
      <c r="I1730" s="16"/>
      <c r="J1730" s="16"/>
    </row>
    <row r="1731" spans="1:10" x14ac:dyDescent="0.25">
      <c r="A1731" s="14" t="s">
        <v>228</v>
      </c>
      <c r="B1731" s="14" t="s">
        <v>294</v>
      </c>
      <c r="C1731" s="268" t="s">
        <v>2125</v>
      </c>
      <c r="D1731" s="14"/>
      <c r="E1731" s="15"/>
      <c r="F1731" s="42"/>
      <c r="G1731" s="21" t="s">
        <v>952</v>
      </c>
      <c r="H1731" s="199"/>
      <c r="I1731" s="15"/>
      <c r="J1731" s="15"/>
    </row>
    <row r="1732" spans="1:10" x14ac:dyDescent="0.25">
      <c r="A1732" s="15" t="s">
        <v>296</v>
      </c>
      <c r="B1732" s="15" t="s">
        <v>293</v>
      </c>
      <c r="C1732" s="268" t="s">
        <v>2126</v>
      </c>
      <c r="D1732" s="21" t="s">
        <v>1641</v>
      </c>
      <c r="E1732" s="15" t="s">
        <v>507</v>
      </c>
      <c r="F1732" s="42"/>
      <c r="G1732" s="21" t="s">
        <v>953</v>
      </c>
      <c r="H1732" s="356">
        <v>200000</v>
      </c>
      <c r="I1732" s="15"/>
      <c r="J1732" s="62">
        <f>SUM(H1732:I1732)</f>
        <v>200000</v>
      </c>
    </row>
    <row r="1733" spans="1:10" x14ac:dyDescent="0.25">
      <c r="A1733" s="15"/>
      <c r="B1733" s="15" t="s">
        <v>303</v>
      </c>
      <c r="C1733" s="268" t="s">
        <v>2127</v>
      </c>
      <c r="D1733" s="21" t="s">
        <v>1633</v>
      </c>
      <c r="E1733" s="15" t="s">
        <v>500</v>
      </c>
      <c r="F1733" s="42"/>
      <c r="G1733" s="21" t="s">
        <v>1705</v>
      </c>
      <c r="H1733" s="5"/>
      <c r="I1733" s="15"/>
      <c r="J1733" s="15"/>
    </row>
    <row r="1734" spans="1:10" x14ac:dyDescent="0.25">
      <c r="A1734" s="15"/>
      <c r="B1734" s="15" t="s">
        <v>304</v>
      </c>
      <c r="C1734" s="600" t="s">
        <v>1640</v>
      </c>
      <c r="D1734" s="21" t="s">
        <v>2128</v>
      </c>
      <c r="E1734" s="15"/>
      <c r="F1734" s="42"/>
      <c r="G1734" s="21" t="s">
        <v>956</v>
      </c>
      <c r="H1734" s="5"/>
      <c r="I1734" s="15"/>
      <c r="J1734" s="15"/>
    </row>
    <row r="1735" spans="1:10" x14ac:dyDescent="0.25">
      <c r="A1735" s="15"/>
      <c r="B1735" s="4"/>
      <c r="C1735" s="600"/>
      <c r="D1735" s="5"/>
      <c r="E1735" s="15"/>
      <c r="F1735" s="42"/>
      <c r="G1735" s="21" t="s">
        <v>1704</v>
      </c>
      <c r="H1735" s="5"/>
      <c r="I1735" s="15"/>
      <c r="J1735" s="15"/>
    </row>
    <row r="1736" spans="1:10" x14ac:dyDescent="0.25">
      <c r="A1736" s="15"/>
      <c r="B1736" s="4"/>
      <c r="C1736" s="302"/>
      <c r="D1736" s="9"/>
      <c r="E1736" s="16"/>
      <c r="F1736" s="9"/>
      <c r="G1736" s="25"/>
      <c r="H1736" s="9"/>
      <c r="I1736" s="16"/>
      <c r="J1736" s="16"/>
    </row>
    <row r="1737" spans="1:10" x14ac:dyDescent="0.25">
      <c r="A1737" s="14" t="s">
        <v>228</v>
      </c>
      <c r="B1737" s="14" t="s">
        <v>294</v>
      </c>
      <c r="C1737" s="268" t="s">
        <v>2129</v>
      </c>
      <c r="D1737" s="14"/>
      <c r="E1737" s="7"/>
      <c r="F1737" s="55"/>
      <c r="G1737" s="21" t="s">
        <v>952</v>
      </c>
      <c r="H1737" s="82">
        <v>60000</v>
      </c>
      <c r="I1737" s="5"/>
      <c r="J1737" s="62">
        <f>SUM(H1737:I1737)</f>
        <v>60000</v>
      </c>
    </row>
    <row r="1738" spans="1:10" x14ac:dyDescent="0.25">
      <c r="A1738" s="15" t="s">
        <v>296</v>
      </c>
      <c r="B1738" s="15" t="s">
        <v>293</v>
      </c>
      <c r="C1738" s="268" t="s">
        <v>2130</v>
      </c>
      <c r="D1738" s="21" t="s">
        <v>2131</v>
      </c>
      <c r="E1738" s="15" t="s">
        <v>507</v>
      </c>
      <c r="F1738" s="55"/>
      <c r="G1738" s="21" t="s">
        <v>953</v>
      </c>
      <c r="H1738" s="82"/>
      <c r="I1738" s="5"/>
      <c r="J1738" s="62"/>
    </row>
    <row r="1739" spans="1:10" x14ac:dyDescent="0.25">
      <c r="A1739" s="15"/>
      <c r="B1739" s="15" t="s">
        <v>303</v>
      </c>
      <c r="C1739" s="268" t="s">
        <v>1620</v>
      </c>
      <c r="D1739" s="15" t="s">
        <v>2132</v>
      </c>
      <c r="E1739" s="15" t="s">
        <v>500</v>
      </c>
      <c r="F1739" s="4"/>
      <c r="G1739" s="21" t="s">
        <v>1708</v>
      </c>
      <c r="H1739" s="7"/>
      <c r="I1739" s="5"/>
      <c r="J1739" s="15"/>
    </row>
    <row r="1740" spans="1:10" x14ac:dyDescent="0.25">
      <c r="A1740" s="15"/>
      <c r="B1740" s="15" t="s">
        <v>304</v>
      </c>
      <c r="C1740" s="623" t="s">
        <v>1706</v>
      </c>
      <c r="D1740" s="15" t="s">
        <v>199</v>
      </c>
      <c r="E1740" s="7"/>
      <c r="F1740" s="4"/>
      <c r="G1740" s="21" t="s">
        <v>1707</v>
      </c>
      <c r="H1740" s="7"/>
      <c r="I1740" s="5"/>
      <c r="J1740" s="15"/>
    </row>
    <row r="1741" spans="1:10" x14ac:dyDescent="0.25">
      <c r="A1741" s="15"/>
      <c r="B1741" s="15"/>
      <c r="C1741" s="623" t="s">
        <v>1631</v>
      </c>
      <c r="D1741" s="15" t="s">
        <v>2133</v>
      </c>
      <c r="E1741" s="7"/>
      <c r="F1741" s="4"/>
      <c r="G1741" s="21" t="s">
        <v>1709</v>
      </c>
      <c r="H1741" s="7"/>
      <c r="I1741" s="5"/>
      <c r="J1741" s="15"/>
    </row>
    <row r="1742" spans="1:10" x14ac:dyDescent="0.25">
      <c r="A1742" s="15"/>
      <c r="B1742" s="15"/>
      <c r="C1742" s="4"/>
      <c r="D1742" s="15"/>
      <c r="E1742" s="7"/>
      <c r="F1742" s="4"/>
      <c r="G1742" s="21" t="s">
        <v>1710</v>
      </c>
      <c r="H1742" s="7"/>
      <c r="I1742" s="5"/>
      <c r="J1742" s="15"/>
    </row>
    <row r="1743" spans="1:10" x14ac:dyDescent="0.25">
      <c r="A1743" s="15"/>
      <c r="B1743" s="15"/>
      <c r="C1743" s="4"/>
      <c r="D1743" s="15"/>
      <c r="E1743" s="7"/>
      <c r="F1743" s="4"/>
      <c r="G1743" s="21" t="s">
        <v>961</v>
      </c>
      <c r="H1743" s="82"/>
      <c r="I1743" s="5"/>
      <c r="J1743" s="62"/>
    </row>
    <row r="1744" spans="1:10" x14ac:dyDescent="0.25">
      <c r="A1744" s="16"/>
      <c r="B1744" s="16"/>
      <c r="C1744" s="8"/>
      <c r="D1744" s="16"/>
      <c r="E1744" s="10"/>
      <c r="F1744" s="8"/>
      <c r="G1744" s="25"/>
      <c r="H1744" s="10"/>
      <c r="I1744" s="9"/>
      <c r="J1744" s="16"/>
    </row>
    <row r="1745" spans="1:11" x14ac:dyDescent="0.25">
      <c r="A1745" s="15"/>
      <c r="B1745" s="15"/>
      <c r="C1745" s="15"/>
      <c r="D1745" s="5"/>
      <c r="E1745" s="15"/>
      <c r="F1745" s="20"/>
      <c r="G1745" s="21"/>
      <c r="H1745" s="15"/>
      <c r="I1745" s="5"/>
      <c r="J1745" s="15"/>
    </row>
    <row r="1746" spans="1:11" x14ac:dyDescent="0.25">
      <c r="A1746" s="15"/>
      <c r="B1746" s="15"/>
      <c r="C1746" s="15"/>
      <c r="D1746" s="5"/>
      <c r="E1746" s="15"/>
      <c r="F1746" s="15"/>
      <c r="G1746" s="21"/>
      <c r="H1746" s="15"/>
      <c r="I1746" s="5"/>
      <c r="J1746" s="15"/>
    </row>
    <row r="1747" spans="1:11" x14ac:dyDescent="0.25">
      <c r="A1747" s="19"/>
      <c r="B1747" s="19"/>
      <c r="C1747" s="19"/>
      <c r="D1747" s="30" t="s">
        <v>23</v>
      </c>
      <c r="E1747" s="29"/>
      <c r="F1747" s="29"/>
      <c r="G1747" s="33"/>
      <c r="H1747" s="64">
        <f>SUM(H1727:H1746)</f>
        <v>960000</v>
      </c>
      <c r="I1747" s="31"/>
      <c r="J1747" s="64">
        <f>SUM(H1747:I1747)</f>
        <v>960000</v>
      </c>
    </row>
    <row r="1748" spans="1:11" x14ac:dyDescent="0.25">
      <c r="B1748" t="s">
        <v>528</v>
      </c>
    </row>
    <row r="1749" spans="1:11" x14ac:dyDescent="0.25">
      <c r="B1749" t="s">
        <v>529</v>
      </c>
      <c r="C1749" t="s">
        <v>530</v>
      </c>
      <c r="F1749" t="s">
        <v>531</v>
      </c>
      <c r="H1749" t="s">
        <v>532</v>
      </c>
      <c r="K1749" s="474"/>
    </row>
    <row r="1750" spans="1:11" ht="15.75" x14ac:dyDescent="0.25">
      <c r="C1750" t="s">
        <v>1382</v>
      </c>
      <c r="F1750" s="32" t="s">
        <v>1364</v>
      </c>
      <c r="G1750" s="32"/>
      <c r="H1750" t="s">
        <v>533</v>
      </c>
    </row>
    <row r="1751" spans="1:11" ht="15.75" x14ac:dyDescent="0.25">
      <c r="C1751" t="s">
        <v>535</v>
      </c>
      <c r="F1751" s="32" t="s">
        <v>1363</v>
      </c>
      <c r="G1751" s="32"/>
      <c r="H1751" t="s">
        <v>534</v>
      </c>
    </row>
    <row r="1752" spans="1:11" x14ac:dyDescent="0.25">
      <c r="B1752" t="s">
        <v>491</v>
      </c>
      <c r="G1752" s="27" t="s">
        <v>537</v>
      </c>
    </row>
    <row r="1753" spans="1:11" x14ac:dyDescent="0.25">
      <c r="B1753" t="s">
        <v>492</v>
      </c>
      <c r="G1753" s="27" t="s">
        <v>1452</v>
      </c>
    </row>
    <row r="1754" spans="1:11" x14ac:dyDescent="0.25">
      <c r="G1754" s="27" t="s">
        <v>538</v>
      </c>
    </row>
    <row r="1755" spans="1:11" x14ac:dyDescent="0.25">
      <c r="B1755" t="s">
        <v>285</v>
      </c>
    </row>
    <row r="1756" spans="1:11" x14ac:dyDescent="0.25">
      <c r="B1756" t="s">
        <v>699</v>
      </c>
    </row>
    <row r="1757" spans="1:11" x14ac:dyDescent="0.25">
      <c r="B1757" t="s">
        <v>1711</v>
      </c>
    </row>
    <row r="1758" spans="1:11" x14ac:dyDescent="0.25">
      <c r="A1758" s="37" t="s">
        <v>150</v>
      </c>
      <c r="B1758" s="2" t="s">
        <v>149</v>
      </c>
      <c r="C1758" s="14" t="s">
        <v>477</v>
      </c>
      <c r="D1758" s="3" t="s">
        <v>478</v>
      </c>
      <c r="E1758" s="14" t="s">
        <v>480</v>
      </c>
      <c r="F1758" s="14" t="s">
        <v>482</v>
      </c>
      <c r="G1758" s="14" t="s">
        <v>485</v>
      </c>
      <c r="H1758" s="11" t="s">
        <v>486</v>
      </c>
      <c r="I1758" s="12"/>
      <c r="J1758" s="13"/>
    </row>
    <row r="1759" spans="1:11" x14ac:dyDescent="0.25">
      <c r="A1759" s="15"/>
      <c r="B1759" s="4" t="s">
        <v>148</v>
      </c>
      <c r="C1759" s="15"/>
      <c r="D1759" s="5" t="s">
        <v>479</v>
      </c>
      <c r="E1759" s="15" t="s">
        <v>481</v>
      </c>
      <c r="F1759" s="17" t="s">
        <v>483</v>
      </c>
      <c r="G1759" s="15"/>
      <c r="H1759" s="14" t="s">
        <v>413</v>
      </c>
      <c r="I1759" s="6" t="s">
        <v>488</v>
      </c>
      <c r="J1759" s="14" t="s">
        <v>489</v>
      </c>
    </row>
    <row r="1760" spans="1:11" x14ac:dyDescent="0.25">
      <c r="A1760" s="16"/>
      <c r="B1760" s="8"/>
      <c r="C1760" s="16"/>
      <c r="D1760" s="9"/>
      <c r="E1760" s="16"/>
      <c r="F1760" s="18" t="s">
        <v>484</v>
      </c>
      <c r="G1760" s="16"/>
      <c r="H1760" s="16"/>
      <c r="I1760" s="9"/>
      <c r="J1760" s="16"/>
    </row>
    <row r="1761" spans="1:10" x14ac:dyDescent="0.25">
      <c r="A1761" s="14" t="s">
        <v>228</v>
      </c>
      <c r="B1761" s="14" t="s">
        <v>297</v>
      </c>
      <c r="C1761" s="267" t="s">
        <v>2141</v>
      </c>
      <c r="D1761" s="15" t="s">
        <v>59</v>
      </c>
      <c r="E1761" s="7"/>
      <c r="F1761" s="20"/>
      <c r="G1761" s="21" t="s">
        <v>955</v>
      </c>
      <c r="H1761" s="15"/>
      <c r="I1761" s="5"/>
      <c r="J1761" s="15"/>
    </row>
    <row r="1762" spans="1:10" x14ac:dyDescent="0.25">
      <c r="A1762" s="15" t="s">
        <v>296</v>
      </c>
      <c r="B1762" s="15" t="s">
        <v>296</v>
      </c>
      <c r="C1762" s="267" t="s">
        <v>2197</v>
      </c>
      <c r="D1762" s="15" t="s">
        <v>1698</v>
      </c>
      <c r="E1762" s="7" t="s">
        <v>507</v>
      </c>
      <c r="F1762" s="20"/>
      <c r="G1762" s="21" t="s">
        <v>1720</v>
      </c>
      <c r="H1762" s="278">
        <v>230000</v>
      </c>
      <c r="I1762" s="5"/>
      <c r="J1762" s="62">
        <f>SUM(H1762:I1762)</f>
        <v>230000</v>
      </c>
    </row>
    <row r="1763" spans="1:10" x14ac:dyDescent="0.25">
      <c r="A1763" s="15"/>
      <c r="B1763" s="15" t="s">
        <v>298</v>
      </c>
      <c r="C1763" s="267" t="s">
        <v>2198</v>
      </c>
      <c r="D1763" s="15" t="s">
        <v>1714</v>
      </c>
      <c r="E1763" s="7" t="s">
        <v>500</v>
      </c>
      <c r="F1763" s="15"/>
      <c r="G1763" s="21" t="s">
        <v>1213</v>
      </c>
      <c r="H1763" s="268"/>
      <c r="I1763" s="5"/>
      <c r="J1763" s="15"/>
    </row>
    <row r="1764" spans="1:10" x14ac:dyDescent="0.25">
      <c r="A1764" s="15"/>
      <c r="B1764" s="15"/>
      <c r="C1764" s="267" t="s">
        <v>413</v>
      </c>
      <c r="D1764" s="15" t="s">
        <v>1715</v>
      </c>
      <c r="E1764" s="7"/>
      <c r="F1764" s="15"/>
      <c r="G1764" s="21" t="s">
        <v>1712</v>
      </c>
      <c r="H1764" s="268"/>
      <c r="I1764" s="5"/>
      <c r="J1764" s="15"/>
    </row>
    <row r="1765" spans="1:10" x14ac:dyDescent="0.25">
      <c r="A1765" s="8"/>
      <c r="B1765" s="16"/>
      <c r="C1765" s="305" t="s">
        <v>471</v>
      </c>
      <c r="D1765" s="16"/>
      <c r="E1765" s="16"/>
      <c r="F1765" s="16"/>
      <c r="G1765" s="51" t="s">
        <v>1713</v>
      </c>
      <c r="H1765" s="302"/>
      <c r="I1765" s="16"/>
      <c r="J1765" s="16"/>
    </row>
    <row r="1766" spans="1:10" x14ac:dyDescent="0.25">
      <c r="A1766" s="14" t="s">
        <v>228</v>
      </c>
      <c r="B1766" s="14" t="s">
        <v>957</v>
      </c>
      <c r="C1766" s="267" t="s">
        <v>1355</v>
      </c>
      <c r="D1766" s="14" t="s">
        <v>1641</v>
      </c>
      <c r="E1766" s="28"/>
      <c r="F1766" s="14"/>
      <c r="G1766" s="21" t="s">
        <v>955</v>
      </c>
      <c r="H1766" s="201"/>
      <c r="I1766" s="3"/>
      <c r="J1766" s="14"/>
    </row>
    <row r="1767" spans="1:10" x14ac:dyDescent="0.25">
      <c r="A1767" s="15" t="s">
        <v>296</v>
      </c>
      <c r="B1767" s="15" t="s">
        <v>296</v>
      </c>
      <c r="C1767" s="267" t="s">
        <v>2197</v>
      </c>
      <c r="D1767" s="15" t="s">
        <v>1633</v>
      </c>
      <c r="E1767" s="7" t="s">
        <v>507</v>
      </c>
      <c r="F1767" s="15"/>
      <c r="G1767" s="21" t="s">
        <v>1720</v>
      </c>
      <c r="H1767" s="278">
        <v>30000</v>
      </c>
      <c r="I1767" s="5"/>
      <c r="J1767" s="62">
        <f>SUM(H1767:I1767)</f>
        <v>30000</v>
      </c>
    </row>
    <row r="1768" spans="1:10" x14ac:dyDescent="0.25">
      <c r="A1768" s="15"/>
      <c r="B1768" s="15" t="s">
        <v>298</v>
      </c>
      <c r="C1768" s="267" t="s">
        <v>2199</v>
      </c>
      <c r="D1768" s="15" t="s">
        <v>1324</v>
      </c>
      <c r="E1768" s="7" t="s">
        <v>500</v>
      </c>
      <c r="F1768" s="15"/>
      <c r="G1768" s="21" t="s">
        <v>1213</v>
      </c>
      <c r="H1768" s="15"/>
      <c r="I1768" s="5"/>
      <c r="J1768" s="15"/>
    </row>
    <row r="1769" spans="1:10" x14ac:dyDescent="0.25">
      <c r="A1769" s="15"/>
      <c r="B1769" s="15"/>
      <c r="C1769" s="267" t="s">
        <v>413</v>
      </c>
      <c r="D1769" s="20">
        <v>0.3</v>
      </c>
      <c r="E1769" s="7"/>
      <c r="F1769" s="15"/>
      <c r="G1769" s="21" t="s">
        <v>1712</v>
      </c>
      <c r="H1769" s="15"/>
      <c r="I1769" s="5"/>
      <c r="J1769" s="15"/>
    </row>
    <row r="1770" spans="1:10" x14ac:dyDescent="0.25">
      <c r="A1770" s="16"/>
      <c r="B1770" s="16"/>
      <c r="C1770" s="302" t="s">
        <v>1724</v>
      </c>
      <c r="D1770" s="16" t="s">
        <v>413</v>
      </c>
      <c r="E1770" s="10"/>
      <c r="F1770" s="16"/>
      <c r="G1770" s="51" t="s">
        <v>1716</v>
      </c>
      <c r="H1770" s="16"/>
      <c r="I1770" s="9"/>
      <c r="J1770" s="16"/>
    </row>
    <row r="1771" spans="1:10" x14ac:dyDescent="0.25">
      <c r="A1771" s="22" t="s">
        <v>228</v>
      </c>
      <c r="B1771" s="14" t="s">
        <v>957</v>
      </c>
      <c r="C1771" s="267" t="s">
        <v>2142</v>
      </c>
      <c r="D1771" s="14" t="s">
        <v>1633</v>
      </c>
      <c r="E1771" s="7"/>
      <c r="F1771" s="4"/>
      <c r="G1771" s="24" t="s">
        <v>955</v>
      </c>
      <c r="H1771" s="7"/>
      <c r="I1771" s="5"/>
      <c r="J1771" s="15"/>
    </row>
    <row r="1772" spans="1:10" x14ac:dyDescent="0.25">
      <c r="A1772" s="4" t="s">
        <v>296</v>
      </c>
      <c r="B1772" s="15" t="s">
        <v>296</v>
      </c>
      <c r="C1772" s="267" t="s">
        <v>1717</v>
      </c>
      <c r="D1772" s="15" t="s">
        <v>2143</v>
      </c>
      <c r="E1772" s="7" t="s">
        <v>507</v>
      </c>
      <c r="F1772" s="4"/>
      <c r="G1772" s="21" t="s">
        <v>1720</v>
      </c>
      <c r="H1772" s="7"/>
      <c r="I1772" s="5"/>
      <c r="J1772" s="15"/>
    </row>
    <row r="1773" spans="1:10" x14ac:dyDescent="0.25">
      <c r="A1773" s="4"/>
      <c r="B1773" s="15" t="s">
        <v>298</v>
      </c>
      <c r="C1773" s="267" t="s">
        <v>2200</v>
      </c>
      <c r="D1773" s="15" t="s">
        <v>1324</v>
      </c>
      <c r="E1773" s="7" t="s">
        <v>500</v>
      </c>
      <c r="F1773" s="4"/>
      <c r="G1773" s="21" t="s">
        <v>1719</v>
      </c>
      <c r="H1773" s="7"/>
      <c r="I1773" s="5"/>
      <c r="J1773" s="15"/>
    </row>
    <row r="1774" spans="1:10" x14ac:dyDescent="0.25">
      <c r="A1774" s="5"/>
      <c r="B1774" s="15">
        <v>122</v>
      </c>
      <c r="C1774" s="267" t="s">
        <v>1706</v>
      </c>
      <c r="D1774" s="15" t="s">
        <v>1634</v>
      </c>
      <c r="E1774" s="7"/>
      <c r="F1774" s="4"/>
      <c r="G1774" s="21" t="s">
        <v>1721</v>
      </c>
      <c r="H1774" s="82">
        <v>15000</v>
      </c>
      <c r="I1774" s="5"/>
      <c r="J1774" s="62">
        <f>SUM(H1774:I1774)</f>
        <v>15000</v>
      </c>
    </row>
    <row r="1775" spans="1:10" x14ac:dyDescent="0.25">
      <c r="A1775" s="5"/>
      <c r="B1775" s="15"/>
      <c r="C1775" s="267" t="s">
        <v>1631</v>
      </c>
      <c r="D1775" s="15" t="s">
        <v>158</v>
      </c>
      <c r="E1775" s="7"/>
      <c r="F1775" s="4"/>
      <c r="G1775" s="21" t="s">
        <v>1722</v>
      </c>
      <c r="H1775" s="82"/>
      <c r="I1775" s="5"/>
      <c r="J1775" s="62"/>
    </row>
    <row r="1776" spans="1:10" x14ac:dyDescent="0.25">
      <c r="A1776" s="5"/>
      <c r="B1776" s="15"/>
      <c r="C1776" s="4"/>
      <c r="D1776" s="15"/>
      <c r="E1776" s="7"/>
      <c r="F1776" s="4"/>
      <c r="G1776" s="21" t="s">
        <v>1723</v>
      </c>
      <c r="H1776" s="82"/>
      <c r="I1776" s="5"/>
      <c r="J1776" s="62"/>
    </row>
    <row r="1777" spans="1:10" x14ac:dyDescent="0.25">
      <c r="A1777" s="4"/>
      <c r="B1777" s="16"/>
      <c r="C1777" s="48"/>
      <c r="D1777" s="16"/>
      <c r="E1777" s="7"/>
      <c r="F1777" s="4"/>
      <c r="G1777" s="374" t="s">
        <v>961</v>
      </c>
      <c r="H1777" s="7"/>
      <c r="I1777" s="5"/>
      <c r="J1777" s="15"/>
    </row>
    <row r="1778" spans="1:10" x14ac:dyDescent="0.25">
      <c r="A1778" s="14"/>
      <c r="B1778" s="14"/>
      <c r="C1778" s="22"/>
      <c r="D1778" s="14"/>
      <c r="E1778" s="28"/>
      <c r="F1778" s="23"/>
      <c r="G1778" s="271"/>
      <c r="H1778" s="14"/>
      <c r="I1778" s="3"/>
      <c r="J1778" s="14"/>
    </row>
    <row r="1779" spans="1:10" x14ac:dyDescent="0.25">
      <c r="A1779" s="15"/>
      <c r="B1779" s="15"/>
      <c r="C1779" s="4"/>
      <c r="D1779" s="15"/>
      <c r="E1779" s="7"/>
      <c r="F1779" s="15"/>
      <c r="G1779" s="21"/>
      <c r="H1779" s="159"/>
      <c r="I1779" s="5"/>
      <c r="J1779" s="62"/>
    </row>
    <row r="1780" spans="1:10" x14ac:dyDescent="0.25">
      <c r="A1780" s="15"/>
      <c r="B1780" s="15"/>
      <c r="C1780" s="4"/>
      <c r="D1780" s="15"/>
      <c r="E1780" s="7"/>
      <c r="F1780" s="15"/>
      <c r="G1780" s="272"/>
      <c r="H1780" s="159"/>
      <c r="I1780" s="5"/>
      <c r="J1780" s="62"/>
    </row>
    <row r="1781" spans="1:10" x14ac:dyDescent="0.25">
      <c r="A1781" s="16"/>
      <c r="B1781" s="16"/>
      <c r="C1781" s="147"/>
      <c r="D1781" s="16"/>
      <c r="E1781" s="10"/>
      <c r="F1781" s="16"/>
      <c r="G1781" s="25"/>
      <c r="H1781" s="16"/>
      <c r="I1781" s="9"/>
      <c r="J1781" s="16"/>
    </row>
    <row r="1782" spans="1:10" x14ac:dyDescent="0.25">
      <c r="A1782" s="19"/>
      <c r="B1782" s="19"/>
      <c r="C1782" s="19"/>
      <c r="D1782" s="30" t="s">
        <v>23</v>
      </c>
      <c r="E1782" s="29"/>
      <c r="F1782" s="29"/>
      <c r="G1782" s="33"/>
      <c r="H1782" s="64">
        <f>SUM(H1762:H1781)</f>
        <v>275000</v>
      </c>
      <c r="I1782" s="31"/>
      <c r="J1782" s="64">
        <f>SUM(H1782:I1782)</f>
        <v>275000</v>
      </c>
    </row>
    <row r="1783" spans="1:10" x14ac:dyDescent="0.25">
      <c r="B1783" t="s">
        <v>528</v>
      </c>
    </row>
    <row r="1784" spans="1:10" x14ac:dyDescent="0.25">
      <c r="B1784" t="s">
        <v>529</v>
      </c>
      <c r="C1784" t="s">
        <v>530</v>
      </c>
      <c r="F1784" t="s">
        <v>531</v>
      </c>
      <c r="H1784" t="s">
        <v>532</v>
      </c>
    </row>
    <row r="1785" spans="1:10" ht="15.75" x14ac:dyDescent="0.25">
      <c r="C1785" t="s">
        <v>1382</v>
      </c>
      <c r="F1785" s="32" t="s">
        <v>1364</v>
      </c>
      <c r="G1785" s="32"/>
      <c r="H1785" t="s">
        <v>533</v>
      </c>
    </row>
    <row r="1786" spans="1:10" ht="15.75" x14ac:dyDescent="0.25">
      <c r="C1786" t="s">
        <v>535</v>
      </c>
      <c r="F1786" s="32" t="s">
        <v>1363</v>
      </c>
      <c r="G1786" s="32"/>
      <c r="H1786" t="s">
        <v>534</v>
      </c>
    </row>
    <row r="1787" spans="1:10" x14ac:dyDescent="0.25">
      <c r="B1787" t="s">
        <v>491</v>
      </c>
      <c r="G1787" s="27" t="s">
        <v>537</v>
      </c>
    </row>
    <row r="1788" spans="1:10" x14ac:dyDescent="0.25">
      <c r="B1788" t="s">
        <v>492</v>
      </c>
      <c r="G1788" s="27" t="s">
        <v>1452</v>
      </c>
    </row>
    <row r="1789" spans="1:10" x14ac:dyDescent="0.25">
      <c r="G1789" s="27" t="s">
        <v>538</v>
      </c>
    </row>
    <row r="1790" spans="1:10" x14ac:dyDescent="0.25">
      <c r="B1790" t="s">
        <v>285</v>
      </c>
    </row>
    <row r="1791" spans="1:10" x14ac:dyDescent="0.25">
      <c r="B1791" t="s">
        <v>699</v>
      </c>
    </row>
    <row r="1792" spans="1:10" x14ac:dyDescent="0.25">
      <c r="B1792" t="s">
        <v>1711</v>
      </c>
    </row>
    <row r="1793" spans="1:10" x14ac:dyDescent="0.25">
      <c r="A1793" s="37" t="s">
        <v>150</v>
      </c>
      <c r="B1793" s="2" t="s">
        <v>149</v>
      </c>
      <c r="C1793" s="14" t="s">
        <v>477</v>
      </c>
      <c r="D1793" s="3" t="s">
        <v>478</v>
      </c>
      <c r="E1793" s="14" t="s">
        <v>480</v>
      </c>
      <c r="F1793" s="14" t="s">
        <v>482</v>
      </c>
      <c r="G1793" s="14" t="s">
        <v>485</v>
      </c>
      <c r="H1793" s="11" t="s">
        <v>486</v>
      </c>
      <c r="I1793" s="12"/>
      <c r="J1793" s="13"/>
    </row>
    <row r="1794" spans="1:10" x14ac:dyDescent="0.25">
      <c r="A1794" s="15"/>
      <c r="B1794" s="4" t="s">
        <v>148</v>
      </c>
      <c r="C1794" s="15"/>
      <c r="D1794" s="5" t="s">
        <v>479</v>
      </c>
      <c r="E1794" s="15" t="s">
        <v>481</v>
      </c>
      <c r="F1794" s="17" t="s">
        <v>483</v>
      </c>
      <c r="G1794" s="15"/>
      <c r="H1794" s="14" t="s">
        <v>413</v>
      </c>
      <c r="I1794" s="6" t="s">
        <v>488</v>
      </c>
      <c r="J1794" s="14" t="s">
        <v>489</v>
      </c>
    </row>
    <row r="1795" spans="1:10" x14ac:dyDescent="0.25">
      <c r="A1795" s="16"/>
      <c r="B1795" s="8"/>
      <c r="C1795" s="16"/>
      <c r="D1795" s="9"/>
      <c r="E1795" s="16"/>
      <c r="F1795" s="18" t="s">
        <v>484</v>
      </c>
      <c r="G1795" s="16"/>
      <c r="H1795" s="16"/>
      <c r="I1795" s="9"/>
      <c r="J1795" s="16"/>
    </row>
    <row r="1796" spans="1:10" x14ac:dyDescent="0.25">
      <c r="A1796" s="14" t="s">
        <v>228</v>
      </c>
      <c r="B1796" s="14" t="s">
        <v>297</v>
      </c>
      <c r="C1796" s="267" t="s">
        <v>2144</v>
      </c>
      <c r="D1796" s="15" t="s">
        <v>59</v>
      </c>
      <c r="E1796" s="7"/>
      <c r="F1796" s="20"/>
      <c r="G1796" s="21" t="s">
        <v>955</v>
      </c>
      <c r="H1796" s="15"/>
      <c r="I1796" s="5"/>
      <c r="J1796" s="15"/>
    </row>
    <row r="1797" spans="1:10" x14ac:dyDescent="0.25">
      <c r="A1797" s="15" t="s">
        <v>296</v>
      </c>
      <c r="B1797" s="15" t="s">
        <v>296</v>
      </c>
      <c r="C1797" s="267" t="s">
        <v>2197</v>
      </c>
      <c r="D1797" s="15" t="s">
        <v>1698</v>
      </c>
      <c r="E1797" s="7" t="s">
        <v>507</v>
      </c>
      <c r="F1797" s="20"/>
      <c r="G1797" s="21" t="s">
        <v>1720</v>
      </c>
      <c r="H1797" s="278">
        <v>200000</v>
      </c>
      <c r="I1797" s="5"/>
      <c r="J1797" s="62">
        <f>SUM(H1797:I1797)</f>
        <v>200000</v>
      </c>
    </row>
    <row r="1798" spans="1:10" x14ac:dyDescent="0.25">
      <c r="A1798" s="15"/>
      <c r="B1798" s="15" t="s">
        <v>298</v>
      </c>
      <c r="C1798" s="267" t="s">
        <v>2201</v>
      </c>
      <c r="D1798" s="15" t="s">
        <v>1714</v>
      </c>
      <c r="E1798" s="7" t="s">
        <v>500</v>
      </c>
      <c r="F1798" s="15"/>
      <c r="G1798" s="21" t="s">
        <v>1213</v>
      </c>
      <c r="H1798" s="268"/>
      <c r="I1798" s="5"/>
      <c r="J1798" s="15"/>
    </row>
    <row r="1799" spans="1:10" x14ac:dyDescent="0.25">
      <c r="A1799" s="15"/>
      <c r="B1799" s="15"/>
      <c r="C1799" s="267" t="s">
        <v>1701</v>
      </c>
      <c r="D1799" s="15" t="s">
        <v>1715</v>
      </c>
      <c r="E1799" s="7"/>
      <c r="F1799" s="15"/>
      <c r="G1799" s="21" t="s">
        <v>1712</v>
      </c>
      <c r="H1799" s="268"/>
      <c r="I1799" s="5"/>
      <c r="J1799" s="15"/>
    </row>
    <row r="1800" spans="1:10" x14ac:dyDescent="0.25">
      <c r="A1800" s="8"/>
      <c r="B1800" s="16"/>
      <c r="C1800" s="305" t="s">
        <v>471</v>
      </c>
      <c r="D1800" s="16"/>
      <c r="E1800" s="16"/>
      <c r="F1800" s="16"/>
      <c r="G1800" s="51" t="s">
        <v>1713</v>
      </c>
      <c r="H1800" s="302"/>
      <c r="I1800" s="16"/>
      <c r="J1800" s="16"/>
    </row>
    <row r="1801" spans="1:10" x14ac:dyDescent="0.25">
      <c r="A1801" s="14" t="s">
        <v>228</v>
      </c>
      <c r="B1801" s="14" t="s">
        <v>957</v>
      </c>
      <c r="C1801" s="267" t="s">
        <v>1356</v>
      </c>
      <c r="D1801" s="14" t="s">
        <v>1641</v>
      </c>
      <c r="E1801" s="14" t="s">
        <v>507</v>
      </c>
      <c r="F1801" s="14"/>
      <c r="G1801" s="21" t="s">
        <v>955</v>
      </c>
      <c r="H1801" s="201"/>
      <c r="I1801" s="3"/>
      <c r="J1801" s="14"/>
    </row>
    <row r="1802" spans="1:10" x14ac:dyDescent="0.25">
      <c r="A1802" s="15" t="s">
        <v>296</v>
      </c>
      <c r="B1802" s="15" t="s">
        <v>296</v>
      </c>
      <c r="C1802" s="267" t="s">
        <v>2197</v>
      </c>
      <c r="D1802" s="15" t="s">
        <v>1633</v>
      </c>
      <c r="E1802" s="15" t="s">
        <v>500</v>
      </c>
      <c r="F1802" s="15"/>
      <c r="G1802" s="21" t="s">
        <v>1720</v>
      </c>
      <c r="H1802" s="278">
        <v>40000</v>
      </c>
      <c r="I1802" s="5"/>
      <c r="J1802" s="62">
        <f>SUM(H1802:I1802)</f>
        <v>40000</v>
      </c>
    </row>
    <row r="1803" spans="1:10" x14ac:dyDescent="0.25">
      <c r="A1803" s="15"/>
      <c r="B1803" s="15" t="s">
        <v>298</v>
      </c>
      <c r="C1803" s="267" t="s">
        <v>2201</v>
      </c>
      <c r="D1803" s="15" t="s">
        <v>1324</v>
      </c>
      <c r="E1803" s="7"/>
      <c r="F1803" s="15"/>
      <c r="G1803" s="21" t="s">
        <v>1213</v>
      </c>
      <c r="H1803" s="15"/>
      <c r="I1803" s="5"/>
      <c r="J1803" s="15"/>
    </row>
    <row r="1804" spans="1:10" x14ac:dyDescent="0.25">
      <c r="A1804" s="15"/>
      <c r="B1804" s="15"/>
      <c r="C1804" s="267" t="s">
        <v>1718</v>
      </c>
      <c r="D1804" s="20">
        <v>0.3</v>
      </c>
      <c r="E1804" s="7"/>
      <c r="F1804" s="15"/>
      <c r="G1804" s="21" t="s">
        <v>1712</v>
      </c>
      <c r="H1804" s="15"/>
      <c r="I1804" s="5"/>
      <c r="J1804" s="15"/>
    </row>
    <row r="1805" spans="1:10" x14ac:dyDescent="0.25">
      <c r="A1805" s="16"/>
      <c r="B1805" s="16"/>
      <c r="C1805" s="302" t="s">
        <v>1640</v>
      </c>
      <c r="D1805" s="16" t="s">
        <v>413</v>
      </c>
      <c r="E1805" s="10"/>
      <c r="F1805" s="16"/>
      <c r="G1805" s="51" t="s">
        <v>1716</v>
      </c>
      <c r="H1805" s="16"/>
      <c r="I1805" s="9"/>
      <c r="J1805" s="16"/>
    </row>
    <row r="1806" spans="1:10" x14ac:dyDescent="0.25">
      <c r="A1806" s="22" t="s">
        <v>228</v>
      </c>
      <c r="B1806" s="14" t="s">
        <v>957</v>
      </c>
      <c r="C1806" s="267" t="s">
        <v>2145</v>
      </c>
      <c r="D1806" s="14" t="s">
        <v>1633</v>
      </c>
      <c r="E1806" s="14" t="s">
        <v>507</v>
      </c>
      <c r="F1806" s="4"/>
      <c r="G1806" s="24" t="s">
        <v>955</v>
      </c>
      <c r="H1806" s="7"/>
      <c r="I1806" s="5"/>
      <c r="J1806" s="15"/>
    </row>
    <row r="1807" spans="1:10" x14ac:dyDescent="0.25">
      <c r="A1807" s="4" t="s">
        <v>296</v>
      </c>
      <c r="B1807" s="15" t="s">
        <v>296</v>
      </c>
      <c r="C1807" s="267" t="s">
        <v>1717</v>
      </c>
      <c r="D1807" s="15" t="s">
        <v>2146</v>
      </c>
      <c r="E1807" s="15" t="s">
        <v>500</v>
      </c>
      <c r="F1807" s="4"/>
      <c r="G1807" s="21" t="s">
        <v>1720</v>
      </c>
      <c r="H1807" s="7"/>
      <c r="I1807" s="5"/>
      <c r="J1807" s="15"/>
    </row>
    <row r="1808" spans="1:10" x14ac:dyDescent="0.25">
      <c r="A1808" s="4"/>
      <c r="B1808" s="15" t="s">
        <v>298</v>
      </c>
      <c r="C1808" s="267" t="s">
        <v>2202</v>
      </c>
      <c r="D1808" s="15" t="s">
        <v>2147</v>
      </c>
      <c r="E1808" s="7"/>
      <c r="F1808" s="4"/>
      <c r="G1808" s="21" t="s">
        <v>1719</v>
      </c>
      <c r="H1808" s="7"/>
      <c r="I1808" s="5"/>
      <c r="J1808" s="15"/>
    </row>
    <row r="1809" spans="1:10" x14ac:dyDescent="0.25">
      <c r="A1809" s="5"/>
      <c r="B1809" s="15">
        <v>122</v>
      </c>
      <c r="C1809" s="267" t="s">
        <v>1725</v>
      </c>
      <c r="D1809" s="15" t="s">
        <v>2148</v>
      </c>
      <c r="E1809" s="7"/>
      <c r="F1809" s="4"/>
      <c r="G1809" s="21" t="s">
        <v>1721</v>
      </c>
      <c r="H1809" s="82">
        <v>25000</v>
      </c>
      <c r="I1809" s="5"/>
      <c r="J1809" s="62">
        <f>SUM(H1809:I1809)</f>
        <v>25000</v>
      </c>
    </row>
    <row r="1810" spans="1:10" x14ac:dyDescent="0.25">
      <c r="A1810" s="5"/>
      <c r="B1810" s="15"/>
      <c r="C1810" s="267" t="s">
        <v>1631</v>
      </c>
      <c r="D1810" s="15" t="s">
        <v>1634</v>
      </c>
      <c r="E1810" s="7"/>
      <c r="F1810" s="4"/>
      <c r="G1810" s="21" t="s">
        <v>1722</v>
      </c>
      <c r="H1810" s="82"/>
      <c r="I1810" s="5"/>
      <c r="J1810" s="62"/>
    </row>
    <row r="1811" spans="1:10" x14ac:dyDescent="0.25">
      <c r="A1811" s="5"/>
      <c r="B1811" s="15"/>
      <c r="C1811" s="4"/>
      <c r="D1811" s="15" t="s">
        <v>158</v>
      </c>
      <c r="E1811" s="7"/>
      <c r="F1811" s="4"/>
      <c r="G1811" s="21" t="s">
        <v>1723</v>
      </c>
      <c r="H1811" s="82"/>
      <c r="I1811" s="5"/>
      <c r="J1811" s="62"/>
    </row>
    <row r="1812" spans="1:10" ht="15.75" thickBot="1" x14ac:dyDescent="0.3">
      <c r="A1812" s="4"/>
      <c r="B1812" s="15"/>
      <c r="C1812" s="48"/>
      <c r="D1812" s="15"/>
      <c r="E1812" s="7"/>
      <c r="F1812" s="4"/>
      <c r="G1812" s="355" t="s">
        <v>961</v>
      </c>
      <c r="H1812" s="7"/>
      <c r="I1812" s="5"/>
      <c r="J1812" s="15"/>
    </row>
    <row r="1813" spans="1:10" ht="15.75" thickBot="1" x14ac:dyDescent="0.3">
      <c r="A1813" s="110"/>
      <c r="B1813" s="111"/>
      <c r="C1813" s="122"/>
      <c r="D1813" s="111"/>
      <c r="E1813" s="333"/>
      <c r="F1813" s="712"/>
      <c r="G1813" s="714" t="s">
        <v>23</v>
      </c>
      <c r="H1813" s="713">
        <f>SUM(H1797:H1812)</f>
        <v>265000</v>
      </c>
      <c r="I1813" s="175"/>
      <c r="J1813" s="235">
        <f>SUM(J1797:J1812)</f>
        <v>265000</v>
      </c>
    </row>
    <row r="1814" spans="1:10" x14ac:dyDescent="0.25">
      <c r="A1814" s="16"/>
      <c r="B1814" s="16"/>
      <c r="C1814" s="147"/>
      <c r="D1814" s="16"/>
      <c r="E1814" s="10"/>
      <c r="F1814" s="16"/>
      <c r="G1814" s="25"/>
      <c r="H1814" s="16"/>
      <c r="I1814" s="9"/>
      <c r="J1814" s="16"/>
    </row>
    <row r="1815" spans="1:10" x14ac:dyDescent="0.25">
      <c r="A1815" s="19"/>
      <c r="B1815" s="19"/>
      <c r="C1815" s="19"/>
      <c r="D1815" s="30" t="s">
        <v>2307</v>
      </c>
      <c r="E1815" s="29"/>
      <c r="F1815" s="29"/>
      <c r="G1815" s="33"/>
      <c r="H1815" s="64">
        <f>SUM(H1782+H1813)</f>
        <v>540000</v>
      </c>
      <c r="I1815" s="31"/>
      <c r="J1815" s="64">
        <f>SUM(H1815:I1815)</f>
        <v>540000</v>
      </c>
    </row>
    <row r="1816" spans="1:10" x14ac:dyDescent="0.25">
      <c r="B1816" t="s">
        <v>528</v>
      </c>
    </row>
    <row r="1817" spans="1:10" x14ac:dyDescent="0.25">
      <c r="B1817" t="s">
        <v>529</v>
      </c>
      <c r="C1817" t="s">
        <v>530</v>
      </c>
      <c r="F1817" t="s">
        <v>531</v>
      </c>
      <c r="H1817" t="s">
        <v>532</v>
      </c>
    </row>
    <row r="1818" spans="1:10" ht="15.75" x14ac:dyDescent="0.25">
      <c r="C1818" t="s">
        <v>1382</v>
      </c>
      <c r="F1818" s="32" t="s">
        <v>1364</v>
      </c>
      <c r="G1818" s="32"/>
      <c r="H1818" t="s">
        <v>533</v>
      </c>
    </row>
    <row r="1819" spans="1:10" ht="15.75" x14ac:dyDescent="0.25">
      <c r="C1819" t="s">
        <v>535</v>
      </c>
      <c r="F1819" s="32" t="s">
        <v>1363</v>
      </c>
      <c r="G1819" s="32"/>
      <c r="H1819" t="s">
        <v>534</v>
      </c>
    </row>
    <row r="1820" spans="1:10" ht="15.75" x14ac:dyDescent="0.25">
      <c r="F1820" s="32"/>
      <c r="G1820" s="32"/>
    </row>
    <row r="1821" spans="1:10" ht="15.75" x14ac:dyDescent="0.25">
      <c r="F1821" s="32"/>
      <c r="G1821" s="32"/>
    </row>
    <row r="1822" spans="1:10" x14ac:dyDescent="0.25">
      <c r="B1822" t="s">
        <v>491</v>
      </c>
      <c r="G1822" s="27" t="s">
        <v>537</v>
      </c>
    </row>
    <row r="1823" spans="1:10" x14ac:dyDescent="0.25">
      <c r="B1823" t="s">
        <v>492</v>
      </c>
      <c r="G1823" s="27" t="s">
        <v>1452</v>
      </c>
    </row>
    <row r="1824" spans="1:10" x14ac:dyDescent="0.25">
      <c r="G1824" s="27" t="s">
        <v>538</v>
      </c>
    </row>
    <row r="1825" spans="1:10" x14ac:dyDescent="0.25">
      <c r="B1825" t="s">
        <v>285</v>
      </c>
    </row>
    <row r="1826" spans="1:10" x14ac:dyDescent="0.25">
      <c r="B1826" t="s">
        <v>1323</v>
      </c>
    </row>
    <row r="1827" spans="1:10" x14ac:dyDescent="0.25">
      <c r="B1827" t="s">
        <v>1726</v>
      </c>
    </row>
    <row r="1828" spans="1:10" ht="15.75" x14ac:dyDescent="0.25">
      <c r="F1828" s="32"/>
      <c r="G1828" s="32"/>
    </row>
    <row r="1829" spans="1:10" x14ac:dyDescent="0.25">
      <c r="A1829" s="37" t="s">
        <v>150</v>
      </c>
      <c r="B1829" s="2" t="s">
        <v>149</v>
      </c>
      <c r="C1829" s="14" t="s">
        <v>477</v>
      </c>
      <c r="D1829" s="3" t="s">
        <v>478</v>
      </c>
      <c r="E1829" s="14" t="s">
        <v>480</v>
      </c>
      <c r="F1829" s="14" t="s">
        <v>482</v>
      </c>
      <c r="G1829" s="14" t="s">
        <v>485</v>
      </c>
      <c r="H1829" s="11" t="s">
        <v>486</v>
      </c>
      <c r="I1829" s="12"/>
      <c r="J1829" s="13"/>
    </row>
    <row r="1830" spans="1:10" x14ac:dyDescent="0.25">
      <c r="A1830" s="15"/>
      <c r="B1830" s="4" t="s">
        <v>148</v>
      </c>
      <c r="C1830" s="15"/>
      <c r="D1830" s="5" t="s">
        <v>479</v>
      </c>
      <c r="E1830" s="15" t="s">
        <v>481</v>
      </c>
      <c r="F1830" s="17" t="s">
        <v>483</v>
      </c>
      <c r="G1830" s="15"/>
      <c r="H1830" s="14" t="s">
        <v>413</v>
      </c>
      <c r="I1830" s="6" t="s">
        <v>488</v>
      </c>
      <c r="J1830" s="14" t="s">
        <v>489</v>
      </c>
    </row>
    <row r="1831" spans="1:10" x14ac:dyDescent="0.25">
      <c r="A1831" s="16"/>
      <c r="B1831" s="8"/>
      <c r="C1831" s="16"/>
      <c r="D1831" s="9"/>
      <c r="E1831" s="16"/>
      <c r="F1831" s="18" t="s">
        <v>484</v>
      </c>
      <c r="G1831" s="16"/>
      <c r="H1831" s="16"/>
      <c r="I1831" s="9"/>
      <c r="J1831" s="16"/>
    </row>
    <row r="1832" spans="1:10" x14ac:dyDescent="0.25">
      <c r="A1832" s="5" t="s">
        <v>228</v>
      </c>
      <c r="B1832" s="14" t="s">
        <v>300</v>
      </c>
      <c r="C1832" s="199" t="s">
        <v>2203</v>
      </c>
      <c r="D1832" s="14" t="s">
        <v>59</v>
      </c>
      <c r="E1832" s="14"/>
      <c r="F1832" s="23"/>
      <c r="G1832" s="21" t="s">
        <v>955</v>
      </c>
      <c r="H1832" s="14"/>
      <c r="I1832" s="14"/>
      <c r="J1832" s="14"/>
    </row>
    <row r="1833" spans="1:10" x14ac:dyDescent="0.25">
      <c r="A1833" s="5" t="s">
        <v>296</v>
      </c>
      <c r="B1833" s="15" t="s">
        <v>296</v>
      </c>
      <c r="C1833" s="199" t="s">
        <v>958</v>
      </c>
      <c r="D1833" s="21" t="s">
        <v>2153</v>
      </c>
      <c r="E1833" s="14" t="s">
        <v>507</v>
      </c>
      <c r="F1833" s="20"/>
      <c r="G1833" s="21" t="s">
        <v>959</v>
      </c>
      <c r="H1833" s="278">
        <v>50000</v>
      </c>
      <c r="I1833" s="15"/>
      <c r="J1833" s="62">
        <f>SUM(H1833:I1833)</f>
        <v>50000</v>
      </c>
    </row>
    <row r="1834" spans="1:10" x14ac:dyDescent="0.25">
      <c r="A1834" s="5"/>
      <c r="B1834" s="15" t="s">
        <v>301</v>
      </c>
      <c r="C1834" s="426" t="s">
        <v>1727</v>
      </c>
      <c r="D1834" s="15" t="s">
        <v>2154</v>
      </c>
      <c r="E1834" s="21" t="s">
        <v>500</v>
      </c>
      <c r="F1834" s="15"/>
      <c r="G1834" s="21" t="s">
        <v>960</v>
      </c>
      <c r="H1834" s="15"/>
      <c r="I1834" s="15"/>
      <c r="J1834" s="15"/>
    </row>
    <row r="1835" spans="1:10" x14ac:dyDescent="0.25">
      <c r="A1835" s="4"/>
      <c r="B1835" s="15"/>
      <c r="C1835" s="199"/>
      <c r="D1835" s="20">
        <v>0.7</v>
      </c>
      <c r="E1835" s="15"/>
      <c r="F1835" s="15"/>
      <c r="G1835" s="21" t="s">
        <v>1728</v>
      </c>
      <c r="H1835" s="15"/>
      <c r="I1835" s="15"/>
      <c r="J1835" s="15"/>
    </row>
    <row r="1836" spans="1:10" x14ac:dyDescent="0.25">
      <c r="A1836" s="4"/>
      <c r="B1836" s="15"/>
      <c r="C1836" s="199"/>
      <c r="D1836" s="15" t="s">
        <v>413</v>
      </c>
      <c r="E1836" s="15"/>
      <c r="F1836" s="15"/>
      <c r="G1836" s="21" t="s">
        <v>1729</v>
      </c>
      <c r="H1836" s="15"/>
      <c r="I1836" s="15"/>
      <c r="J1836" s="15"/>
    </row>
    <row r="1837" spans="1:10" x14ac:dyDescent="0.25">
      <c r="A1837" s="4"/>
      <c r="B1837" s="15"/>
      <c r="C1837" s="199"/>
      <c r="D1837" s="15"/>
      <c r="E1837" s="15"/>
      <c r="F1837" s="15"/>
      <c r="G1837" s="26"/>
      <c r="H1837" s="15"/>
      <c r="I1837" s="15"/>
      <c r="J1837" s="15"/>
    </row>
    <row r="1838" spans="1:10" x14ac:dyDescent="0.25">
      <c r="A1838" s="8"/>
      <c r="B1838" s="16"/>
      <c r="C1838" s="305"/>
      <c r="D1838" s="16"/>
      <c r="E1838" s="16"/>
      <c r="F1838" s="16"/>
      <c r="G1838" s="51"/>
      <c r="H1838" s="16"/>
      <c r="I1838" s="16"/>
      <c r="J1838" s="16"/>
    </row>
    <row r="1839" spans="1:10" x14ac:dyDescent="0.25">
      <c r="A1839" s="14" t="s">
        <v>228</v>
      </c>
      <c r="B1839" s="14" t="s">
        <v>242</v>
      </c>
      <c r="C1839" s="199" t="s">
        <v>2204</v>
      </c>
      <c r="D1839" s="21" t="s">
        <v>59</v>
      </c>
      <c r="E1839" s="15"/>
      <c r="F1839" s="42"/>
      <c r="G1839" s="24" t="s">
        <v>952</v>
      </c>
      <c r="H1839" s="14"/>
      <c r="I1839" s="15"/>
      <c r="J1839" s="15"/>
    </row>
    <row r="1840" spans="1:10" x14ac:dyDescent="0.25">
      <c r="A1840" s="15" t="s">
        <v>296</v>
      </c>
      <c r="B1840" s="15" t="s">
        <v>198</v>
      </c>
      <c r="C1840" s="199" t="s">
        <v>1730</v>
      </c>
      <c r="D1840" s="21" t="s">
        <v>1641</v>
      </c>
      <c r="E1840" s="14" t="s">
        <v>507</v>
      </c>
      <c r="F1840" s="42"/>
      <c r="G1840" s="21" t="s">
        <v>962</v>
      </c>
      <c r="H1840" s="15"/>
      <c r="I1840" s="15"/>
      <c r="J1840" s="15"/>
    </row>
    <row r="1841" spans="1:10" x14ac:dyDescent="0.25">
      <c r="A1841" s="15"/>
      <c r="B1841" s="15" t="s">
        <v>197</v>
      </c>
      <c r="C1841" s="426" t="s">
        <v>1731</v>
      </c>
      <c r="D1841" s="21" t="s">
        <v>2151</v>
      </c>
      <c r="E1841" s="21" t="s">
        <v>500</v>
      </c>
      <c r="F1841" s="42"/>
      <c r="G1841" s="272" t="s">
        <v>963</v>
      </c>
      <c r="H1841" s="278">
        <v>15000</v>
      </c>
      <c r="I1841" s="15"/>
      <c r="J1841" s="62">
        <f>SUM(H1841:I1841)</f>
        <v>15000</v>
      </c>
    </row>
    <row r="1842" spans="1:10" x14ac:dyDescent="0.25">
      <c r="A1842" s="15"/>
      <c r="B1842" s="15" t="s">
        <v>199</v>
      </c>
      <c r="C1842" s="268" t="s">
        <v>413</v>
      </c>
      <c r="D1842" s="42">
        <v>0.3</v>
      </c>
      <c r="E1842" s="15"/>
      <c r="F1842" s="42"/>
      <c r="G1842" s="21" t="s">
        <v>964</v>
      </c>
      <c r="H1842" s="15"/>
      <c r="I1842" s="15"/>
      <c r="J1842" s="15"/>
    </row>
    <row r="1843" spans="1:10" x14ac:dyDescent="0.25">
      <c r="A1843" s="15"/>
      <c r="B1843" s="15"/>
      <c r="C1843" s="15"/>
      <c r="D1843" s="21" t="s">
        <v>413</v>
      </c>
      <c r="E1843" s="15"/>
      <c r="F1843" s="42"/>
      <c r="G1843" s="21" t="s">
        <v>1732</v>
      </c>
      <c r="H1843" s="15"/>
      <c r="I1843" s="15"/>
      <c r="J1843" s="15"/>
    </row>
    <row r="1844" spans="1:10" x14ac:dyDescent="0.25">
      <c r="A1844" s="15"/>
      <c r="B1844" s="15"/>
      <c r="C1844" s="15"/>
      <c r="D1844" s="5"/>
      <c r="E1844" s="15"/>
      <c r="F1844" s="42"/>
      <c r="G1844" s="21" t="s">
        <v>965</v>
      </c>
      <c r="H1844" s="15"/>
      <c r="I1844" s="15"/>
      <c r="J1844" s="15"/>
    </row>
    <row r="1845" spans="1:10" x14ac:dyDescent="0.25">
      <c r="A1845" s="16"/>
      <c r="B1845" s="16"/>
      <c r="C1845" s="16"/>
      <c r="D1845" s="9"/>
      <c r="E1845" s="16"/>
      <c r="F1845" s="9"/>
      <c r="G1845" s="25"/>
      <c r="H1845" s="16"/>
      <c r="I1845" s="16"/>
      <c r="J1845" s="16"/>
    </row>
    <row r="1846" spans="1:10" x14ac:dyDescent="0.25">
      <c r="A1846" s="15"/>
      <c r="B1846" s="15"/>
      <c r="C1846" s="4"/>
      <c r="D1846" s="15"/>
      <c r="E1846" s="7"/>
      <c r="F1846" s="20"/>
      <c r="G1846" s="21"/>
      <c r="H1846" s="15"/>
      <c r="I1846" s="5"/>
      <c r="J1846" s="15"/>
    </row>
    <row r="1847" spans="1:10" x14ac:dyDescent="0.25">
      <c r="A1847" s="15"/>
      <c r="B1847" s="15"/>
      <c r="C1847" s="4"/>
      <c r="D1847" s="15"/>
      <c r="E1847" s="7"/>
      <c r="F1847" s="20"/>
      <c r="G1847" s="21"/>
      <c r="H1847" s="15"/>
      <c r="I1847" s="5"/>
      <c r="J1847" s="15"/>
    </row>
    <row r="1848" spans="1:10" x14ac:dyDescent="0.25">
      <c r="A1848" s="15"/>
      <c r="B1848" s="15"/>
      <c r="C1848" s="4"/>
      <c r="D1848" s="15"/>
      <c r="E1848" s="7"/>
      <c r="F1848" s="15"/>
      <c r="G1848" s="21"/>
      <c r="H1848" s="62"/>
      <c r="I1848" s="5"/>
      <c r="J1848" s="62"/>
    </row>
    <row r="1849" spans="1:10" x14ac:dyDescent="0.25">
      <c r="A1849" s="15"/>
      <c r="B1849" s="15"/>
      <c r="C1849" s="34"/>
      <c r="D1849" s="15"/>
      <c r="E1849" s="7"/>
      <c r="F1849" s="15"/>
      <c r="G1849" s="21"/>
      <c r="H1849" s="15"/>
      <c r="I1849" s="5"/>
      <c r="J1849" s="15"/>
    </row>
    <row r="1850" spans="1:10" ht="21" customHeight="1" x14ac:dyDescent="0.25">
      <c r="A1850" s="164"/>
      <c r="B1850" s="29"/>
      <c r="C1850" s="166" t="s">
        <v>2308</v>
      </c>
      <c r="D1850" s="29"/>
      <c r="E1850" s="29"/>
      <c r="F1850" s="29"/>
      <c r="G1850" s="716"/>
      <c r="H1850" s="230">
        <f>SUM(H1833:H1849)</f>
        <v>65000</v>
      </c>
      <c r="I1850" s="141"/>
      <c r="J1850" s="230">
        <f>SUM(H1850:I1850)</f>
        <v>65000</v>
      </c>
    </row>
    <row r="1851" spans="1:10" x14ac:dyDescent="0.25">
      <c r="A1851" s="4"/>
      <c r="B1851" s="5"/>
      <c r="C1851" s="172" t="s">
        <v>2309</v>
      </c>
      <c r="D1851" s="5"/>
      <c r="E1851" s="5"/>
      <c r="F1851" s="5"/>
      <c r="G1851" s="715"/>
      <c r="H1851" s="113">
        <f>(H1747+H1782+H1813+H1850)</f>
        <v>1565000</v>
      </c>
      <c r="I1851" s="113">
        <f>(I1747+I1782+I1813+I1850)</f>
        <v>0</v>
      </c>
      <c r="J1851" s="113">
        <f>SUM(H1851:I1851)</f>
        <v>1565000</v>
      </c>
    </row>
    <row r="1852" spans="1:10" x14ac:dyDescent="0.25">
      <c r="A1852" s="8"/>
      <c r="B1852" s="9"/>
      <c r="C1852" s="9"/>
      <c r="D1852" s="94"/>
      <c r="E1852" s="9"/>
      <c r="F1852" s="9"/>
      <c r="G1852" s="51"/>
      <c r="H1852" s="116"/>
      <c r="I1852" s="338"/>
      <c r="J1852" s="116"/>
    </row>
    <row r="1853" spans="1:10" x14ac:dyDescent="0.25">
      <c r="B1853" t="s">
        <v>528</v>
      </c>
    </row>
    <row r="1854" spans="1:10" x14ac:dyDescent="0.25">
      <c r="B1854" t="s">
        <v>529</v>
      </c>
      <c r="C1854" t="s">
        <v>530</v>
      </c>
      <c r="F1854" t="s">
        <v>531</v>
      </c>
      <c r="H1854" t="s">
        <v>532</v>
      </c>
    </row>
    <row r="1855" spans="1:10" ht="15.75" x14ac:dyDescent="0.25">
      <c r="C1855" t="s">
        <v>1382</v>
      </c>
      <c r="F1855" s="32" t="s">
        <v>1364</v>
      </c>
      <c r="G1855" s="32"/>
      <c r="H1855" t="s">
        <v>533</v>
      </c>
    </row>
    <row r="1856" spans="1:10" ht="15.75" x14ac:dyDescent="0.25">
      <c r="C1856" t="s">
        <v>535</v>
      </c>
      <c r="F1856" s="32" t="s">
        <v>1363</v>
      </c>
      <c r="G1856" s="32"/>
      <c r="H1856" t="s">
        <v>534</v>
      </c>
    </row>
    <row r="1857" spans="1:10" x14ac:dyDescent="0.25">
      <c r="B1857" t="s">
        <v>491</v>
      </c>
      <c r="G1857" s="27" t="s">
        <v>537</v>
      </c>
    </row>
    <row r="1858" spans="1:10" x14ac:dyDescent="0.25">
      <c r="B1858" t="s">
        <v>492</v>
      </c>
      <c r="G1858" s="27" t="s">
        <v>1452</v>
      </c>
    </row>
    <row r="1859" spans="1:10" x14ac:dyDescent="0.25">
      <c r="G1859" s="27" t="s">
        <v>538</v>
      </c>
    </row>
    <row r="1860" spans="1:10" x14ac:dyDescent="0.25">
      <c r="B1860" t="s">
        <v>285</v>
      </c>
    </row>
    <row r="1861" spans="1:10" x14ac:dyDescent="0.25">
      <c r="B1861" t="s">
        <v>1142</v>
      </c>
    </row>
    <row r="1862" spans="1:10" x14ac:dyDescent="0.25">
      <c r="B1862" s="259" t="s">
        <v>1685</v>
      </c>
      <c r="E1862" s="307" t="s">
        <v>998</v>
      </c>
    </row>
    <row r="1863" spans="1:10" x14ac:dyDescent="0.25">
      <c r="A1863" s="37" t="s">
        <v>150</v>
      </c>
      <c r="B1863" s="2" t="s">
        <v>149</v>
      </c>
      <c r="C1863" s="14" t="s">
        <v>477</v>
      </c>
      <c r="D1863" s="3" t="s">
        <v>478</v>
      </c>
      <c r="E1863" s="14" t="s">
        <v>480</v>
      </c>
      <c r="F1863" s="14" t="s">
        <v>482</v>
      </c>
      <c r="G1863" s="14" t="s">
        <v>485</v>
      </c>
      <c r="H1863" s="11" t="s">
        <v>486</v>
      </c>
      <c r="I1863" s="12"/>
      <c r="J1863" s="13"/>
    </row>
    <row r="1864" spans="1:10" x14ac:dyDescent="0.25">
      <c r="A1864" s="15"/>
      <c r="B1864" s="4" t="s">
        <v>148</v>
      </c>
      <c r="C1864" s="15"/>
      <c r="D1864" s="5" t="s">
        <v>479</v>
      </c>
      <c r="E1864" s="15" t="s">
        <v>481</v>
      </c>
      <c r="F1864" s="17" t="s">
        <v>483</v>
      </c>
      <c r="G1864" s="15"/>
      <c r="H1864" s="14" t="s">
        <v>487</v>
      </c>
      <c r="I1864" s="6" t="s">
        <v>488</v>
      </c>
      <c r="J1864" s="14" t="s">
        <v>489</v>
      </c>
    </row>
    <row r="1865" spans="1:10" x14ac:dyDescent="0.25">
      <c r="A1865" s="16"/>
      <c r="B1865" s="8"/>
      <c r="C1865" s="16"/>
      <c r="D1865" s="9"/>
      <c r="E1865" s="16"/>
      <c r="F1865" s="18" t="s">
        <v>484</v>
      </c>
      <c r="G1865" s="16"/>
      <c r="H1865" s="16"/>
      <c r="I1865" s="9"/>
      <c r="J1865" s="16"/>
    </row>
    <row r="1866" spans="1:10" x14ac:dyDescent="0.25">
      <c r="A1866" s="5" t="s">
        <v>228</v>
      </c>
      <c r="B1866" s="14" t="s">
        <v>224</v>
      </c>
      <c r="C1866" s="199" t="s">
        <v>2163</v>
      </c>
      <c r="D1866" s="14" t="s">
        <v>455</v>
      </c>
      <c r="E1866" s="14"/>
      <c r="F1866" s="23"/>
      <c r="G1866" s="21" t="s">
        <v>992</v>
      </c>
      <c r="H1866" s="14"/>
      <c r="I1866" s="14"/>
      <c r="J1866" s="14"/>
    </row>
    <row r="1867" spans="1:10" x14ac:dyDescent="0.25">
      <c r="A1867" s="54" t="s">
        <v>286</v>
      </c>
      <c r="B1867" s="327" t="s">
        <v>1166</v>
      </c>
      <c r="C1867" s="199" t="s">
        <v>331</v>
      </c>
      <c r="D1867" s="21"/>
      <c r="E1867" s="15"/>
      <c r="F1867" s="20"/>
      <c r="G1867" s="21" t="s">
        <v>1735</v>
      </c>
      <c r="H1867" s="15"/>
      <c r="I1867" s="475">
        <v>27000</v>
      </c>
      <c r="J1867" s="68">
        <f>SUM(I1867)</f>
        <v>27000</v>
      </c>
    </row>
    <row r="1868" spans="1:10" x14ac:dyDescent="0.25">
      <c r="A1868" s="5"/>
      <c r="B1868" s="327" t="s">
        <v>1167</v>
      </c>
      <c r="C1868" s="426" t="s">
        <v>990</v>
      </c>
      <c r="D1868" s="15"/>
      <c r="E1868" s="15"/>
      <c r="F1868" s="15"/>
      <c r="G1868" s="21" t="s">
        <v>995</v>
      </c>
      <c r="H1868" s="15"/>
      <c r="I1868" s="155"/>
      <c r="J1868" s="15"/>
    </row>
    <row r="1869" spans="1:10" x14ac:dyDescent="0.25">
      <c r="A1869" s="4"/>
      <c r="B1869" s="15"/>
      <c r="C1869" s="199"/>
      <c r="D1869" s="15"/>
      <c r="E1869" s="15"/>
      <c r="F1869" s="15"/>
      <c r="G1869" s="21" t="s">
        <v>1733</v>
      </c>
      <c r="H1869" s="15"/>
      <c r="I1869" s="155"/>
      <c r="J1869" s="15"/>
    </row>
    <row r="1870" spans="1:10" x14ac:dyDescent="0.25">
      <c r="A1870" s="8"/>
      <c r="B1870" s="16"/>
      <c r="C1870" s="305"/>
      <c r="D1870" s="16"/>
      <c r="E1870" s="16"/>
      <c r="F1870" s="16"/>
      <c r="G1870" s="51" t="s">
        <v>1734</v>
      </c>
      <c r="H1870" s="16"/>
      <c r="I1870" s="158"/>
      <c r="J1870" s="16"/>
    </row>
    <row r="1871" spans="1:10" x14ac:dyDescent="0.25">
      <c r="A1871" s="14" t="s">
        <v>228</v>
      </c>
      <c r="B1871" s="14" t="s">
        <v>224</v>
      </c>
      <c r="C1871" s="199" t="s">
        <v>2164</v>
      </c>
      <c r="D1871" s="24"/>
      <c r="E1871" s="15"/>
      <c r="F1871" s="23"/>
      <c r="G1871" s="21" t="s">
        <v>992</v>
      </c>
      <c r="H1871" s="5"/>
      <c r="I1871" s="159">
        <v>20000</v>
      </c>
      <c r="J1871" s="62">
        <f>SUM(I1871)</f>
        <v>20000</v>
      </c>
    </row>
    <row r="1872" spans="1:10" x14ac:dyDescent="0.25">
      <c r="A1872" s="43" t="s">
        <v>286</v>
      </c>
      <c r="B1872" s="327" t="s">
        <v>1166</v>
      </c>
      <c r="C1872" s="199" t="s">
        <v>331</v>
      </c>
      <c r="D1872" s="21" t="s">
        <v>455</v>
      </c>
      <c r="E1872" s="15"/>
      <c r="F1872" s="20"/>
      <c r="G1872" s="21" t="s">
        <v>993</v>
      </c>
      <c r="H1872" s="5"/>
      <c r="I1872" s="159"/>
      <c r="J1872" s="68"/>
    </row>
    <row r="1873" spans="1:10" x14ac:dyDescent="0.25">
      <c r="A1873" s="15"/>
      <c r="B1873" s="327" t="s">
        <v>1167</v>
      </c>
      <c r="C1873" s="426" t="s">
        <v>996</v>
      </c>
      <c r="D1873" s="15"/>
      <c r="E1873" s="15"/>
      <c r="F1873" s="20"/>
      <c r="G1873" s="21" t="s">
        <v>995</v>
      </c>
      <c r="H1873" s="5"/>
      <c r="I1873" s="15"/>
      <c r="J1873" s="15"/>
    </row>
    <row r="1874" spans="1:10" x14ac:dyDescent="0.25">
      <c r="A1874" s="15"/>
      <c r="B1874" s="15"/>
      <c r="C1874" s="267"/>
      <c r="D1874" s="15"/>
      <c r="E1874" s="15"/>
      <c r="F1874" s="20"/>
      <c r="G1874" s="21" t="s">
        <v>994</v>
      </c>
      <c r="H1874" s="5"/>
      <c r="I1874" s="15"/>
      <c r="J1874" s="15"/>
    </row>
    <row r="1875" spans="1:10" x14ac:dyDescent="0.25">
      <c r="A1875" s="15"/>
      <c r="B1875" s="4"/>
      <c r="C1875" s="301"/>
      <c r="D1875" s="16"/>
      <c r="E1875" s="16"/>
      <c r="F1875" s="16"/>
      <c r="G1875" s="51"/>
      <c r="H1875" s="9"/>
      <c r="I1875" s="16"/>
      <c r="J1875" s="16"/>
    </row>
    <row r="1876" spans="1:10" x14ac:dyDescent="0.25">
      <c r="A1876" s="14" t="s">
        <v>228</v>
      </c>
      <c r="B1876" s="14" t="s">
        <v>224</v>
      </c>
      <c r="C1876" s="199" t="s">
        <v>2165</v>
      </c>
      <c r="D1876" s="15"/>
      <c r="E1876" s="7"/>
      <c r="F1876" s="20"/>
      <c r="G1876" s="21" t="s">
        <v>992</v>
      </c>
      <c r="H1876" s="15"/>
      <c r="I1876" s="157">
        <v>6000</v>
      </c>
      <c r="J1876" s="62">
        <f>SUM(I1876)</f>
        <v>6000</v>
      </c>
    </row>
    <row r="1877" spans="1:10" x14ac:dyDescent="0.25">
      <c r="A1877" s="43" t="s">
        <v>286</v>
      </c>
      <c r="B1877" s="327" t="s">
        <v>1166</v>
      </c>
      <c r="C1877" s="199" t="s">
        <v>331</v>
      </c>
      <c r="D1877" s="15" t="s">
        <v>455</v>
      </c>
      <c r="E1877" s="7"/>
      <c r="F1877" s="20"/>
      <c r="G1877" s="21" t="s">
        <v>993</v>
      </c>
      <c r="H1877" s="15"/>
      <c r="I1877" s="157"/>
      <c r="J1877" s="68"/>
    </row>
    <row r="1878" spans="1:10" x14ac:dyDescent="0.25">
      <c r="A1878" s="15"/>
      <c r="B1878" s="327" t="s">
        <v>1167</v>
      </c>
      <c r="C1878" s="426" t="s">
        <v>997</v>
      </c>
      <c r="D1878" s="15"/>
      <c r="E1878" s="7"/>
      <c r="F1878" s="15"/>
      <c r="G1878" s="21" t="s">
        <v>995</v>
      </c>
      <c r="H1878" s="15"/>
      <c r="I1878" s="5"/>
      <c r="J1878" s="15"/>
    </row>
    <row r="1879" spans="1:10" x14ac:dyDescent="0.25">
      <c r="A1879" s="15"/>
      <c r="B1879" s="15"/>
      <c r="C1879" s="4"/>
      <c r="D1879" s="15"/>
      <c r="E1879" s="7"/>
      <c r="F1879" s="15"/>
      <c r="G1879" s="21" t="s">
        <v>994</v>
      </c>
      <c r="H1879" s="15"/>
      <c r="I1879" s="5"/>
      <c r="J1879" s="15"/>
    </row>
    <row r="1880" spans="1:10" x14ac:dyDescent="0.25">
      <c r="A1880" s="14"/>
      <c r="B1880" s="14"/>
      <c r="C1880" s="22"/>
      <c r="D1880" s="14"/>
      <c r="E1880" s="28"/>
      <c r="F1880" s="14"/>
      <c r="G1880" s="24"/>
      <c r="H1880" s="14"/>
      <c r="I1880" s="3"/>
      <c r="J1880" s="14"/>
    </row>
    <row r="1881" spans="1:10" x14ac:dyDescent="0.25">
      <c r="A1881" s="43"/>
      <c r="B1881" s="327"/>
      <c r="C1881" s="4"/>
      <c r="D1881" s="15"/>
      <c r="E1881" s="7"/>
      <c r="F1881" s="15"/>
      <c r="G1881" s="21"/>
      <c r="H1881" s="15"/>
      <c r="I1881" s="71"/>
      <c r="J1881" s="68"/>
    </row>
    <row r="1882" spans="1:10" x14ac:dyDescent="0.25">
      <c r="A1882" s="43"/>
      <c r="B1882" s="327"/>
      <c r="C1882" s="4"/>
      <c r="D1882" s="15"/>
      <c r="E1882" s="7"/>
      <c r="F1882" s="15"/>
      <c r="G1882" s="21"/>
      <c r="H1882" s="15"/>
      <c r="I1882" s="5"/>
      <c r="J1882" s="15"/>
    </row>
    <row r="1883" spans="1:10" x14ac:dyDescent="0.25">
      <c r="A1883" s="16"/>
      <c r="B1883" s="15"/>
      <c r="C1883" s="8"/>
      <c r="D1883" s="16"/>
      <c r="E1883" s="10"/>
      <c r="F1883" s="16"/>
      <c r="G1883" s="25"/>
      <c r="H1883" s="16"/>
      <c r="I1883" s="9"/>
      <c r="J1883" s="16"/>
    </row>
    <row r="1884" spans="1:10" x14ac:dyDescent="0.25">
      <c r="A1884" s="19"/>
      <c r="B1884" s="19"/>
      <c r="C1884" s="19"/>
      <c r="D1884" s="30" t="s">
        <v>23</v>
      </c>
      <c r="E1884" s="29"/>
      <c r="F1884" s="29"/>
      <c r="G1884" s="33"/>
      <c r="H1884" s="65"/>
      <c r="I1884" s="64">
        <f>SUM(I1867:I1883)</f>
        <v>53000</v>
      </c>
      <c r="J1884" s="74">
        <f>SUM(I1884)</f>
        <v>53000</v>
      </c>
    </row>
    <row r="1885" spans="1:10" x14ac:dyDescent="0.25">
      <c r="B1885" t="s">
        <v>528</v>
      </c>
    </row>
    <row r="1886" spans="1:10" x14ac:dyDescent="0.25">
      <c r="B1886" t="s">
        <v>529</v>
      </c>
      <c r="C1886" t="s">
        <v>530</v>
      </c>
      <c r="F1886" t="s">
        <v>531</v>
      </c>
      <c r="H1886" t="s">
        <v>532</v>
      </c>
    </row>
    <row r="1887" spans="1:10" ht="15.75" x14ac:dyDescent="0.25">
      <c r="C1887" t="s">
        <v>1382</v>
      </c>
      <c r="F1887" s="32" t="s">
        <v>1364</v>
      </c>
      <c r="G1887" s="32"/>
      <c r="H1887" t="s">
        <v>533</v>
      </c>
    </row>
    <row r="1888" spans="1:10" ht="15.75" x14ac:dyDescent="0.25">
      <c r="C1888" t="s">
        <v>535</v>
      </c>
      <c r="F1888" s="32" t="s">
        <v>1363</v>
      </c>
      <c r="G1888" s="32"/>
      <c r="H1888" t="s">
        <v>534</v>
      </c>
    </row>
    <row r="1892" spans="1:10" x14ac:dyDescent="0.25">
      <c r="B1892" t="s">
        <v>491</v>
      </c>
      <c r="G1892" s="27" t="s">
        <v>537</v>
      </c>
    </row>
    <row r="1893" spans="1:10" x14ac:dyDescent="0.25">
      <c r="B1893" t="s">
        <v>492</v>
      </c>
      <c r="G1893" s="27" t="s">
        <v>1452</v>
      </c>
    </row>
    <row r="1894" spans="1:10" x14ac:dyDescent="0.25">
      <c r="G1894" s="27" t="s">
        <v>538</v>
      </c>
    </row>
    <row r="1895" spans="1:10" x14ac:dyDescent="0.25">
      <c r="B1895" t="s">
        <v>285</v>
      </c>
    </row>
    <row r="1896" spans="1:10" x14ac:dyDescent="0.25">
      <c r="B1896" t="s">
        <v>1142</v>
      </c>
    </row>
    <row r="1897" spans="1:10" x14ac:dyDescent="0.25">
      <c r="B1897" s="259" t="s">
        <v>1685</v>
      </c>
      <c r="F1897" s="476" t="s">
        <v>991</v>
      </c>
    </row>
    <row r="1898" spans="1:10" x14ac:dyDescent="0.25">
      <c r="A1898" s="37" t="s">
        <v>150</v>
      </c>
      <c r="B1898" s="2" t="s">
        <v>149</v>
      </c>
      <c r="C1898" s="14" t="s">
        <v>477</v>
      </c>
      <c r="D1898" s="3" t="s">
        <v>478</v>
      </c>
      <c r="E1898" s="14" t="s">
        <v>480</v>
      </c>
      <c r="F1898" s="14" t="s">
        <v>482</v>
      </c>
      <c r="G1898" s="14" t="s">
        <v>485</v>
      </c>
      <c r="H1898" s="11" t="s">
        <v>486</v>
      </c>
      <c r="I1898" s="12"/>
      <c r="J1898" s="13"/>
    </row>
    <row r="1899" spans="1:10" x14ac:dyDescent="0.25">
      <c r="A1899" s="15"/>
      <c r="B1899" s="4" t="s">
        <v>148</v>
      </c>
      <c r="C1899" s="15"/>
      <c r="D1899" s="5" t="s">
        <v>479</v>
      </c>
      <c r="E1899" s="15" t="s">
        <v>481</v>
      </c>
      <c r="F1899" s="17" t="s">
        <v>483</v>
      </c>
      <c r="G1899" s="15"/>
      <c r="H1899" s="14" t="s">
        <v>487</v>
      </c>
      <c r="I1899" s="6" t="s">
        <v>488</v>
      </c>
      <c r="J1899" s="14" t="s">
        <v>489</v>
      </c>
    </row>
    <row r="1900" spans="1:10" x14ac:dyDescent="0.25">
      <c r="A1900" s="16"/>
      <c r="B1900" s="8"/>
      <c r="C1900" s="16"/>
      <c r="D1900" s="9"/>
      <c r="E1900" s="16"/>
      <c r="F1900" s="18" t="s">
        <v>484</v>
      </c>
      <c r="G1900" s="16"/>
      <c r="H1900" s="16"/>
      <c r="I1900" s="9"/>
      <c r="J1900" s="16"/>
    </row>
    <row r="1901" spans="1:10" x14ac:dyDescent="0.25">
      <c r="A1901" s="14" t="s">
        <v>228</v>
      </c>
      <c r="B1901" s="14" t="s">
        <v>224</v>
      </c>
      <c r="C1901" s="268" t="s">
        <v>2166</v>
      </c>
      <c r="D1901" s="21" t="s">
        <v>455</v>
      </c>
      <c r="E1901" s="15" t="s">
        <v>1738</v>
      </c>
      <c r="F1901" s="23"/>
      <c r="G1901" s="26" t="s">
        <v>1143</v>
      </c>
      <c r="H1901" s="14"/>
      <c r="I1901" s="15"/>
      <c r="J1901" s="15"/>
    </row>
    <row r="1902" spans="1:10" x14ac:dyDescent="0.25">
      <c r="A1902" s="43" t="s">
        <v>286</v>
      </c>
      <c r="B1902" s="327" t="s">
        <v>1166</v>
      </c>
      <c r="C1902" s="268" t="s">
        <v>1736</v>
      </c>
      <c r="D1902" s="21"/>
      <c r="E1902" s="15" t="s">
        <v>1739</v>
      </c>
      <c r="F1902" s="20"/>
      <c r="G1902" s="26" t="s">
        <v>1144</v>
      </c>
      <c r="H1902" s="15"/>
      <c r="I1902" s="368">
        <v>200000</v>
      </c>
      <c r="J1902" s="718">
        <f>SUM(I1902)</f>
        <v>200000</v>
      </c>
    </row>
    <row r="1903" spans="1:10" x14ac:dyDescent="0.25">
      <c r="A1903" s="15"/>
      <c r="B1903" s="327" t="s">
        <v>1167</v>
      </c>
      <c r="C1903" s="268" t="s">
        <v>1737</v>
      </c>
      <c r="D1903" s="5"/>
      <c r="E1903" s="15" t="s">
        <v>1740</v>
      </c>
      <c r="F1903" s="20"/>
      <c r="G1903" s="315" t="s">
        <v>1145</v>
      </c>
      <c r="H1903" s="15"/>
      <c r="I1903" s="15"/>
      <c r="J1903" s="583"/>
    </row>
    <row r="1904" spans="1:10" x14ac:dyDescent="0.25">
      <c r="A1904" s="15"/>
      <c r="B1904" s="15"/>
      <c r="C1904" s="268"/>
      <c r="D1904" s="5"/>
      <c r="E1904" s="15" t="s">
        <v>1741</v>
      </c>
      <c r="F1904" s="20"/>
      <c r="G1904" s="26" t="s">
        <v>1743</v>
      </c>
      <c r="H1904" s="15"/>
      <c r="I1904" s="15"/>
      <c r="J1904" s="583"/>
    </row>
    <row r="1905" spans="1:10" x14ac:dyDescent="0.25">
      <c r="A1905" s="15"/>
      <c r="B1905" s="4"/>
      <c r="C1905" s="302"/>
      <c r="D1905" s="9"/>
      <c r="E1905" s="16"/>
      <c r="F1905" s="16"/>
      <c r="G1905" s="51" t="s">
        <v>1745</v>
      </c>
      <c r="H1905" s="16"/>
      <c r="I1905" s="16"/>
      <c r="J1905" s="719"/>
    </row>
    <row r="1906" spans="1:10" x14ac:dyDescent="0.25">
      <c r="A1906" s="14" t="s">
        <v>228</v>
      </c>
      <c r="B1906" s="14" t="s">
        <v>224</v>
      </c>
      <c r="C1906" s="267" t="s">
        <v>2167</v>
      </c>
      <c r="D1906" s="21" t="s">
        <v>455</v>
      </c>
      <c r="E1906" s="15" t="s">
        <v>1738</v>
      </c>
      <c r="F1906" s="20"/>
      <c r="G1906" s="26" t="s">
        <v>1143</v>
      </c>
      <c r="H1906" s="15"/>
      <c r="I1906" s="5"/>
      <c r="J1906" s="583"/>
    </row>
    <row r="1907" spans="1:10" x14ac:dyDescent="0.25">
      <c r="A1907" s="43" t="s">
        <v>286</v>
      </c>
      <c r="B1907" s="327" t="s">
        <v>1166</v>
      </c>
      <c r="C1907" s="267" t="s">
        <v>1742</v>
      </c>
      <c r="D1907" s="21"/>
      <c r="E1907" s="15" t="s">
        <v>1739</v>
      </c>
      <c r="F1907" s="20"/>
      <c r="G1907" s="26" t="s">
        <v>1144</v>
      </c>
      <c r="H1907" s="15"/>
      <c r="I1907" s="477">
        <v>20000</v>
      </c>
      <c r="J1907" s="718">
        <f>SUM(I1907)</f>
        <v>20000</v>
      </c>
    </row>
    <row r="1908" spans="1:10" x14ac:dyDescent="0.25">
      <c r="A1908" s="15"/>
      <c r="B1908" s="327" t="s">
        <v>1167</v>
      </c>
      <c r="C1908" s="267"/>
      <c r="D1908" s="15"/>
      <c r="E1908" s="15" t="s">
        <v>1740</v>
      </c>
      <c r="F1908" s="15"/>
      <c r="G1908" s="315" t="s">
        <v>1145</v>
      </c>
      <c r="H1908" s="15"/>
      <c r="I1908" s="5"/>
      <c r="J1908" s="583"/>
    </row>
    <row r="1909" spans="1:10" x14ac:dyDescent="0.25">
      <c r="A1909" s="15"/>
      <c r="B1909" s="15"/>
      <c r="C1909" s="267"/>
      <c r="D1909" s="15"/>
      <c r="E1909" s="15" t="s">
        <v>1741</v>
      </c>
      <c r="F1909" s="15"/>
      <c r="G1909" s="26" t="s">
        <v>1743</v>
      </c>
      <c r="H1909" s="15"/>
      <c r="I1909" s="5"/>
      <c r="J1909" s="583"/>
    </row>
    <row r="1910" spans="1:10" x14ac:dyDescent="0.25">
      <c r="A1910" s="15"/>
      <c r="B1910" s="4"/>
      <c r="C1910" s="302"/>
      <c r="D1910" s="9"/>
      <c r="E1910" s="16"/>
      <c r="F1910" s="16"/>
      <c r="G1910" s="51" t="s">
        <v>1744</v>
      </c>
      <c r="H1910" s="16"/>
      <c r="I1910" s="16"/>
      <c r="J1910" s="719"/>
    </row>
    <row r="1911" spans="1:10" x14ac:dyDescent="0.25">
      <c r="A1911" s="14" t="s">
        <v>228</v>
      </c>
      <c r="B1911" s="14" t="s">
        <v>224</v>
      </c>
      <c r="C1911" s="297" t="s">
        <v>2168</v>
      </c>
      <c r="D1911" s="21" t="s">
        <v>455</v>
      </c>
      <c r="E1911" s="15" t="s">
        <v>1738</v>
      </c>
      <c r="F1911" s="14"/>
      <c r="G1911" s="26" t="s">
        <v>1143</v>
      </c>
      <c r="H1911" s="14"/>
      <c r="I1911" s="3"/>
      <c r="J1911" s="720"/>
    </row>
    <row r="1912" spans="1:10" x14ac:dyDescent="0.25">
      <c r="A1912" s="43" t="s">
        <v>286</v>
      </c>
      <c r="B1912" s="327" t="s">
        <v>1166</v>
      </c>
      <c r="C1912" s="267" t="s">
        <v>1746</v>
      </c>
      <c r="D1912" s="21"/>
      <c r="E1912" s="15" t="s">
        <v>1739</v>
      </c>
      <c r="F1912" s="15"/>
      <c r="G1912" s="26" t="s">
        <v>1144</v>
      </c>
      <c r="H1912" s="15"/>
      <c r="I1912" s="477">
        <v>5500</v>
      </c>
      <c r="J1912" s="718">
        <f>SUM(I1912)</f>
        <v>5500</v>
      </c>
    </row>
    <row r="1913" spans="1:10" x14ac:dyDescent="0.25">
      <c r="A1913" s="15"/>
      <c r="B1913" s="327" t="s">
        <v>1167</v>
      </c>
      <c r="C1913" s="4"/>
      <c r="D1913" s="15"/>
      <c r="E1913" s="15" t="s">
        <v>1740</v>
      </c>
      <c r="F1913" s="15"/>
      <c r="G1913" s="315" t="s">
        <v>1145</v>
      </c>
      <c r="H1913" s="15"/>
      <c r="I1913" s="5"/>
      <c r="J1913" s="15"/>
    </row>
    <row r="1914" spans="1:10" x14ac:dyDescent="0.25">
      <c r="A1914" s="43"/>
      <c r="B1914" s="15"/>
      <c r="C1914" s="4"/>
      <c r="D1914" s="15"/>
      <c r="E1914" s="15" t="s">
        <v>1741</v>
      </c>
      <c r="F1914" s="15"/>
      <c r="G1914" s="26" t="s">
        <v>1747</v>
      </c>
      <c r="H1914" s="15"/>
      <c r="I1914" s="5"/>
      <c r="J1914" s="15"/>
    </row>
    <row r="1915" spans="1:10" x14ac:dyDescent="0.25">
      <c r="A1915" s="16"/>
      <c r="B1915" s="15"/>
      <c r="C1915" s="8"/>
      <c r="D1915" s="16"/>
      <c r="E1915" s="10"/>
      <c r="F1915" s="16"/>
      <c r="G1915" s="51" t="s">
        <v>1748</v>
      </c>
      <c r="H1915" s="16"/>
      <c r="I1915" s="9"/>
      <c r="J1915" s="16"/>
    </row>
    <row r="1916" spans="1:10" x14ac:dyDescent="0.25">
      <c r="A1916" s="14"/>
      <c r="B1916" s="14"/>
      <c r="C1916" s="22"/>
      <c r="D1916" s="14"/>
      <c r="E1916" s="28"/>
      <c r="F1916" s="14"/>
      <c r="G1916" s="24"/>
      <c r="H1916" s="14"/>
      <c r="I1916" s="3"/>
      <c r="J1916" s="14"/>
    </row>
    <row r="1917" spans="1:10" x14ac:dyDescent="0.25">
      <c r="A1917" s="43"/>
      <c r="B1917" s="15"/>
      <c r="C1917" s="4"/>
      <c r="D1917" s="15"/>
      <c r="E1917" s="7"/>
      <c r="F1917" s="15"/>
      <c r="G1917" s="21"/>
      <c r="H1917" s="15"/>
      <c r="I1917" s="71"/>
      <c r="J1917" s="68"/>
    </row>
    <row r="1918" spans="1:10" x14ac:dyDescent="0.25">
      <c r="A1918" s="43"/>
      <c r="B1918" s="15"/>
      <c r="C1918" s="4"/>
      <c r="D1918" s="15"/>
      <c r="E1918" s="7"/>
      <c r="F1918" s="15"/>
      <c r="G1918" s="21"/>
      <c r="H1918" s="15"/>
      <c r="I1918" s="5"/>
      <c r="J1918" s="15"/>
    </row>
    <row r="1919" spans="1:10" x14ac:dyDescent="0.25">
      <c r="A1919" s="16"/>
      <c r="B1919" s="15"/>
      <c r="C1919" s="8"/>
      <c r="D1919" s="16"/>
      <c r="E1919" s="10"/>
      <c r="F1919" s="16"/>
      <c r="G1919" s="25"/>
      <c r="H1919" s="16"/>
      <c r="I1919" s="9"/>
      <c r="J1919" s="16"/>
    </row>
    <row r="1920" spans="1:10" x14ac:dyDescent="0.25">
      <c r="A1920" s="19"/>
      <c r="B1920" s="19"/>
      <c r="C1920" s="19"/>
      <c r="D1920" s="30" t="s">
        <v>23</v>
      </c>
      <c r="E1920" s="29"/>
      <c r="F1920" s="29"/>
      <c r="G1920" s="33"/>
      <c r="H1920" s="65"/>
      <c r="I1920" s="470">
        <f>SUM(I1902:I1919)</f>
        <v>225500</v>
      </c>
      <c r="J1920" s="717">
        <f>SUM(I1920)</f>
        <v>225500</v>
      </c>
    </row>
    <row r="1921" spans="1:10" x14ac:dyDescent="0.25">
      <c r="B1921" t="s">
        <v>528</v>
      </c>
    </row>
    <row r="1922" spans="1:10" x14ac:dyDescent="0.25">
      <c r="B1922" t="s">
        <v>529</v>
      </c>
      <c r="C1922" t="s">
        <v>530</v>
      </c>
      <c r="F1922" t="s">
        <v>531</v>
      </c>
      <c r="H1922" t="s">
        <v>532</v>
      </c>
    </row>
    <row r="1923" spans="1:10" ht="15.75" x14ac:dyDescent="0.25">
      <c r="C1923" t="s">
        <v>1382</v>
      </c>
      <c r="F1923" s="32" t="s">
        <v>1364</v>
      </c>
      <c r="G1923" s="32"/>
      <c r="H1923" t="s">
        <v>533</v>
      </c>
    </row>
    <row r="1924" spans="1:10" ht="15.75" x14ac:dyDescent="0.25">
      <c r="C1924" t="s">
        <v>535</v>
      </c>
      <c r="F1924" s="32" t="s">
        <v>1363</v>
      </c>
      <c r="G1924" s="32"/>
      <c r="H1924" t="s">
        <v>534</v>
      </c>
    </row>
    <row r="1927" spans="1:10" x14ac:dyDescent="0.25">
      <c r="B1927" t="s">
        <v>491</v>
      </c>
      <c r="G1927" s="27" t="s">
        <v>537</v>
      </c>
    </row>
    <row r="1928" spans="1:10" x14ac:dyDescent="0.25">
      <c r="B1928" t="s">
        <v>492</v>
      </c>
      <c r="G1928" s="27" t="s">
        <v>1261</v>
      </c>
    </row>
    <row r="1929" spans="1:10" x14ac:dyDescent="0.25">
      <c r="G1929" s="27" t="s">
        <v>538</v>
      </c>
    </row>
    <row r="1930" spans="1:10" x14ac:dyDescent="0.25">
      <c r="B1930" t="s">
        <v>285</v>
      </c>
    </row>
    <row r="1931" spans="1:10" x14ac:dyDescent="0.25">
      <c r="B1931" t="s">
        <v>1142</v>
      </c>
    </row>
    <row r="1932" spans="1:10" x14ac:dyDescent="0.25">
      <c r="B1932" s="259" t="s">
        <v>1750</v>
      </c>
    </row>
    <row r="1933" spans="1:10" x14ac:dyDescent="0.25">
      <c r="A1933" s="37" t="s">
        <v>150</v>
      </c>
      <c r="B1933" s="2" t="s">
        <v>149</v>
      </c>
      <c r="C1933" s="14" t="s">
        <v>477</v>
      </c>
      <c r="D1933" s="3" t="s">
        <v>478</v>
      </c>
      <c r="E1933" s="14" t="s">
        <v>480</v>
      </c>
      <c r="F1933" s="14" t="s">
        <v>482</v>
      </c>
      <c r="G1933" s="14" t="s">
        <v>485</v>
      </c>
      <c r="H1933" s="11" t="s">
        <v>486</v>
      </c>
      <c r="I1933" s="12"/>
      <c r="J1933" s="13"/>
    </row>
    <row r="1934" spans="1:10" x14ac:dyDescent="0.25">
      <c r="A1934" s="15"/>
      <c r="B1934" s="4" t="s">
        <v>148</v>
      </c>
      <c r="C1934" s="15"/>
      <c r="D1934" s="5" t="s">
        <v>479</v>
      </c>
      <c r="E1934" s="15" t="s">
        <v>481</v>
      </c>
      <c r="F1934" s="17" t="s">
        <v>483</v>
      </c>
      <c r="G1934" s="15"/>
      <c r="H1934" s="14" t="s">
        <v>487</v>
      </c>
      <c r="I1934" s="6" t="s">
        <v>488</v>
      </c>
      <c r="J1934" s="14" t="s">
        <v>489</v>
      </c>
    </row>
    <row r="1935" spans="1:10" x14ac:dyDescent="0.25">
      <c r="A1935" s="16"/>
      <c r="B1935" s="8"/>
      <c r="C1935" s="16"/>
      <c r="D1935" s="9"/>
      <c r="E1935" s="16"/>
      <c r="F1935" s="18" t="s">
        <v>484</v>
      </c>
      <c r="G1935" s="16"/>
      <c r="H1935" s="16"/>
      <c r="I1935" s="9"/>
      <c r="J1935" s="16"/>
    </row>
    <row r="1936" spans="1:10" x14ac:dyDescent="0.25">
      <c r="A1936" s="5" t="s">
        <v>228</v>
      </c>
      <c r="B1936" s="14">
        <v>306</v>
      </c>
      <c r="C1936" s="199" t="s">
        <v>2169</v>
      </c>
      <c r="D1936" s="14" t="s">
        <v>507</v>
      </c>
      <c r="E1936" s="14"/>
      <c r="F1936" s="23"/>
      <c r="G1936" s="40" t="s">
        <v>335</v>
      </c>
      <c r="H1936" s="14"/>
      <c r="I1936" s="14"/>
      <c r="J1936" s="14"/>
    </row>
    <row r="1937" spans="1:10" x14ac:dyDescent="0.25">
      <c r="A1937" s="54" t="s">
        <v>286</v>
      </c>
      <c r="B1937" s="327" t="s">
        <v>1169</v>
      </c>
      <c r="C1937" s="199" t="s">
        <v>334</v>
      </c>
      <c r="D1937" s="21" t="s">
        <v>500</v>
      </c>
      <c r="E1937" s="15"/>
      <c r="F1937" s="20"/>
      <c r="G1937" s="40" t="s">
        <v>336</v>
      </c>
      <c r="H1937" s="278">
        <v>68000</v>
      </c>
      <c r="I1937" s="77">
        <v>16000</v>
      </c>
      <c r="J1937" s="62">
        <f>SUM(H1937:I1937)</f>
        <v>84000</v>
      </c>
    </row>
    <row r="1938" spans="1:10" x14ac:dyDescent="0.25">
      <c r="A1938" s="5"/>
      <c r="B1938" s="15" t="s">
        <v>80</v>
      </c>
      <c r="C1938" s="426" t="s">
        <v>1325</v>
      </c>
      <c r="D1938" s="15"/>
      <c r="E1938" s="15"/>
      <c r="F1938" s="15"/>
      <c r="G1938" s="40" t="s">
        <v>337</v>
      </c>
      <c r="H1938" s="15"/>
      <c r="I1938" s="15"/>
      <c r="J1938" s="15"/>
    </row>
    <row r="1939" spans="1:10" x14ac:dyDescent="0.25">
      <c r="A1939" s="4"/>
      <c r="B1939" s="15" t="s">
        <v>1170</v>
      </c>
      <c r="C1939" s="199"/>
      <c r="D1939" s="15"/>
      <c r="E1939" s="15"/>
      <c r="F1939" s="15"/>
      <c r="G1939" s="40" t="s">
        <v>338</v>
      </c>
      <c r="H1939" s="15"/>
      <c r="I1939" s="15"/>
      <c r="J1939" s="15"/>
    </row>
    <row r="1940" spans="1:10" x14ac:dyDescent="0.25">
      <c r="A1940" s="8"/>
      <c r="B1940" s="16"/>
      <c r="C1940" s="305"/>
      <c r="D1940" s="16"/>
      <c r="E1940" s="16"/>
      <c r="F1940" s="16"/>
      <c r="G1940" s="79" t="s">
        <v>339</v>
      </c>
      <c r="H1940" s="16"/>
      <c r="I1940" s="16"/>
      <c r="J1940" s="16"/>
    </row>
    <row r="1941" spans="1:10" x14ac:dyDescent="0.25">
      <c r="A1941" s="14" t="s">
        <v>228</v>
      </c>
      <c r="B1941" s="14" t="s">
        <v>1168</v>
      </c>
      <c r="C1941" s="201" t="s">
        <v>2170</v>
      </c>
      <c r="D1941" s="24"/>
      <c r="E1941" s="14"/>
      <c r="F1941" s="56"/>
      <c r="G1941" s="39" t="s">
        <v>335</v>
      </c>
      <c r="H1941" s="3"/>
      <c r="I1941" s="14"/>
      <c r="J1941" s="14"/>
    </row>
    <row r="1942" spans="1:10" x14ac:dyDescent="0.25">
      <c r="A1942" s="43" t="s">
        <v>286</v>
      </c>
      <c r="B1942" s="327" t="s">
        <v>1169</v>
      </c>
      <c r="C1942" s="268" t="s">
        <v>1751</v>
      </c>
      <c r="D1942" s="21"/>
      <c r="E1942" s="15"/>
      <c r="F1942" s="55"/>
      <c r="G1942" s="40" t="s">
        <v>336</v>
      </c>
      <c r="H1942" s="356">
        <v>20000</v>
      </c>
      <c r="I1942" s="77">
        <v>10000</v>
      </c>
      <c r="J1942" s="62">
        <f>SUM(H1942:I1942)</f>
        <v>30000</v>
      </c>
    </row>
    <row r="1943" spans="1:10" x14ac:dyDescent="0.25">
      <c r="A1943" s="15"/>
      <c r="B1943" s="15" t="s">
        <v>80</v>
      </c>
      <c r="C1943" s="268" t="s">
        <v>1752</v>
      </c>
      <c r="D1943" s="5"/>
      <c r="E1943" s="15"/>
      <c r="F1943" s="55"/>
      <c r="G1943" s="40" t="s">
        <v>337</v>
      </c>
      <c r="H1943" s="5"/>
      <c r="I1943" s="15"/>
      <c r="J1943" s="15"/>
    </row>
    <row r="1944" spans="1:10" x14ac:dyDescent="0.25">
      <c r="A1944" s="15"/>
      <c r="B1944" s="15" t="s">
        <v>1170</v>
      </c>
      <c r="C1944" s="268"/>
      <c r="D1944" s="5"/>
      <c r="E1944" s="15"/>
      <c r="F1944" s="55"/>
      <c r="G1944" s="40" t="s">
        <v>338</v>
      </c>
      <c r="H1944" s="5"/>
      <c r="I1944" s="15"/>
      <c r="J1944" s="15"/>
    </row>
    <row r="1945" spans="1:10" x14ac:dyDescent="0.25">
      <c r="A1945" s="16"/>
      <c r="B1945" s="8"/>
      <c r="C1945" s="302"/>
      <c r="D1945" s="9"/>
      <c r="E1945" s="16"/>
      <c r="F1945" s="57"/>
      <c r="G1945" s="80" t="s">
        <v>340</v>
      </c>
      <c r="H1945" s="9"/>
      <c r="I1945" s="16"/>
      <c r="J1945" s="16"/>
    </row>
    <row r="1946" spans="1:10" x14ac:dyDescent="0.25">
      <c r="A1946" s="15" t="s">
        <v>228</v>
      </c>
      <c r="B1946" s="15" t="s">
        <v>1168</v>
      </c>
      <c r="C1946" s="201" t="s">
        <v>2171</v>
      </c>
      <c r="D1946" s="15"/>
      <c r="E1946" s="7"/>
      <c r="F1946" s="20"/>
      <c r="G1946" s="39" t="s">
        <v>335</v>
      </c>
      <c r="H1946" s="15"/>
      <c r="I1946" s="5"/>
      <c r="J1946" s="15"/>
    </row>
    <row r="1947" spans="1:10" x14ac:dyDescent="0.25">
      <c r="A1947" s="43" t="s">
        <v>286</v>
      </c>
      <c r="B1947" s="327" t="s">
        <v>1169</v>
      </c>
      <c r="C1947" s="268" t="s">
        <v>1751</v>
      </c>
      <c r="D1947" s="15"/>
      <c r="E1947" s="7"/>
      <c r="F1947" s="20"/>
      <c r="G1947" s="40" t="s">
        <v>336</v>
      </c>
      <c r="H1947" s="278">
        <v>20000</v>
      </c>
      <c r="I1947" s="81">
        <v>10500</v>
      </c>
      <c r="J1947" s="62">
        <f>SUM(H1947:I1947)</f>
        <v>30500</v>
      </c>
    </row>
    <row r="1948" spans="1:10" x14ac:dyDescent="0.25">
      <c r="A1948" s="15"/>
      <c r="B1948" s="15" t="s">
        <v>80</v>
      </c>
      <c r="C1948" s="268" t="s">
        <v>1753</v>
      </c>
      <c r="D1948" s="15"/>
      <c r="E1948" s="7"/>
      <c r="F1948" s="15"/>
      <c r="G1948" s="40" t="s">
        <v>337</v>
      </c>
      <c r="H1948" s="15"/>
      <c r="I1948" s="5"/>
      <c r="J1948" s="15"/>
    </row>
    <row r="1949" spans="1:10" x14ac:dyDescent="0.25">
      <c r="A1949" s="15"/>
      <c r="B1949" s="15" t="s">
        <v>1170</v>
      </c>
      <c r="C1949" s="267"/>
      <c r="D1949" s="15"/>
      <c r="E1949" s="7"/>
      <c r="F1949" s="15"/>
      <c r="G1949" s="40" t="s">
        <v>338</v>
      </c>
      <c r="H1949" s="15"/>
      <c r="I1949" s="5"/>
      <c r="J1949" s="15"/>
    </row>
    <row r="1950" spans="1:10" x14ac:dyDescent="0.25">
      <c r="A1950" s="15"/>
      <c r="B1950" s="15"/>
      <c r="C1950" s="267"/>
      <c r="D1950" s="15"/>
      <c r="E1950" s="7"/>
      <c r="F1950" s="15"/>
      <c r="G1950" s="80" t="s">
        <v>340</v>
      </c>
      <c r="H1950" s="15"/>
      <c r="I1950" s="5"/>
      <c r="J1950" s="15"/>
    </row>
    <row r="1951" spans="1:10" x14ac:dyDescent="0.25">
      <c r="A1951" s="22" t="s">
        <v>228</v>
      </c>
      <c r="B1951" s="14" t="s">
        <v>1168</v>
      </c>
      <c r="C1951" s="297" t="s">
        <v>2172</v>
      </c>
      <c r="D1951" s="24" t="s">
        <v>455</v>
      </c>
      <c r="E1951" s="14" t="s">
        <v>455</v>
      </c>
      <c r="F1951" s="56"/>
      <c r="G1951" s="24" t="s">
        <v>1432</v>
      </c>
      <c r="H1951" s="28"/>
      <c r="I1951" s="14"/>
      <c r="J1951" s="14"/>
    </row>
    <row r="1952" spans="1:10" x14ac:dyDescent="0.25">
      <c r="A1952" s="45" t="s">
        <v>286</v>
      </c>
      <c r="B1952" s="327" t="s">
        <v>1169</v>
      </c>
      <c r="C1952" s="4"/>
      <c r="D1952" s="21" t="s">
        <v>296</v>
      </c>
      <c r="E1952" s="15" t="s">
        <v>69</v>
      </c>
      <c r="F1952" s="55"/>
      <c r="G1952" s="21" t="s">
        <v>1433</v>
      </c>
      <c r="H1952" s="410">
        <v>320</v>
      </c>
      <c r="I1952" s="77">
        <v>750</v>
      </c>
      <c r="J1952" s="62">
        <v>855</v>
      </c>
    </row>
    <row r="1953" spans="1:10" x14ac:dyDescent="0.25">
      <c r="A1953" s="4"/>
      <c r="B1953" s="252" t="s">
        <v>80</v>
      </c>
      <c r="C1953" s="4"/>
      <c r="D1953" s="21" t="s">
        <v>301</v>
      </c>
      <c r="E1953" s="15"/>
      <c r="F1953" s="55"/>
      <c r="G1953" s="21" t="s">
        <v>1434</v>
      </c>
      <c r="H1953" s="7"/>
      <c r="I1953" s="15"/>
      <c r="J1953" s="15"/>
    </row>
    <row r="1954" spans="1:10" x14ac:dyDescent="0.25">
      <c r="A1954" s="4"/>
      <c r="B1954" s="252" t="s">
        <v>1170</v>
      </c>
      <c r="C1954" s="4"/>
      <c r="D1954" s="15"/>
      <c r="E1954" s="15"/>
      <c r="F1954" s="55"/>
      <c r="G1954" s="21"/>
      <c r="H1954" s="7"/>
      <c r="I1954" s="15"/>
      <c r="J1954" s="15"/>
    </row>
    <row r="1955" spans="1:10" x14ac:dyDescent="0.25">
      <c r="A1955" s="16"/>
      <c r="B1955" s="16"/>
      <c r="C1955" s="8"/>
      <c r="D1955" s="16"/>
      <c r="E1955" s="10"/>
      <c r="F1955" s="16"/>
      <c r="G1955" s="40"/>
      <c r="H1955" s="16"/>
      <c r="I1955" s="9"/>
      <c r="J1955" s="16"/>
    </row>
    <row r="1956" spans="1:10" ht="15.75" thickBot="1" x14ac:dyDescent="0.3">
      <c r="A1956" s="14"/>
      <c r="B1956" s="14"/>
      <c r="C1956" s="14"/>
      <c r="D1956" s="96" t="s">
        <v>23</v>
      </c>
      <c r="E1956" s="3"/>
      <c r="F1956" s="3"/>
      <c r="G1956" s="52"/>
      <c r="H1956" s="113">
        <f>SUM(H1937:H1955)</f>
        <v>108320</v>
      </c>
      <c r="I1956" s="478">
        <f>SUM(I1937:I1955)</f>
        <v>37250</v>
      </c>
      <c r="J1956" s="113">
        <f>SUM(H1956:I1956)</f>
        <v>145570</v>
      </c>
    </row>
    <row r="1957" spans="1:10" ht="15.75" thickBot="1" x14ac:dyDescent="0.3">
      <c r="A1957" s="85"/>
      <c r="B1957" s="86"/>
      <c r="C1957" s="92"/>
      <c r="D1957" s="92"/>
      <c r="E1957" s="86"/>
      <c r="F1957" s="86"/>
      <c r="G1957" s="107"/>
      <c r="H1957" s="91"/>
      <c r="I1957" s="91"/>
      <c r="J1957" s="88"/>
    </row>
    <row r="1958" spans="1:10" x14ac:dyDescent="0.25">
      <c r="B1958" t="s">
        <v>529</v>
      </c>
      <c r="C1958" t="s">
        <v>530</v>
      </c>
      <c r="F1958" t="s">
        <v>531</v>
      </c>
      <c r="H1958" t="s">
        <v>532</v>
      </c>
    </row>
    <row r="1959" spans="1:10" ht="15.75" x14ac:dyDescent="0.25">
      <c r="C1959" t="s">
        <v>1382</v>
      </c>
      <c r="F1959" s="32" t="s">
        <v>1364</v>
      </c>
      <c r="G1959" s="32"/>
      <c r="H1959" t="s">
        <v>533</v>
      </c>
    </row>
    <row r="1960" spans="1:10" ht="15.75" x14ac:dyDescent="0.25">
      <c r="C1960" t="s">
        <v>535</v>
      </c>
      <c r="F1960" s="32" t="s">
        <v>1363</v>
      </c>
      <c r="G1960" s="32"/>
      <c r="H1960" t="s">
        <v>534</v>
      </c>
    </row>
    <row r="1961" spans="1:10" ht="15.75" x14ac:dyDescent="0.25">
      <c r="F1961" s="32"/>
      <c r="G1961" s="32"/>
    </row>
    <row r="1962" spans="1:10" x14ac:dyDescent="0.25">
      <c r="B1962" t="s">
        <v>491</v>
      </c>
      <c r="G1962" s="27" t="s">
        <v>537</v>
      </c>
    </row>
    <row r="1963" spans="1:10" x14ac:dyDescent="0.25">
      <c r="B1963" t="s">
        <v>492</v>
      </c>
      <c r="G1963" s="27" t="s">
        <v>1452</v>
      </c>
    </row>
    <row r="1964" spans="1:10" x14ac:dyDescent="0.25">
      <c r="G1964" s="27" t="s">
        <v>538</v>
      </c>
    </row>
    <row r="1965" spans="1:10" x14ac:dyDescent="0.25">
      <c r="B1965" t="s">
        <v>285</v>
      </c>
    </row>
    <row r="1966" spans="1:10" x14ac:dyDescent="0.25">
      <c r="B1966" t="s">
        <v>1142</v>
      </c>
    </row>
    <row r="1967" spans="1:10" x14ac:dyDescent="0.25">
      <c r="B1967" s="259" t="s">
        <v>1754</v>
      </c>
    </row>
    <row r="1968" spans="1:10" x14ac:dyDescent="0.25">
      <c r="A1968" s="37" t="s">
        <v>150</v>
      </c>
      <c r="B1968" s="2" t="s">
        <v>149</v>
      </c>
      <c r="C1968" s="14" t="s">
        <v>477</v>
      </c>
      <c r="D1968" s="3" t="s">
        <v>478</v>
      </c>
      <c r="E1968" s="14" t="s">
        <v>480</v>
      </c>
      <c r="F1968" s="14" t="s">
        <v>482</v>
      </c>
      <c r="G1968" s="14" t="s">
        <v>485</v>
      </c>
      <c r="H1968" s="11" t="s">
        <v>486</v>
      </c>
      <c r="I1968" s="12"/>
      <c r="J1968" s="13"/>
    </row>
    <row r="1969" spans="1:10" x14ac:dyDescent="0.25">
      <c r="A1969" s="15"/>
      <c r="B1969" s="4" t="s">
        <v>148</v>
      </c>
      <c r="C1969" s="15"/>
      <c r="D1969" s="5" t="s">
        <v>479</v>
      </c>
      <c r="E1969" s="15" t="s">
        <v>481</v>
      </c>
      <c r="F1969" s="17" t="s">
        <v>483</v>
      </c>
      <c r="G1969" s="15"/>
      <c r="H1969" s="14" t="s">
        <v>487</v>
      </c>
      <c r="I1969" s="6" t="s">
        <v>488</v>
      </c>
      <c r="J1969" s="14" t="s">
        <v>489</v>
      </c>
    </row>
    <row r="1970" spans="1:10" x14ac:dyDescent="0.25">
      <c r="A1970" s="16"/>
      <c r="B1970" s="8"/>
      <c r="C1970" s="16"/>
      <c r="D1970" s="9"/>
      <c r="E1970" s="16"/>
      <c r="F1970" s="18" t="s">
        <v>484</v>
      </c>
      <c r="G1970" s="16"/>
      <c r="H1970" s="16"/>
      <c r="I1970" s="9"/>
      <c r="J1970" s="16"/>
    </row>
    <row r="1971" spans="1:10" x14ac:dyDescent="0.25">
      <c r="A1971" s="5" t="s">
        <v>228</v>
      </c>
      <c r="B1971" s="14" t="s">
        <v>294</v>
      </c>
      <c r="C1971" s="267" t="s">
        <v>2173</v>
      </c>
      <c r="D1971" s="24" t="s">
        <v>703</v>
      </c>
      <c r="E1971" s="15"/>
      <c r="F1971" s="56"/>
      <c r="G1971" s="24" t="s">
        <v>1016</v>
      </c>
      <c r="H1971" s="28"/>
      <c r="I1971" s="14"/>
      <c r="J1971" s="14"/>
    </row>
    <row r="1972" spans="1:10" x14ac:dyDescent="0.25">
      <c r="A1972" s="54" t="s">
        <v>286</v>
      </c>
      <c r="B1972" s="15" t="s">
        <v>328</v>
      </c>
      <c r="C1972" s="267" t="s">
        <v>707</v>
      </c>
      <c r="D1972" s="21" t="s">
        <v>704</v>
      </c>
      <c r="E1972" s="15"/>
      <c r="F1972" s="55"/>
      <c r="G1972" s="21" t="s">
        <v>1017</v>
      </c>
      <c r="H1972" s="7"/>
      <c r="I1972" s="77">
        <v>5500</v>
      </c>
      <c r="J1972" s="159">
        <f>SUM(I1972)</f>
        <v>5500</v>
      </c>
    </row>
    <row r="1973" spans="1:10" x14ac:dyDescent="0.25">
      <c r="A1973" s="5"/>
      <c r="B1973" s="15" t="s">
        <v>329</v>
      </c>
      <c r="C1973" s="4"/>
      <c r="D1973" s="21" t="s">
        <v>705</v>
      </c>
      <c r="E1973" s="15"/>
      <c r="F1973" s="55"/>
      <c r="G1973" s="21" t="s">
        <v>1018</v>
      </c>
      <c r="H1973" s="7"/>
      <c r="I1973" s="15"/>
      <c r="J1973" s="15"/>
    </row>
    <row r="1974" spans="1:10" x14ac:dyDescent="0.25">
      <c r="A1974" s="4"/>
      <c r="B1974" s="15" t="s">
        <v>330</v>
      </c>
      <c r="C1974" s="4"/>
      <c r="D1974" s="15"/>
      <c r="E1974" s="15"/>
      <c r="F1974" s="55"/>
      <c r="G1974" s="21" t="s">
        <v>1019</v>
      </c>
      <c r="H1974" s="7"/>
      <c r="I1974" s="15"/>
      <c r="J1974" s="15"/>
    </row>
    <row r="1975" spans="1:10" x14ac:dyDescent="0.25">
      <c r="A1975" s="4"/>
      <c r="B1975" s="15"/>
      <c r="C1975" s="5"/>
      <c r="D1975" s="15"/>
      <c r="E1975" s="15"/>
      <c r="F1975" s="55"/>
      <c r="G1975" s="21" t="s">
        <v>1020</v>
      </c>
      <c r="I1975" s="15"/>
      <c r="J1975" s="15"/>
    </row>
    <row r="1976" spans="1:10" x14ac:dyDescent="0.25">
      <c r="A1976" s="4"/>
      <c r="B1976" s="15"/>
      <c r="C1976" s="5"/>
      <c r="D1976" s="15"/>
      <c r="E1976" s="15"/>
      <c r="F1976" s="55"/>
      <c r="G1976" s="21" t="s">
        <v>1021</v>
      </c>
      <c r="H1976" s="7"/>
      <c r="I1976" s="15"/>
      <c r="J1976" s="15"/>
    </row>
    <row r="1977" spans="1:10" x14ac:dyDescent="0.25">
      <c r="A1977" s="4"/>
      <c r="B1977" s="15"/>
      <c r="C1977" s="5"/>
      <c r="D1977" s="15"/>
      <c r="E1977" s="15"/>
      <c r="F1977" s="55"/>
      <c r="G1977" s="21" t="s">
        <v>1022</v>
      </c>
      <c r="H1977" s="7"/>
      <c r="I1977" s="15"/>
      <c r="J1977" s="15"/>
    </row>
    <row r="1978" spans="1:10" x14ac:dyDescent="0.25">
      <c r="A1978" s="4"/>
      <c r="B1978" s="15"/>
      <c r="C1978" s="5"/>
      <c r="D1978" s="15"/>
      <c r="E1978" s="15"/>
      <c r="F1978" s="55"/>
      <c r="G1978" s="21" t="s">
        <v>1023</v>
      </c>
      <c r="H1978" s="7"/>
      <c r="I1978" s="15"/>
      <c r="J1978" s="15"/>
    </row>
    <row r="1979" spans="1:10" x14ac:dyDescent="0.25">
      <c r="A1979" s="4"/>
      <c r="B1979" s="15"/>
      <c r="C1979" s="5"/>
      <c r="D1979" s="15"/>
      <c r="E1979" s="15"/>
      <c r="F1979" s="55"/>
      <c r="G1979" s="21" t="s">
        <v>1025</v>
      </c>
      <c r="H1979" s="7"/>
      <c r="I1979" s="15"/>
      <c r="J1979" s="15"/>
    </row>
    <row r="1980" spans="1:10" x14ac:dyDescent="0.25">
      <c r="A1980" s="8"/>
      <c r="B1980" s="16"/>
      <c r="C1980" s="9"/>
      <c r="D1980" s="16"/>
      <c r="E1980" s="16"/>
      <c r="F1980" s="8"/>
      <c r="G1980" s="25" t="s">
        <v>1024</v>
      </c>
      <c r="H1980" s="10"/>
      <c r="I1980" s="16"/>
      <c r="J1980" s="16"/>
    </row>
    <row r="1981" spans="1:10" x14ac:dyDescent="0.25">
      <c r="A1981" s="14"/>
      <c r="B1981" s="14"/>
      <c r="C1981" s="15"/>
      <c r="D1981" s="21"/>
      <c r="E1981" s="15"/>
      <c r="F1981" s="23"/>
      <c r="G1981" s="53"/>
      <c r="H1981" s="5"/>
      <c r="I1981" s="15"/>
      <c r="J1981" s="15"/>
    </row>
    <row r="1982" spans="1:10" x14ac:dyDescent="0.25">
      <c r="A1982" s="43"/>
      <c r="B1982" s="15"/>
      <c r="C1982" s="15"/>
      <c r="D1982" s="21"/>
      <c r="E1982" s="15"/>
      <c r="F1982" s="20"/>
      <c r="G1982" s="53"/>
      <c r="H1982" s="5"/>
      <c r="I1982" s="15"/>
      <c r="J1982" s="15"/>
    </row>
    <row r="1983" spans="1:10" x14ac:dyDescent="0.25">
      <c r="A1983" s="15"/>
      <c r="B1983" s="15"/>
      <c r="C1983" s="15"/>
      <c r="D1983" s="5"/>
      <c r="E1983" s="15"/>
      <c r="F1983" s="20"/>
      <c r="G1983" s="53"/>
      <c r="H1983" s="5"/>
      <c r="I1983" s="15"/>
      <c r="J1983" s="15"/>
    </row>
    <row r="1984" spans="1:10" x14ac:dyDescent="0.25">
      <c r="A1984" s="15"/>
      <c r="B1984" s="4"/>
      <c r="C1984" s="16"/>
      <c r="D1984" s="9"/>
      <c r="E1984" s="16"/>
      <c r="F1984" s="16"/>
      <c r="G1984" s="51"/>
      <c r="H1984" s="9"/>
      <c r="I1984" s="16"/>
      <c r="J1984" s="16"/>
    </row>
    <row r="1985" spans="1:10" x14ac:dyDescent="0.25">
      <c r="A1985" s="14"/>
      <c r="B1985" s="14"/>
      <c r="C1985" s="4"/>
      <c r="D1985" s="15"/>
      <c r="E1985" s="7"/>
      <c r="F1985" s="20"/>
      <c r="G1985" s="21"/>
      <c r="H1985" s="15"/>
      <c r="I1985" s="5"/>
      <c r="J1985" s="15"/>
    </row>
    <row r="1986" spans="1:10" x14ac:dyDescent="0.25">
      <c r="A1986" s="15"/>
      <c r="B1986" s="15"/>
      <c r="C1986" s="4"/>
      <c r="D1986" s="15"/>
      <c r="E1986" s="7"/>
      <c r="F1986" s="15"/>
      <c r="G1986" s="21"/>
      <c r="H1986" s="15"/>
      <c r="I1986" s="5"/>
      <c r="J1986" s="15"/>
    </row>
    <row r="1987" spans="1:10" x14ac:dyDescent="0.25">
      <c r="A1987" s="43"/>
      <c r="B1987" s="15"/>
      <c r="C1987" s="4"/>
      <c r="D1987" s="15"/>
      <c r="E1987" s="7"/>
      <c r="F1987" s="15"/>
      <c r="G1987" s="21"/>
      <c r="H1987" s="15"/>
      <c r="I1987" s="5"/>
      <c r="J1987" s="15"/>
    </row>
    <row r="1988" spans="1:10" x14ac:dyDescent="0.25">
      <c r="A1988" s="16"/>
      <c r="B1988" s="15"/>
      <c r="C1988" s="8"/>
      <c r="D1988" s="16"/>
      <c r="E1988" s="10"/>
      <c r="F1988" s="16"/>
      <c r="G1988" s="25"/>
      <c r="H1988" s="16"/>
      <c r="I1988" s="9"/>
      <c r="J1988" s="16"/>
    </row>
    <row r="1989" spans="1:10" ht="15.75" thickBot="1" x14ac:dyDescent="0.3">
      <c r="A1989" s="19"/>
      <c r="B1989" s="19"/>
      <c r="C1989" s="19"/>
      <c r="D1989" s="30" t="s">
        <v>23</v>
      </c>
      <c r="E1989" s="29"/>
      <c r="F1989" s="29"/>
      <c r="G1989" s="33"/>
      <c r="H1989" s="65"/>
      <c r="I1989" s="677">
        <f>SUM(I1972:I1988)</f>
        <v>5500</v>
      </c>
      <c r="J1989" s="294">
        <f>SUM(J1972:J1988)</f>
        <v>5500</v>
      </c>
    </row>
    <row r="1990" spans="1:10" ht="15.75" thickBot="1" x14ac:dyDescent="0.3">
      <c r="A1990" s="164"/>
      <c r="B1990" s="29"/>
      <c r="C1990" s="165"/>
      <c r="D1990" s="92"/>
      <c r="E1990" s="29"/>
      <c r="F1990" s="29"/>
      <c r="G1990" s="33"/>
      <c r="H1990" s="64"/>
      <c r="I1990" s="64"/>
      <c r="J1990" s="64"/>
    </row>
    <row r="1991" spans="1:10" x14ac:dyDescent="0.25">
      <c r="B1991" t="s">
        <v>528</v>
      </c>
    </row>
    <row r="1992" spans="1:10" x14ac:dyDescent="0.25">
      <c r="B1992" t="s">
        <v>529</v>
      </c>
      <c r="C1992" t="s">
        <v>530</v>
      </c>
      <c r="F1992" t="s">
        <v>531</v>
      </c>
      <c r="H1992" t="s">
        <v>532</v>
      </c>
    </row>
    <row r="1993" spans="1:10" ht="15.75" x14ac:dyDescent="0.25">
      <c r="C1993" t="s">
        <v>1382</v>
      </c>
      <c r="F1993" s="32" t="s">
        <v>1364</v>
      </c>
      <c r="G1993" s="32"/>
      <c r="H1993" t="s">
        <v>533</v>
      </c>
    </row>
    <row r="1994" spans="1:10" ht="15.75" x14ac:dyDescent="0.25">
      <c r="C1994" t="s">
        <v>535</v>
      </c>
      <c r="F1994" s="32" t="s">
        <v>1363</v>
      </c>
      <c r="G1994" s="32"/>
      <c r="H1994" t="s">
        <v>534</v>
      </c>
    </row>
    <row r="1995" spans="1:10" ht="15.75" x14ac:dyDescent="0.25">
      <c r="F1995" s="32"/>
      <c r="G1995" s="32"/>
    </row>
    <row r="1996" spans="1:10" ht="15.75" x14ac:dyDescent="0.25">
      <c r="F1996" s="32"/>
      <c r="G1996" s="32"/>
    </row>
    <row r="1997" spans="1:10" x14ac:dyDescent="0.25">
      <c r="B1997" t="s">
        <v>491</v>
      </c>
      <c r="G1997" s="27" t="s">
        <v>537</v>
      </c>
    </row>
    <row r="1998" spans="1:10" x14ac:dyDescent="0.25">
      <c r="B1998" t="s">
        <v>492</v>
      </c>
      <c r="G1998" s="27" t="s">
        <v>1452</v>
      </c>
    </row>
    <row r="1999" spans="1:10" x14ac:dyDescent="0.25">
      <c r="G1999" s="27" t="s">
        <v>538</v>
      </c>
    </row>
    <row r="2000" spans="1:10" x14ac:dyDescent="0.25">
      <c r="B2000" t="s">
        <v>285</v>
      </c>
    </row>
    <row r="2001" spans="1:10" x14ac:dyDescent="0.25">
      <c r="B2001" t="s">
        <v>1142</v>
      </c>
    </row>
    <row r="2002" spans="1:10" x14ac:dyDescent="0.25">
      <c r="B2002" s="259" t="s">
        <v>1749</v>
      </c>
    </row>
    <row r="2003" spans="1:10" x14ac:dyDescent="0.25">
      <c r="A2003" s="37" t="s">
        <v>150</v>
      </c>
      <c r="B2003" s="2" t="s">
        <v>149</v>
      </c>
      <c r="C2003" s="14" t="s">
        <v>477</v>
      </c>
      <c r="D2003" s="3" t="s">
        <v>478</v>
      </c>
      <c r="E2003" s="14" t="s">
        <v>480</v>
      </c>
      <c r="F2003" s="14" t="s">
        <v>482</v>
      </c>
      <c r="G2003" s="14" t="s">
        <v>485</v>
      </c>
      <c r="H2003" s="11" t="s">
        <v>486</v>
      </c>
      <c r="I2003" s="12"/>
      <c r="J2003" s="13"/>
    </row>
    <row r="2004" spans="1:10" x14ac:dyDescent="0.25">
      <c r="A2004" s="15"/>
      <c r="B2004" s="4" t="s">
        <v>148</v>
      </c>
      <c r="C2004" s="15"/>
      <c r="D2004" s="5" t="s">
        <v>479</v>
      </c>
      <c r="E2004" s="15" t="s">
        <v>481</v>
      </c>
      <c r="F2004" s="17" t="s">
        <v>483</v>
      </c>
      <c r="G2004" s="15"/>
      <c r="H2004" s="14" t="s">
        <v>487</v>
      </c>
      <c r="I2004" s="6" t="s">
        <v>488</v>
      </c>
      <c r="J2004" s="14" t="s">
        <v>489</v>
      </c>
    </row>
    <row r="2005" spans="1:10" x14ac:dyDescent="0.25">
      <c r="A2005" s="16"/>
      <c r="B2005" s="8"/>
      <c r="C2005" s="16"/>
      <c r="D2005" s="9"/>
      <c r="E2005" s="16"/>
      <c r="F2005" s="18" t="s">
        <v>484</v>
      </c>
      <c r="G2005" s="16"/>
      <c r="H2005" s="16"/>
      <c r="I2005" s="9"/>
      <c r="J2005" s="16"/>
    </row>
    <row r="2006" spans="1:10" x14ac:dyDescent="0.25">
      <c r="A2006" s="5" t="s">
        <v>228</v>
      </c>
      <c r="B2006" s="14" t="s">
        <v>294</v>
      </c>
      <c r="C2006" s="268" t="s">
        <v>2174</v>
      </c>
      <c r="D2006" s="21" t="s">
        <v>507</v>
      </c>
      <c r="E2006" s="15"/>
      <c r="F2006" s="23"/>
      <c r="G2006" s="53" t="s">
        <v>1147</v>
      </c>
      <c r="H2006" s="14"/>
      <c r="I2006" s="14"/>
      <c r="J2006" s="14"/>
    </row>
    <row r="2007" spans="1:10" x14ac:dyDescent="0.25">
      <c r="A2007" s="54" t="s">
        <v>286</v>
      </c>
      <c r="B2007" s="15" t="s">
        <v>328</v>
      </c>
      <c r="C2007" s="268" t="s">
        <v>332</v>
      </c>
      <c r="D2007" s="21" t="s">
        <v>500</v>
      </c>
      <c r="E2007" s="15"/>
      <c r="F2007" s="20"/>
      <c r="G2007" s="53" t="s">
        <v>1146</v>
      </c>
      <c r="H2007" s="15"/>
      <c r="I2007" s="77">
        <v>100000</v>
      </c>
      <c r="J2007" s="159">
        <f>SUM(I2007)</f>
        <v>100000</v>
      </c>
    </row>
    <row r="2008" spans="1:10" x14ac:dyDescent="0.25">
      <c r="A2008" s="5"/>
      <c r="B2008" s="15" t="s">
        <v>329</v>
      </c>
      <c r="C2008" s="268" t="s">
        <v>333</v>
      </c>
      <c r="D2008" s="5"/>
      <c r="E2008" s="15"/>
      <c r="F2008" s="20"/>
      <c r="G2008" s="314" t="s">
        <v>1149</v>
      </c>
      <c r="H2008" s="15"/>
      <c r="I2008" s="15"/>
      <c r="J2008" s="15"/>
    </row>
    <row r="2009" spans="1:10" x14ac:dyDescent="0.25">
      <c r="A2009" s="4"/>
      <c r="B2009" s="15" t="s">
        <v>330</v>
      </c>
      <c r="C2009" s="15"/>
      <c r="D2009" s="5"/>
      <c r="E2009" s="15"/>
      <c r="F2009" s="20"/>
      <c r="G2009" s="53" t="s">
        <v>1148</v>
      </c>
      <c r="H2009" s="15"/>
      <c r="I2009" s="15"/>
      <c r="J2009" s="15"/>
    </row>
    <row r="2010" spans="1:10" x14ac:dyDescent="0.25">
      <c r="A2010" s="8"/>
      <c r="B2010" s="16"/>
      <c r="C2010" s="9"/>
      <c r="D2010" s="16"/>
      <c r="E2010" s="16"/>
      <c r="F2010" s="16"/>
      <c r="G2010" s="51"/>
      <c r="H2010" s="16"/>
      <c r="I2010" s="16"/>
      <c r="J2010" s="16"/>
    </row>
    <row r="2011" spans="1:10" x14ac:dyDescent="0.25">
      <c r="A2011" s="14"/>
      <c r="B2011" s="14"/>
      <c r="C2011" s="15"/>
      <c r="D2011" s="21"/>
      <c r="E2011" s="15"/>
      <c r="F2011" s="23"/>
      <c r="G2011" s="53"/>
      <c r="H2011" s="5"/>
      <c r="I2011" s="15"/>
      <c r="J2011" s="15"/>
    </row>
    <row r="2012" spans="1:10" x14ac:dyDescent="0.25">
      <c r="A2012" s="43"/>
      <c r="B2012" s="15"/>
      <c r="C2012" s="15"/>
      <c r="D2012" s="21"/>
      <c r="E2012" s="15"/>
      <c r="F2012" s="20"/>
      <c r="G2012" s="53"/>
      <c r="H2012" s="5"/>
      <c r="I2012" s="15"/>
      <c r="J2012" s="15"/>
    </row>
    <row r="2013" spans="1:10" x14ac:dyDescent="0.25">
      <c r="A2013" s="15"/>
      <c r="B2013" s="15"/>
      <c r="C2013" s="15"/>
      <c r="D2013" s="5"/>
      <c r="E2013" s="15"/>
      <c r="F2013" s="20"/>
      <c r="G2013" s="53"/>
      <c r="H2013" s="5"/>
      <c r="I2013" s="15"/>
      <c r="J2013" s="15"/>
    </row>
    <row r="2014" spans="1:10" x14ac:dyDescent="0.25">
      <c r="A2014" s="15"/>
      <c r="B2014" s="15"/>
      <c r="C2014" s="15"/>
      <c r="D2014" s="5"/>
      <c r="E2014" s="15"/>
      <c r="F2014" s="20"/>
      <c r="G2014" s="53"/>
      <c r="H2014" s="5"/>
      <c r="I2014" s="15"/>
      <c r="J2014" s="15"/>
    </row>
    <row r="2015" spans="1:10" x14ac:dyDescent="0.25">
      <c r="A2015" s="15"/>
      <c r="B2015" s="4"/>
      <c r="C2015" s="15"/>
      <c r="D2015" s="5"/>
      <c r="E2015" s="15"/>
      <c r="F2015" s="20"/>
      <c r="G2015" s="26"/>
      <c r="H2015" s="15"/>
      <c r="I2015" s="15"/>
      <c r="J2015" s="15"/>
    </row>
    <row r="2016" spans="1:10" x14ac:dyDescent="0.25">
      <c r="A2016" s="15"/>
      <c r="B2016" s="4"/>
      <c r="C2016" s="16"/>
      <c r="D2016" s="9"/>
      <c r="E2016" s="16"/>
      <c r="F2016" s="16"/>
      <c r="G2016" s="51"/>
      <c r="H2016" s="16"/>
      <c r="I2016" s="16"/>
      <c r="J2016" s="16"/>
    </row>
    <row r="2017" spans="1:10" x14ac:dyDescent="0.25">
      <c r="A2017" s="14"/>
      <c r="B2017" s="14"/>
      <c r="C2017" s="4"/>
      <c r="D2017" s="15"/>
      <c r="E2017" s="7"/>
      <c r="F2017" s="20"/>
      <c r="G2017" s="21"/>
      <c r="H2017" s="15"/>
      <c r="I2017" s="5"/>
      <c r="J2017" s="15"/>
    </row>
    <row r="2018" spans="1:10" x14ac:dyDescent="0.25">
      <c r="A2018" s="43"/>
      <c r="B2018" s="15"/>
      <c r="C2018" s="4"/>
      <c r="D2018" s="15"/>
      <c r="E2018" s="7"/>
      <c r="F2018" s="20"/>
      <c r="G2018" s="21"/>
      <c r="H2018" s="15"/>
      <c r="I2018" s="5"/>
      <c r="J2018" s="15"/>
    </row>
    <row r="2019" spans="1:10" x14ac:dyDescent="0.25">
      <c r="A2019" s="15"/>
      <c r="B2019" s="15"/>
      <c r="C2019" s="4"/>
      <c r="D2019" s="15"/>
      <c r="E2019" s="7"/>
      <c r="F2019" s="15"/>
      <c r="G2019" s="21"/>
      <c r="H2019" s="15"/>
      <c r="I2019" s="5"/>
      <c r="J2019" s="15"/>
    </row>
    <row r="2020" spans="1:10" ht="15.75" thickBot="1" x14ac:dyDescent="0.3">
      <c r="A2020" s="15"/>
      <c r="B2020" s="15"/>
      <c r="C2020" s="4"/>
      <c r="D2020" s="15"/>
      <c r="E2020" s="7"/>
      <c r="F2020" s="15"/>
      <c r="G2020" s="21"/>
      <c r="H2020" s="15"/>
      <c r="I2020" s="5"/>
      <c r="J2020" s="15"/>
    </row>
    <row r="2021" spans="1:10" x14ac:dyDescent="0.25">
      <c r="A2021" s="709"/>
      <c r="B2021" s="317"/>
      <c r="C2021" s="695"/>
      <c r="D2021" s="317"/>
      <c r="E2021" s="318"/>
      <c r="F2021" s="695"/>
      <c r="G2021" s="732" t="s">
        <v>23</v>
      </c>
      <c r="H2021" s="318"/>
      <c r="I2021" s="703">
        <f>SUM(I2007:I2020)</f>
        <v>100000</v>
      </c>
      <c r="J2021" s="711">
        <f>SUM(J2007:J2020)</f>
        <v>100000</v>
      </c>
    </row>
    <row r="2022" spans="1:10" ht="15.75" thickBot="1" x14ac:dyDescent="0.3">
      <c r="A2022" s="723"/>
      <c r="B2022" s="119"/>
      <c r="C2022" s="120"/>
      <c r="D2022" s="119"/>
      <c r="E2022" s="480"/>
      <c r="F2022" s="120"/>
      <c r="G2022" s="735"/>
      <c r="H2022" s="480"/>
      <c r="I2022" s="121"/>
      <c r="J2022" s="722"/>
    </row>
    <row r="2023" spans="1:10" x14ac:dyDescent="0.25">
      <c r="A2023" s="726"/>
      <c r="B2023" s="210"/>
      <c r="C2023" s="210"/>
      <c r="D2023" s="210"/>
      <c r="E2023" s="210"/>
      <c r="F2023" s="210"/>
      <c r="G2023" s="732" t="s">
        <v>1258</v>
      </c>
      <c r="H2023" s="703">
        <f>(H1920+H1956+H1989+H2021)</f>
        <v>108320</v>
      </c>
      <c r="I2023" s="129"/>
      <c r="J2023" s="736">
        <f>SUM(H2023:I2023)</f>
        <v>108320</v>
      </c>
    </row>
    <row r="2024" spans="1:10" x14ac:dyDescent="0.25">
      <c r="A2024" s="706"/>
      <c r="B2024" s="5"/>
      <c r="C2024" s="5"/>
      <c r="D2024" s="5"/>
      <c r="E2024" s="5"/>
      <c r="F2024" s="5"/>
      <c r="G2024" s="733" t="s">
        <v>2311</v>
      </c>
      <c r="H2024" s="5"/>
      <c r="I2024" s="737">
        <f>(I1884+I1956+I1989+I2021)</f>
        <v>195750</v>
      </c>
      <c r="J2024" s="740">
        <f>SUM(H2024:I2024)</f>
        <v>195750</v>
      </c>
    </row>
    <row r="2025" spans="1:10" ht="15.75" thickBot="1" x14ac:dyDescent="0.3">
      <c r="A2025" s="211"/>
      <c r="B2025" s="121"/>
      <c r="C2025" s="121"/>
      <c r="D2025" s="345"/>
      <c r="E2025" s="121"/>
      <c r="F2025" s="121"/>
      <c r="G2025" s="734" t="s">
        <v>2310</v>
      </c>
      <c r="H2025" s="345"/>
      <c r="I2025" s="738">
        <f>(I1920)</f>
        <v>225500</v>
      </c>
      <c r="J2025" s="729">
        <f>SUM(H2025:I2025)</f>
        <v>225500</v>
      </c>
    </row>
    <row r="2026" spans="1:10" ht="15.75" thickBot="1" x14ac:dyDescent="0.3">
      <c r="A2026" s="5"/>
      <c r="B2026" s="5"/>
      <c r="C2026" s="5"/>
      <c r="D2026" s="76"/>
      <c r="E2026" s="5"/>
      <c r="F2026" s="5"/>
      <c r="G2026" s="730" t="s">
        <v>2312</v>
      </c>
      <c r="H2026" s="91">
        <f>SUM(H2023:H2025)</f>
        <v>108320</v>
      </c>
      <c r="I2026" s="731">
        <f>SUM(I2023:I2025)</f>
        <v>421250</v>
      </c>
      <c r="J2026" s="739">
        <f>SUM(J2023:J2025)</f>
        <v>529570</v>
      </c>
    </row>
    <row r="2027" spans="1:10" x14ac:dyDescent="0.25">
      <c r="B2027" t="s">
        <v>528</v>
      </c>
    </row>
    <row r="2028" spans="1:10" x14ac:dyDescent="0.25">
      <c r="B2028" t="s">
        <v>529</v>
      </c>
      <c r="C2028" t="s">
        <v>530</v>
      </c>
      <c r="F2028" t="s">
        <v>531</v>
      </c>
      <c r="H2028" t="s">
        <v>532</v>
      </c>
    </row>
    <row r="2029" spans="1:10" ht="15.75" x14ac:dyDescent="0.25">
      <c r="C2029" t="s">
        <v>1382</v>
      </c>
      <c r="F2029" s="32" t="s">
        <v>1364</v>
      </c>
      <c r="G2029" s="32"/>
      <c r="H2029" t="s">
        <v>533</v>
      </c>
    </row>
    <row r="2030" spans="1:10" ht="15.75" x14ac:dyDescent="0.25">
      <c r="C2030" t="s">
        <v>535</v>
      </c>
      <c r="F2030" s="32" t="s">
        <v>1363</v>
      </c>
      <c r="G2030" s="32"/>
      <c r="H2030" t="s">
        <v>534</v>
      </c>
    </row>
    <row r="2031" spans="1:10" ht="15.75" x14ac:dyDescent="0.25">
      <c r="F2031" s="32"/>
      <c r="G2031" s="32"/>
    </row>
    <row r="2032" spans="1:10" x14ac:dyDescent="0.25">
      <c r="B2032" t="s">
        <v>491</v>
      </c>
      <c r="G2032" s="27" t="s">
        <v>537</v>
      </c>
    </row>
    <row r="2033" spans="1:10" x14ac:dyDescent="0.25">
      <c r="B2033" t="s">
        <v>492</v>
      </c>
      <c r="G2033" s="27" t="s">
        <v>1452</v>
      </c>
    </row>
    <row r="2034" spans="1:10" x14ac:dyDescent="0.25">
      <c r="G2034" s="27" t="s">
        <v>538</v>
      </c>
    </row>
    <row r="2035" spans="1:10" x14ac:dyDescent="0.25">
      <c r="B2035" t="s">
        <v>285</v>
      </c>
    </row>
    <row r="2036" spans="1:10" x14ac:dyDescent="0.25">
      <c r="B2036" t="s">
        <v>1150</v>
      </c>
    </row>
    <row r="2037" spans="1:10" x14ac:dyDescent="0.25">
      <c r="B2037" s="259" t="s">
        <v>1755</v>
      </c>
    </row>
    <row r="2038" spans="1:10" x14ac:dyDescent="0.25">
      <c r="A2038" s="37" t="s">
        <v>150</v>
      </c>
      <c r="B2038" s="2" t="s">
        <v>149</v>
      </c>
      <c r="C2038" s="14" t="s">
        <v>477</v>
      </c>
      <c r="D2038" s="3" t="s">
        <v>478</v>
      </c>
      <c r="E2038" s="14" t="s">
        <v>480</v>
      </c>
      <c r="F2038" s="14" t="s">
        <v>482</v>
      </c>
      <c r="G2038" s="14" t="s">
        <v>485</v>
      </c>
      <c r="H2038" s="11" t="s">
        <v>486</v>
      </c>
      <c r="I2038" s="12"/>
      <c r="J2038" s="13"/>
    </row>
    <row r="2039" spans="1:10" x14ac:dyDescent="0.25">
      <c r="A2039" s="15"/>
      <c r="B2039" s="4" t="s">
        <v>148</v>
      </c>
      <c r="C2039" s="15"/>
      <c r="D2039" s="5" t="s">
        <v>479</v>
      </c>
      <c r="E2039" s="15" t="s">
        <v>481</v>
      </c>
      <c r="F2039" s="17" t="s">
        <v>483</v>
      </c>
      <c r="G2039" s="15"/>
      <c r="H2039" s="14" t="s">
        <v>487</v>
      </c>
      <c r="I2039" s="6" t="s">
        <v>488</v>
      </c>
      <c r="J2039" s="14" t="s">
        <v>489</v>
      </c>
    </row>
    <row r="2040" spans="1:10" x14ac:dyDescent="0.25">
      <c r="A2040" s="16"/>
      <c r="B2040" s="8"/>
      <c r="C2040" s="16"/>
      <c r="D2040" s="9"/>
      <c r="E2040" s="16"/>
      <c r="F2040" s="18" t="s">
        <v>484</v>
      </c>
      <c r="G2040" s="16"/>
      <c r="H2040" s="16"/>
      <c r="I2040" s="9"/>
      <c r="J2040" s="16"/>
    </row>
    <row r="2041" spans="1:10" x14ac:dyDescent="0.25">
      <c r="A2041" s="5" t="s">
        <v>316</v>
      </c>
      <c r="B2041" s="14" t="s">
        <v>317</v>
      </c>
      <c r="C2041" s="199" t="s">
        <v>2175</v>
      </c>
      <c r="D2041" s="14" t="s">
        <v>323</v>
      </c>
      <c r="E2041" s="14"/>
      <c r="F2041" s="23"/>
      <c r="G2041" s="21" t="s">
        <v>1015</v>
      </c>
      <c r="H2041" s="14"/>
      <c r="I2041" s="14"/>
      <c r="J2041" s="14"/>
    </row>
    <row r="2042" spans="1:10" x14ac:dyDescent="0.25">
      <c r="A2042" s="54" t="s">
        <v>318</v>
      </c>
      <c r="B2042" s="15" t="s">
        <v>318</v>
      </c>
      <c r="C2042" s="199" t="s">
        <v>322</v>
      </c>
      <c r="D2042" s="21" t="s">
        <v>324</v>
      </c>
      <c r="E2042" s="15"/>
      <c r="F2042" s="20"/>
      <c r="G2042" s="21" t="s">
        <v>1014</v>
      </c>
      <c r="H2042" s="62">
        <v>30000</v>
      </c>
      <c r="I2042" s="15"/>
      <c r="J2042" s="62">
        <f>SUM(H2042:I2042)</f>
        <v>30000</v>
      </c>
    </row>
    <row r="2043" spans="1:10" x14ac:dyDescent="0.25">
      <c r="A2043" s="26" t="s">
        <v>319</v>
      </c>
      <c r="B2043" s="15" t="s">
        <v>320</v>
      </c>
      <c r="C2043" s="199"/>
      <c r="D2043" s="15"/>
      <c r="E2043" s="15"/>
      <c r="F2043" s="15"/>
      <c r="G2043" s="21" t="s">
        <v>1219</v>
      </c>
      <c r="H2043" s="159"/>
      <c r="I2043" s="15"/>
      <c r="J2043" s="62"/>
    </row>
    <row r="2044" spans="1:10" x14ac:dyDescent="0.25">
      <c r="A2044" s="4"/>
      <c r="B2044" s="15" t="s">
        <v>321</v>
      </c>
      <c r="C2044" s="199"/>
      <c r="D2044" s="15"/>
      <c r="E2044" s="15"/>
      <c r="F2044" s="15"/>
      <c r="G2044" s="21" t="s">
        <v>999</v>
      </c>
      <c r="H2044" s="15"/>
      <c r="I2044" s="15"/>
      <c r="J2044" s="15"/>
    </row>
    <row r="2045" spans="1:10" x14ac:dyDescent="0.25">
      <c r="A2045" s="14" t="s">
        <v>316</v>
      </c>
      <c r="B2045" s="22" t="s">
        <v>317</v>
      </c>
      <c r="C2045" s="201" t="s">
        <v>2176</v>
      </c>
      <c r="D2045" s="24" t="s">
        <v>514</v>
      </c>
      <c r="E2045" s="14"/>
      <c r="F2045" s="41"/>
      <c r="G2045" s="24" t="s">
        <v>125</v>
      </c>
      <c r="H2045" s="3"/>
      <c r="I2045" s="14"/>
      <c r="J2045" s="14"/>
    </row>
    <row r="2046" spans="1:10" x14ac:dyDescent="0.25">
      <c r="A2046" s="45" t="s">
        <v>318</v>
      </c>
      <c r="B2046" s="15" t="s">
        <v>318</v>
      </c>
      <c r="C2046" s="268" t="s">
        <v>325</v>
      </c>
      <c r="D2046" s="21"/>
      <c r="E2046" s="15" t="s">
        <v>1756</v>
      </c>
      <c r="F2046" s="42"/>
      <c r="G2046" s="21" t="s">
        <v>326</v>
      </c>
      <c r="H2046" s="356">
        <v>3000</v>
      </c>
      <c r="I2046" s="15"/>
      <c r="J2046" s="62">
        <f>SUM(H2046:I2046)</f>
        <v>3000</v>
      </c>
    </row>
    <row r="2047" spans="1:10" x14ac:dyDescent="0.25">
      <c r="A2047" s="45"/>
      <c r="B2047" s="15"/>
      <c r="C2047" s="268"/>
      <c r="D2047" s="26"/>
      <c r="E2047" s="15" t="s">
        <v>1757</v>
      </c>
      <c r="F2047" s="42"/>
      <c r="G2047" s="21" t="s">
        <v>1001</v>
      </c>
      <c r="H2047" s="157"/>
      <c r="I2047" s="15"/>
      <c r="J2047" s="62"/>
    </row>
    <row r="2048" spans="1:10" x14ac:dyDescent="0.25">
      <c r="A2048" s="48" t="s">
        <v>319</v>
      </c>
      <c r="B2048" s="15" t="s">
        <v>320</v>
      </c>
      <c r="C2048" s="268"/>
      <c r="D2048" s="5"/>
      <c r="E2048" s="15"/>
      <c r="F2048" s="42"/>
      <c r="G2048" s="21" t="s">
        <v>1000</v>
      </c>
      <c r="H2048" s="5"/>
      <c r="I2048" s="15"/>
      <c r="J2048" s="15"/>
    </row>
    <row r="2049" spans="1:10" x14ac:dyDescent="0.25">
      <c r="A2049" s="14" t="s">
        <v>316</v>
      </c>
      <c r="B2049" s="14" t="s">
        <v>317</v>
      </c>
      <c r="C2049" s="297" t="s">
        <v>2177</v>
      </c>
      <c r="D2049" s="14" t="s">
        <v>327</v>
      </c>
      <c r="E2049" s="28"/>
      <c r="F2049" s="23"/>
      <c r="G2049" s="24" t="s">
        <v>1002</v>
      </c>
      <c r="H2049" s="14"/>
      <c r="I2049" s="3"/>
      <c r="J2049" s="14"/>
    </row>
    <row r="2050" spans="1:10" x14ac:dyDescent="0.25">
      <c r="A2050" s="54" t="s">
        <v>318</v>
      </c>
      <c r="B2050" s="15" t="s">
        <v>318</v>
      </c>
      <c r="C2050" s="4"/>
      <c r="D2050" s="15"/>
      <c r="E2050" s="7"/>
      <c r="F2050" s="20"/>
      <c r="G2050" s="21" t="s">
        <v>1003</v>
      </c>
      <c r="H2050" s="278">
        <v>5000</v>
      </c>
      <c r="I2050" s="5"/>
      <c r="J2050" s="62">
        <f>SUM(H2050:I2050)</f>
        <v>5000</v>
      </c>
    </row>
    <row r="2051" spans="1:10" x14ac:dyDescent="0.25">
      <c r="A2051" s="26" t="s">
        <v>319</v>
      </c>
      <c r="B2051" s="15" t="s">
        <v>320</v>
      </c>
      <c r="C2051" s="4"/>
      <c r="D2051" s="15"/>
      <c r="E2051" s="7"/>
      <c r="F2051" s="15"/>
      <c r="G2051" s="21" t="s">
        <v>1006</v>
      </c>
      <c r="H2051" s="15"/>
      <c r="I2051" s="5"/>
      <c r="J2051" s="15"/>
    </row>
    <row r="2052" spans="1:10" x14ac:dyDescent="0.25">
      <c r="A2052" s="26"/>
      <c r="B2052" s="15" t="s">
        <v>321</v>
      </c>
      <c r="C2052" s="4"/>
      <c r="D2052" s="15"/>
      <c r="E2052" s="7"/>
      <c r="F2052" s="15"/>
      <c r="G2052" s="21" t="s">
        <v>1004</v>
      </c>
      <c r="H2052" s="15"/>
      <c r="I2052" s="5"/>
      <c r="J2052" s="15"/>
    </row>
    <row r="2053" spans="1:10" x14ac:dyDescent="0.25">
      <c r="A2053" s="26"/>
      <c r="B2053" s="15"/>
      <c r="C2053" s="4"/>
      <c r="D2053" s="15"/>
      <c r="E2053" s="7"/>
      <c r="F2053" s="15"/>
      <c r="G2053" s="21" t="s">
        <v>1005</v>
      </c>
      <c r="H2053" s="15"/>
      <c r="I2053" s="5"/>
      <c r="J2053" s="15"/>
    </row>
    <row r="2054" spans="1:10" x14ac:dyDescent="0.25">
      <c r="A2054" s="15"/>
      <c r="B2054" s="16"/>
      <c r="C2054" s="8"/>
      <c r="D2054" s="16"/>
      <c r="E2054" s="10"/>
      <c r="F2054" s="16"/>
      <c r="G2054" s="25"/>
      <c r="H2054" s="16"/>
      <c r="I2054" s="9"/>
      <c r="J2054" s="16"/>
    </row>
    <row r="2055" spans="1:10" x14ac:dyDescent="0.25">
      <c r="A2055" s="14" t="s">
        <v>316</v>
      </c>
      <c r="B2055" s="14" t="s">
        <v>317</v>
      </c>
      <c r="C2055" s="297" t="s">
        <v>2178</v>
      </c>
      <c r="D2055" s="201"/>
      <c r="E2055" s="298"/>
      <c r="F2055" s="151"/>
      <c r="G2055" s="276" t="s">
        <v>1761</v>
      </c>
      <c r="H2055" s="151"/>
      <c r="I2055" s="265"/>
      <c r="J2055" s="266"/>
    </row>
    <row r="2056" spans="1:10" x14ac:dyDescent="0.25">
      <c r="A2056" s="54" t="s">
        <v>318</v>
      </c>
      <c r="B2056" s="15" t="s">
        <v>318</v>
      </c>
      <c r="C2056" s="267" t="s">
        <v>2180</v>
      </c>
      <c r="D2056" s="268" t="s">
        <v>1758</v>
      </c>
      <c r="E2056" s="269" t="s">
        <v>1759</v>
      </c>
      <c r="F2056" s="155"/>
      <c r="G2056" s="277" t="s">
        <v>1762</v>
      </c>
      <c r="H2056" s="278">
        <v>100000</v>
      </c>
      <c r="I2056" s="479"/>
      <c r="J2056" s="423">
        <f>SUM(H2056:I2056)</f>
        <v>100000</v>
      </c>
    </row>
    <row r="2057" spans="1:10" x14ac:dyDescent="0.25">
      <c r="A2057" s="26" t="s">
        <v>319</v>
      </c>
      <c r="B2057" s="15" t="s">
        <v>320</v>
      </c>
      <c r="C2057" s="267" t="s">
        <v>2179</v>
      </c>
      <c r="D2057" s="268"/>
      <c r="E2057" s="269" t="s">
        <v>1760</v>
      </c>
      <c r="F2057" s="155"/>
      <c r="G2057" s="277" t="s">
        <v>1763</v>
      </c>
      <c r="H2057" s="159"/>
      <c r="I2057" s="157"/>
      <c r="J2057" s="159"/>
    </row>
    <row r="2058" spans="1:10" x14ac:dyDescent="0.25">
      <c r="A2058" s="26"/>
      <c r="B2058" s="15" t="s">
        <v>321</v>
      </c>
      <c r="C2058" s="262"/>
      <c r="D2058" s="196"/>
      <c r="E2058" s="263"/>
      <c r="F2058" s="196"/>
      <c r="G2058" s="264"/>
      <c r="H2058" s="155"/>
      <c r="I2058" s="152"/>
      <c r="J2058" s="155"/>
    </row>
    <row r="2059" spans="1:10" ht="15.75" thickBot="1" x14ac:dyDescent="0.3">
      <c r="A2059" s="196"/>
      <c r="B2059" s="196"/>
      <c r="C2059" s="262"/>
      <c r="D2059" s="196"/>
      <c r="E2059" s="263"/>
      <c r="F2059" s="196"/>
      <c r="G2059" s="264"/>
      <c r="H2059" s="155"/>
      <c r="I2059" s="152"/>
      <c r="J2059" s="155"/>
    </row>
    <row r="2060" spans="1:10" x14ac:dyDescent="0.25">
      <c r="A2060" s="709"/>
      <c r="B2060" s="317"/>
      <c r="C2060" s="695"/>
      <c r="D2060" s="747" t="s">
        <v>23</v>
      </c>
      <c r="E2060" s="210"/>
      <c r="F2060" s="210"/>
      <c r="G2060" s="748"/>
      <c r="H2060" s="744">
        <f>SUM(H2042:H2057)</f>
        <v>138000</v>
      </c>
      <c r="I2060" s="746">
        <f>SUM(I2042:I2057)</f>
        <v>0</v>
      </c>
      <c r="J2060" s="744">
        <f>SUM(H2060:I2060)</f>
        <v>138000</v>
      </c>
    </row>
    <row r="2061" spans="1:10" ht="15.75" thickBot="1" x14ac:dyDescent="0.3">
      <c r="A2061" s="211"/>
      <c r="B2061" s="121"/>
      <c r="C2061" s="121"/>
      <c r="D2061" s="749"/>
      <c r="E2061" s="121"/>
      <c r="F2061" s="121"/>
      <c r="G2061" s="750"/>
      <c r="H2061" s="745"/>
      <c r="I2061" s="742"/>
      <c r="J2061" s="745"/>
    </row>
    <row r="2062" spans="1:10" x14ac:dyDescent="0.25">
      <c r="A2062" s="5"/>
      <c r="B2062" s="5"/>
      <c r="C2062" s="5"/>
      <c r="D2062" s="76"/>
      <c r="E2062" s="5"/>
      <c r="F2062" s="5"/>
      <c r="G2062" s="26"/>
      <c r="H2062" s="93"/>
      <c r="I2062" s="93"/>
      <c r="J2062" s="93"/>
    </row>
    <row r="2063" spans="1:10" x14ac:dyDescent="0.25">
      <c r="B2063" t="s">
        <v>528</v>
      </c>
    </row>
    <row r="2064" spans="1:10" x14ac:dyDescent="0.25">
      <c r="B2064" t="s">
        <v>1220</v>
      </c>
      <c r="C2064" t="s">
        <v>530</v>
      </c>
      <c r="F2064" t="s">
        <v>531</v>
      </c>
      <c r="H2064" t="s">
        <v>532</v>
      </c>
    </row>
    <row r="2065" spans="1:10" ht="15.75" x14ac:dyDescent="0.25">
      <c r="C2065" t="s">
        <v>1382</v>
      </c>
      <c r="F2065" s="32" t="s">
        <v>1364</v>
      </c>
      <c r="G2065" s="32"/>
      <c r="H2065" t="s">
        <v>533</v>
      </c>
    </row>
    <row r="2066" spans="1:10" ht="15.75" x14ac:dyDescent="0.25">
      <c r="C2066" t="s">
        <v>535</v>
      </c>
      <c r="F2066" s="32" t="s">
        <v>1363</v>
      </c>
      <c r="G2066" s="32"/>
      <c r="H2066" t="s">
        <v>534</v>
      </c>
    </row>
    <row r="2067" spans="1:10" x14ac:dyDescent="0.25">
      <c r="B2067" t="s">
        <v>491</v>
      </c>
      <c r="G2067" s="27" t="s">
        <v>537</v>
      </c>
    </row>
    <row r="2068" spans="1:10" x14ac:dyDescent="0.25">
      <c r="B2068" t="s">
        <v>492</v>
      </c>
      <c r="G2068" s="27" t="s">
        <v>1452</v>
      </c>
    </row>
    <row r="2069" spans="1:10" x14ac:dyDescent="0.25">
      <c r="G2069" s="27" t="s">
        <v>538</v>
      </c>
    </row>
    <row r="2070" spans="1:10" x14ac:dyDescent="0.25">
      <c r="B2070" t="s">
        <v>285</v>
      </c>
    </row>
    <row r="2071" spans="1:10" x14ac:dyDescent="0.25">
      <c r="B2071" t="s">
        <v>1150</v>
      </c>
    </row>
    <row r="2072" spans="1:10" x14ac:dyDescent="0.25">
      <c r="B2072" t="s">
        <v>1764</v>
      </c>
    </row>
    <row r="2073" spans="1:10" x14ac:dyDescent="0.25">
      <c r="A2073" s="37" t="s">
        <v>150</v>
      </c>
      <c r="B2073" s="2" t="s">
        <v>149</v>
      </c>
      <c r="C2073" s="14" t="s">
        <v>477</v>
      </c>
      <c r="D2073" s="3" t="s">
        <v>478</v>
      </c>
      <c r="E2073" s="14" t="s">
        <v>480</v>
      </c>
      <c r="F2073" s="14" t="s">
        <v>482</v>
      </c>
      <c r="G2073" s="14" t="s">
        <v>485</v>
      </c>
      <c r="H2073" s="11" t="s">
        <v>486</v>
      </c>
      <c r="I2073" s="12"/>
      <c r="J2073" s="13"/>
    </row>
    <row r="2074" spans="1:10" x14ac:dyDescent="0.25">
      <c r="A2074" s="15"/>
      <c r="B2074" s="4" t="s">
        <v>148</v>
      </c>
      <c r="C2074" s="15"/>
      <c r="D2074" s="5" t="s">
        <v>479</v>
      </c>
      <c r="E2074" s="15" t="s">
        <v>481</v>
      </c>
      <c r="F2074" s="17" t="s">
        <v>483</v>
      </c>
      <c r="G2074" s="15"/>
      <c r="H2074" s="14" t="s">
        <v>487</v>
      </c>
      <c r="I2074" s="6" t="s">
        <v>488</v>
      </c>
      <c r="J2074" s="14" t="s">
        <v>489</v>
      </c>
    </row>
    <row r="2075" spans="1:10" x14ac:dyDescent="0.25">
      <c r="A2075" s="16"/>
      <c r="B2075" s="8"/>
      <c r="C2075" s="16"/>
      <c r="D2075" s="9"/>
      <c r="E2075" s="16"/>
      <c r="F2075" s="18" t="s">
        <v>484</v>
      </c>
      <c r="G2075" s="16"/>
      <c r="H2075" s="16"/>
      <c r="I2075" s="9"/>
      <c r="J2075" s="16"/>
    </row>
    <row r="2076" spans="1:10" x14ac:dyDescent="0.25">
      <c r="A2076" s="5" t="s">
        <v>306</v>
      </c>
      <c r="B2076" s="14" t="s">
        <v>307</v>
      </c>
      <c r="C2076" s="280" t="s">
        <v>2205</v>
      </c>
      <c r="D2076" s="14" t="s">
        <v>507</v>
      </c>
      <c r="E2076" s="14"/>
      <c r="F2076" s="23"/>
      <c r="G2076" s="24" t="s">
        <v>1224</v>
      </c>
      <c r="H2076" s="69">
        <v>21500</v>
      </c>
      <c r="I2076" s="14"/>
      <c r="J2076" s="69">
        <f>SUM(H2076:I2076)</f>
        <v>21500</v>
      </c>
    </row>
    <row r="2077" spans="1:10" x14ac:dyDescent="0.25">
      <c r="A2077" s="5" t="s">
        <v>308</v>
      </c>
      <c r="B2077" s="15" t="s">
        <v>309</v>
      </c>
      <c r="C2077" s="199" t="s">
        <v>56</v>
      </c>
      <c r="D2077" s="21" t="s">
        <v>500</v>
      </c>
      <c r="E2077" s="15"/>
      <c r="F2077" s="20"/>
      <c r="G2077" s="21" t="s">
        <v>1225</v>
      </c>
      <c r="H2077" s="159"/>
      <c r="I2077" s="15"/>
      <c r="J2077" s="62"/>
    </row>
    <row r="2078" spans="1:10" x14ac:dyDescent="0.25">
      <c r="A2078" s="5"/>
      <c r="B2078" s="15" t="s">
        <v>310</v>
      </c>
      <c r="C2078" s="426" t="s">
        <v>2181</v>
      </c>
      <c r="D2078" s="15"/>
      <c r="E2078" s="15"/>
      <c r="F2078" s="15"/>
      <c r="G2078" s="21" t="s">
        <v>1228</v>
      </c>
      <c r="H2078" s="15"/>
      <c r="I2078" s="15"/>
      <c r="J2078" s="15"/>
    </row>
    <row r="2079" spans="1:10" x14ac:dyDescent="0.25">
      <c r="A2079" s="4"/>
      <c r="B2079" s="15"/>
      <c r="C2079" s="199"/>
      <c r="D2079" s="15"/>
      <c r="E2079" s="15"/>
      <c r="F2079" s="15"/>
      <c r="G2079" s="21" t="s">
        <v>1226</v>
      </c>
      <c r="H2079" s="15"/>
      <c r="I2079" s="15"/>
      <c r="J2079" s="15"/>
    </row>
    <row r="2080" spans="1:10" x14ac:dyDescent="0.25">
      <c r="A2080" s="8"/>
      <c r="B2080" s="16"/>
      <c r="C2080" s="305"/>
      <c r="D2080" s="16"/>
      <c r="E2080" s="16"/>
      <c r="F2080" s="16"/>
      <c r="G2080" s="25" t="s">
        <v>1227</v>
      </c>
      <c r="H2080" s="16"/>
      <c r="I2080" s="16"/>
      <c r="J2080" s="16"/>
    </row>
    <row r="2081" spans="1:10" x14ac:dyDescent="0.25">
      <c r="A2081" s="5" t="s">
        <v>306</v>
      </c>
      <c r="B2081" s="14" t="s">
        <v>307</v>
      </c>
      <c r="C2081" s="199" t="s">
        <v>2182</v>
      </c>
      <c r="D2081" s="14"/>
      <c r="E2081" s="14"/>
      <c r="F2081" s="23"/>
      <c r="G2081" s="21" t="s">
        <v>311</v>
      </c>
      <c r="H2081" s="14"/>
      <c r="I2081" s="14"/>
      <c r="J2081" s="14"/>
    </row>
    <row r="2082" spans="1:10" x14ac:dyDescent="0.25">
      <c r="A2082" s="5" t="s">
        <v>308</v>
      </c>
      <c r="B2082" s="15" t="s">
        <v>309</v>
      </c>
      <c r="C2082" s="199" t="s">
        <v>305</v>
      </c>
      <c r="D2082" s="21" t="s">
        <v>2183</v>
      </c>
      <c r="E2082" s="15"/>
      <c r="F2082" s="20"/>
      <c r="G2082" s="21" t="s">
        <v>312</v>
      </c>
      <c r="H2082" s="278">
        <v>6000</v>
      </c>
      <c r="I2082" s="15"/>
      <c r="J2082" s="62">
        <f>SUM(H2082:I2082)</f>
        <v>6000</v>
      </c>
    </row>
    <row r="2083" spans="1:10" x14ac:dyDescent="0.25">
      <c r="A2083" s="5"/>
      <c r="B2083" s="15" t="s">
        <v>310</v>
      </c>
      <c r="C2083" s="199"/>
      <c r="D2083" s="15" t="s">
        <v>2181</v>
      </c>
      <c r="E2083" s="15"/>
      <c r="F2083" s="15"/>
      <c r="G2083" s="21" t="s">
        <v>967</v>
      </c>
      <c r="H2083" s="15"/>
      <c r="I2083" s="15"/>
      <c r="J2083" s="15"/>
    </row>
    <row r="2084" spans="1:10" x14ac:dyDescent="0.25">
      <c r="A2084" s="4"/>
      <c r="B2084" s="15"/>
      <c r="C2084" s="199"/>
      <c r="D2084" s="15"/>
      <c r="E2084" s="15"/>
      <c r="F2084" s="15"/>
      <c r="G2084" s="21" t="s">
        <v>966</v>
      </c>
      <c r="H2084" s="15"/>
      <c r="I2084" s="15"/>
      <c r="J2084" s="15"/>
    </row>
    <row r="2085" spans="1:10" x14ac:dyDescent="0.25">
      <c r="A2085" s="8"/>
      <c r="B2085" s="16"/>
      <c r="C2085" s="305"/>
      <c r="D2085" s="16"/>
      <c r="E2085" s="16"/>
      <c r="F2085" s="16"/>
      <c r="G2085" s="51"/>
      <c r="H2085" s="16"/>
      <c r="I2085" s="16"/>
      <c r="J2085" s="16"/>
    </row>
    <row r="2086" spans="1:10" x14ac:dyDescent="0.25">
      <c r="A2086" s="5" t="s">
        <v>306</v>
      </c>
      <c r="B2086" s="14" t="s">
        <v>307</v>
      </c>
      <c r="C2086" s="297" t="s">
        <v>2185</v>
      </c>
      <c r="D2086" s="14" t="s">
        <v>2187</v>
      </c>
      <c r="E2086" s="28"/>
      <c r="F2086" s="23"/>
      <c r="G2086" s="24" t="s">
        <v>2189</v>
      </c>
      <c r="H2086" s="69">
        <v>1000</v>
      </c>
      <c r="I2086" s="3"/>
      <c r="J2086" s="69">
        <f>SUM(H2086:I2086)</f>
        <v>1000</v>
      </c>
    </row>
    <row r="2087" spans="1:10" x14ac:dyDescent="0.25">
      <c r="A2087" s="5" t="s">
        <v>308</v>
      </c>
      <c r="B2087" s="15" t="s">
        <v>309</v>
      </c>
      <c r="C2087" s="267" t="s">
        <v>2186</v>
      </c>
      <c r="D2087" s="15" t="s">
        <v>2188</v>
      </c>
      <c r="E2087" s="7"/>
      <c r="F2087" s="20"/>
      <c r="G2087" s="21" t="s">
        <v>2190</v>
      </c>
      <c r="H2087" s="278"/>
      <c r="I2087" s="5"/>
      <c r="J2087" s="62"/>
    </row>
    <row r="2088" spans="1:10" x14ac:dyDescent="0.25">
      <c r="A2088" s="8"/>
      <c r="B2088" s="15" t="s">
        <v>310</v>
      </c>
      <c r="C2088" s="305"/>
      <c r="D2088" s="16"/>
      <c r="E2088" s="9"/>
      <c r="F2088" s="16"/>
      <c r="G2088" s="51" t="s">
        <v>2191</v>
      </c>
      <c r="H2088" s="16"/>
      <c r="I2088" s="16"/>
      <c r="J2088" s="10"/>
    </row>
    <row r="2089" spans="1:10" x14ac:dyDescent="0.25">
      <c r="A2089" s="14" t="s">
        <v>306</v>
      </c>
      <c r="B2089" s="14" t="s">
        <v>313</v>
      </c>
      <c r="C2089" s="297" t="s">
        <v>2184</v>
      </c>
      <c r="D2089" s="14"/>
      <c r="E2089" s="28"/>
      <c r="F2089" s="23"/>
      <c r="G2089" s="24" t="s">
        <v>1766</v>
      </c>
      <c r="H2089" s="14"/>
      <c r="I2089" s="3"/>
      <c r="J2089" s="14"/>
    </row>
    <row r="2090" spans="1:10" x14ac:dyDescent="0.25">
      <c r="A2090" s="15" t="s">
        <v>315</v>
      </c>
      <c r="B2090" s="15" t="s">
        <v>309</v>
      </c>
      <c r="C2090" s="267" t="s">
        <v>124</v>
      </c>
      <c r="D2090" s="15"/>
      <c r="E2090" s="7"/>
      <c r="F2090" s="20"/>
      <c r="G2090" s="21" t="s">
        <v>1765</v>
      </c>
      <c r="H2090" s="278">
        <v>5000</v>
      </c>
      <c r="I2090" s="5"/>
      <c r="J2090" s="62">
        <f>SUM(H2090:I2090)</f>
        <v>5000</v>
      </c>
    </row>
    <row r="2091" spans="1:10" x14ac:dyDescent="0.25">
      <c r="A2091" s="8"/>
      <c r="B2091" s="16"/>
      <c r="C2091" s="305"/>
      <c r="D2091" s="16"/>
      <c r="E2091" s="9"/>
      <c r="F2091" s="16"/>
      <c r="G2091" s="51"/>
      <c r="H2091" s="16"/>
      <c r="I2091" s="16"/>
      <c r="J2091" s="10"/>
    </row>
    <row r="2092" spans="1:10" x14ac:dyDescent="0.25">
      <c r="A2092" s="4"/>
      <c r="B2092" s="15"/>
      <c r="C2092" s="5"/>
      <c r="D2092" s="15"/>
      <c r="E2092" s="5"/>
      <c r="F2092" s="15"/>
      <c r="G2092" s="26"/>
      <c r="H2092" s="15"/>
      <c r="I2092" s="15"/>
      <c r="J2092" s="7"/>
    </row>
    <row r="2093" spans="1:10" x14ac:dyDescent="0.25">
      <c r="A2093" s="4"/>
      <c r="B2093" s="15"/>
      <c r="C2093" s="5"/>
      <c r="D2093" s="15"/>
      <c r="E2093" s="5"/>
      <c r="F2093" s="15"/>
      <c r="G2093" s="26"/>
      <c r="H2093" s="15"/>
      <c r="I2093" s="15"/>
      <c r="J2093" s="7"/>
    </row>
    <row r="2094" spans="1:10" x14ac:dyDescent="0.25">
      <c r="A2094" s="4"/>
      <c r="B2094" s="15"/>
      <c r="C2094" s="5"/>
      <c r="D2094" s="15"/>
      <c r="E2094" s="5"/>
      <c r="F2094" s="15"/>
      <c r="G2094" s="26"/>
      <c r="H2094" s="15"/>
      <c r="I2094" s="15"/>
      <c r="J2094" s="7"/>
    </row>
    <row r="2095" spans="1:10" x14ac:dyDescent="0.25">
      <c r="A2095" s="8"/>
      <c r="B2095" s="16"/>
      <c r="C2095" s="9"/>
      <c r="D2095" s="16"/>
      <c r="E2095" s="9"/>
      <c r="F2095" s="16"/>
      <c r="G2095" s="51"/>
      <c r="H2095" s="16"/>
      <c r="I2095" s="16"/>
      <c r="J2095" s="10"/>
    </row>
    <row r="2096" spans="1:10" x14ac:dyDescent="0.25">
      <c r="A2096" s="16"/>
      <c r="B2096" s="16"/>
      <c r="C2096" s="16"/>
      <c r="D2096" s="117" t="s">
        <v>23</v>
      </c>
      <c r="E2096" s="9"/>
      <c r="F2096" s="9"/>
      <c r="G2096" s="51"/>
      <c r="H2096" s="116">
        <f>SUM(H2076:H2095)</f>
        <v>33500</v>
      </c>
      <c r="I2096" s="308"/>
      <c r="J2096" s="95">
        <f>SUM(H2096:I2096)</f>
        <v>33500</v>
      </c>
    </row>
    <row r="2097" spans="1:10" x14ac:dyDescent="0.25">
      <c r="B2097" t="s">
        <v>528</v>
      </c>
    </row>
    <row r="2098" spans="1:10" x14ac:dyDescent="0.25">
      <c r="B2098" t="s">
        <v>529</v>
      </c>
      <c r="C2098" t="s">
        <v>530</v>
      </c>
      <c r="F2098" t="s">
        <v>531</v>
      </c>
      <c r="H2098" t="s">
        <v>532</v>
      </c>
    </row>
    <row r="2099" spans="1:10" ht="15.75" x14ac:dyDescent="0.25">
      <c r="C2099" t="s">
        <v>1382</v>
      </c>
      <c r="F2099" s="32" t="s">
        <v>1364</v>
      </c>
      <c r="G2099" s="32"/>
      <c r="H2099" t="s">
        <v>533</v>
      </c>
    </row>
    <row r="2100" spans="1:10" ht="15.75" x14ac:dyDescent="0.25">
      <c r="C2100" t="s">
        <v>535</v>
      </c>
      <c r="F2100" s="32" t="s">
        <v>1363</v>
      </c>
      <c r="G2100" s="32"/>
      <c r="H2100" t="s">
        <v>534</v>
      </c>
    </row>
    <row r="2102" spans="1:10" x14ac:dyDescent="0.25">
      <c r="B2102" t="s">
        <v>491</v>
      </c>
      <c r="G2102" s="27" t="s">
        <v>537</v>
      </c>
    </row>
    <row r="2103" spans="1:10" x14ac:dyDescent="0.25">
      <c r="B2103" t="s">
        <v>492</v>
      </c>
      <c r="G2103" s="27" t="s">
        <v>1452</v>
      </c>
    </row>
    <row r="2104" spans="1:10" x14ac:dyDescent="0.25">
      <c r="G2104" s="27" t="s">
        <v>538</v>
      </c>
    </row>
    <row r="2105" spans="1:10" x14ac:dyDescent="0.25">
      <c r="B2105" t="s">
        <v>285</v>
      </c>
    </row>
    <row r="2106" spans="1:10" x14ac:dyDescent="0.25">
      <c r="B2106" t="s">
        <v>1150</v>
      </c>
    </row>
    <row r="2107" spans="1:10" x14ac:dyDescent="0.25">
      <c r="B2107" t="s">
        <v>1764</v>
      </c>
    </row>
    <row r="2108" spans="1:10" x14ac:dyDescent="0.25">
      <c r="A2108" s="37" t="s">
        <v>150</v>
      </c>
      <c r="B2108" s="2" t="s">
        <v>149</v>
      </c>
      <c r="C2108" s="14" t="s">
        <v>477</v>
      </c>
      <c r="D2108" s="3" t="s">
        <v>478</v>
      </c>
      <c r="E2108" s="14" t="s">
        <v>480</v>
      </c>
      <c r="F2108" s="14" t="s">
        <v>482</v>
      </c>
      <c r="G2108" s="14" t="s">
        <v>485</v>
      </c>
      <c r="H2108" s="11" t="s">
        <v>486</v>
      </c>
      <c r="I2108" s="12"/>
      <c r="J2108" s="13"/>
    </row>
    <row r="2109" spans="1:10" x14ac:dyDescent="0.25">
      <c r="A2109" s="15"/>
      <c r="B2109" s="4" t="s">
        <v>148</v>
      </c>
      <c r="C2109" s="15"/>
      <c r="D2109" s="5" t="s">
        <v>479</v>
      </c>
      <c r="E2109" s="15" t="s">
        <v>481</v>
      </c>
      <c r="F2109" s="17" t="s">
        <v>483</v>
      </c>
      <c r="G2109" s="15"/>
      <c r="H2109" s="14" t="s">
        <v>487</v>
      </c>
      <c r="I2109" s="6" t="s">
        <v>488</v>
      </c>
      <c r="J2109" s="14" t="s">
        <v>489</v>
      </c>
    </row>
    <row r="2110" spans="1:10" x14ac:dyDescent="0.25">
      <c r="A2110" s="16"/>
      <c r="B2110" s="8"/>
      <c r="C2110" s="16"/>
      <c r="D2110" s="9"/>
      <c r="E2110" s="16"/>
      <c r="F2110" s="18" t="s">
        <v>484</v>
      </c>
      <c r="G2110" s="16"/>
      <c r="H2110" s="16"/>
      <c r="I2110" s="9"/>
      <c r="J2110" s="16"/>
    </row>
    <row r="2111" spans="1:10" x14ac:dyDescent="0.25">
      <c r="A2111" s="14" t="s">
        <v>306</v>
      </c>
      <c r="B2111" s="14" t="s">
        <v>313</v>
      </c>
      <c r="C2111" s="268" t="s">
        <v>2192</v>
      </c>
      <c r="D2111" s="21"/>
      <c r="E2111" s="15"/>
      <c r="F2111" s="23"/>
      <c r="G2111" s="26" t="s">
        <v>1013</v>
      </c>
      <c r="H2111" s="14"/>
      <c r="I2111" s="15"/>
      <c r="J2111" s="15"/>
    </row>
    <row r="2112" spans="1:10" x14ac:dyDescent="0.25">
      <c r="A2112" s="15" t="s">
        <v>308</v>
      </c>
      <c r="B2112" s="15" t="s">
        <v>309</v>
      </c>
      <c r="C2112" s="268" t="s">
        <v>314</v>
      </c>
      <c r="D2112" s="21" t="s">
        <v>2183</v>
      </c>
      <c r="E2112" s="15"/>
      <c r="F2112" s="20"/>
      <c r="G2112" s="26" t="s">
        <v>1012</v>
      </c>
      <c r="H2112" s="278">
        <v>65000</v>
      </c>
      <c r="I2112" s="15"/>
      <c r="J2112" s="62">
        <f>SUM(H2112:I2112)</f>
        <v>65000</v>
      </c>
    </row>
    <row r="2113" spans="1:10" x14ac:dyDescent="0.25">
      <c r="A2113" s="15"/>
      <c r="B2113" s="15" t="s">
        <v>310</v>
      </c>
      <c r="C2113" s="268"/>
      <c r="D2113" s="21" t="s">
        <v>2181</v>
      </c>
      <c r="E2113" s="15"/>
      <c r="F2113" s="20"/>
      <c r="G2113" s="26" t="s">
        <v>1007</v>
      </c>
      <c r="H2113" s="15"/>
      <c r="I2113" s="15"/>
      <c r="J2113" s="15"/>
    </row>
    <row r="2114" spans="1:10" x14ac:dyDescent="0.25">
      <c r="A2114" s="15"/>
      <c r="B2114" s="15"/>
      <c r="C2114" s="268"/>
      <c r="D2114" s="5"/>
      <c r="E2114" s="15"/>
      <c r="F2114" s="20"/>
      <c r="G2114" s="26" t="s">
        <v>1008</v>
      </c>
      <c r="H2114" s="15"/>
      <c r="I2114" s="15"/>
      <c r="J2114" s="15"/>
    </row>
    <row r="2115" spans="1:10" x14ac:dyDescent="0.25">
      <c r="A2115" s="15"/>
      <c r="B2115" s="15"/>
      <c r="C2115" s="268"/>
      <c r="D2115" s="5"/>
      <c r="E2115" s="15"/>
      <c r="F2115" s="20"/>
      <c r="G2115" s="26" t="s">
        <v>1009</v>
      </c>
      <c r="H2115" s="15"/>
      <c r="I2115" s="15"/>
      <c r="J2115" s="15"/>
    </row>
    <row r="2116" spans="1:10" x14ac:dyDescent="0.25">
      <c r="A2116" s="15"/>
      <c r="B2116" s="15"/>
      <c r="C2116" s="268"/>
      <c r="D2116" s="5"/>
      <c r="E2116" s="15"/>
      <c r="F2116" s="20"/>
      <c r="G2116" s="26" t="s">
        <v>1010</v>
      </c>
      <c r="H2116" s="15"/>
      <c r="I2116" s="15"/>
      <c r="J2116" s="15"/>
    </row>
    <row r="2117" spans="1:10" x14ac:dyDescent="0.25">
      <c r="A2117" s="15"/>
      <c r="B2117" s="16"/>
      <c r="C2117" s="302"/>
      <c r="D2117" s="9"/>
      <c r="E2117" s="16"/>
      <c r="F2117" s="16"/>
      <c r="G2117" s="51" t="s">
        <v>1011</v>
      </c>
      <c r="H2117" s="16"/>
      <c r="I2117" s="16"/>
      <c r="J2117" s="16"/>
    </row>
    <row r="2118" spans="1:10" x14ac:dyDescent="0.25">
      <c r="A2118" s="14" t="s">
        <v>306</v>
      </c>
      <c r="B2118" s="14" t="s">
        <v>313</v>
      </c>
      <c r="C2118" s="268" t="s">
        <v>2193</v>
      </c>
      <c r="D2118" s="21"/>
      <c r="E2118" s="15"/>
      <c r="F2118" s="23"/>
      <c r="G2118" s="26" t="s">
        <v>2206</v>
      </c>
      <c r="H2118" s="69">
        <v>15000</v>
      </c>
      <c r="I2118" s="15"/>
      <c r="J2118" s="62">
        <f>SUM(H2118:I2118)</f>
        <v>15000</v>
      </c>
    </row>
    <row r="2119" spans="1:10" x14ac:dyDescent="0.25">
      <c r="A2119" s="15" t="s">
        <v>308</v>
      </c>
      <c r="B2119" s="15" t="s">
        <v>309</v>
      </c>
      <c r="C2119" s="268" t="s">
        <v>2194</v>
      </c>
      <c r="D2119" s="21"/>
      <c r="E2119" s="15"/>
      <c r="F2119" s="20"/>
      <c r="G2119" s="26" t="s">
        <v>2207</v>
      </c>
      <c r="H2119" s="159"/>
      <c r="I2119" s="15"/>
      <c r="J2119" s="62"/>
    </row>
    <row r="2120" spans="1:10" x14ac:dyDescent="0.25">
      <c r="A2120" s="15"/>
      <c r="B2120" s="15" t="s">
        <v>310</v>
      </c>
      <c r="C2120" s="268" t="s">
        <v>2195</v>
      </c>
      <c r="D2120" s="5"/>
      <c r="E2120" s="15"/>
      <c r="F2120" s="20"/>
      <c r="G2120" s="26"/>
      <c r="H2120" s="15"/>
      <c r="I2120" s="15"/>
      <c r="J2120" s="15"/>
    </row>
    <row r="2121" spans="1:10" x14ac:dyDescent="0.25">
      <c r="A2121" s="15"/>
      <c r="B2121" s="4"/>
      <c r="C2121" s="583"/>
      <c r="D2121" s="5"/>
      <c r="E2121" s="15"/>
      <c r="F2121" s="20"/>
      <c r="G2121" s="26"/>
      <c r="H2121" s="15"/>
      <c r="I2121" s="15"/>
      <c r="J2121" s="15"/>
    </row>
    <row r="2122" spans="1:10" x14ac:dyDescent="0.25">
      <c r="A2122" s="15"/>
      <c r="B2122" s="4"/>
      <c r="C2122" s="15"/>
      <c r="D2122" s="5"/>
      <c r="E2122" s="15"/>
      <c r="F2122" s="20"/>
      <c r="G2122" s="26"/>
      <c r="H2122" s="15"/>
      <c r="I2122" s="15"/>
      <c r="J2122" s="15"/>
    </row>
    <row r="2123" spans="1:10" x14ac:dyDescent="0.25">
      <c r="A2123" s="15"/>
      <c r="B2123" s="4"/>
      <c r="C2123" s="15"/>
      <c r="D2123" s="5"/>
      <c r="E2123" s="15"/>
      <c r="F2123" s="20"/>
      <c r="G2123" s="26"/>
      <c r="H2123" s="15"/>
      <c r="I2123" s="15"/>
      <c r="J2123" s="15"/>
    </row>
    <row r="2124" spans="1:10" x14ac:dyDescent="0.25">
      <c r="A2124" s="15"/>
      <c r="B2124" s="4"/>
      <c r="C2124" s="16"/>
      <c r="D2124" s="9"/>
      <c r="E2124" s="16"/>
      <c r="F2124" s="16"/>
      <c r="G2124" s="51"/>
      <c r="H2124" s="16"/>
      <c r="I2124" s="16"/>
      <c r="J2124" s="16"/>
    </row>
    <row r="2125" spans="1:10" x14ac:dyDescent="0.25">
      <c r="A2125" s="14"/>
      <c r="B2125" s="14"/>
      <c r="C2125" s="4"/>
      <c r="D2125" s="15"/>
      <c r="E2125" s="7"/>
      <c r="F2125" s="20"/>
      <c r="G2125" s="21"/>
      <c r="H2125" s="15"/>
      <c r="I2125" s="5"/>
      <c r="J2125" s="15"/>
    </row>
    <row r="2126" spans="1:10" x14ac:dyDescent="0.25">
      <c r="A2126" s="15"/>
      <c r="B2126" s="15"/>
      <c r="C2126" s="4"/>
      <c r="D2126" s="15"/>
      <c r="E2126" s="7"/>
      <c r="F2126" s="20"/>
      <c r="G2126" s="21"/>
      <c r="H2126" s="159"/>
      <c r="I2126" s="5"/>
      <c r="J2126" s="62"/>
    </row>
    <row r="2127" spans="1:10" x14ac:dyDescent="0.25">
      <c r="A2127" s="15"/>
      <c r="B2127" s="15"/>
      <c r="C2127" s="4"/>
      <c r="D2127" s="15"/>
      <c r="E2127" s="7"/>
      <c r="F2127" s="15"/>
      <c r="G2127" s="21"/>
      <c r="H2127" s="15"/>
      <c r="I2127" s="5"/>
      <c r="J2127" s="15"/>
    </row>
    <row r="2128" spans="1:10" x14ac:dyDescent="0.25">
      <c r="A2128" s="22"/>
      <c r="B2128" s="14"/>
      <c r="C2128" s="3"/>
      <c r="D2128" s="14"/>
      <c r="E2128" s="3"/>
      <c r="F2128" s="14"/>
      <c r="G2128" s="52"/>
      <c r="H2128" s="14"/>
      <c r="I2128" s="14"/>
      <c r="J2128" s="28"/>
    </row>
    <row r="2129" spans="1:10" ht="15.75" thickBot="1" x14ac:dyDescent="0.3">
      <c r="A2129" s="4"/>
      <c r="B2129" s="15"/>
      <c r="C2129" s="5"/>
      <c r="D2129" s="15"/>
      <c r="E2129" s="5"/>
      <c r="F2129" s="15"/>
      <c r="G2129" s="26"/>
      <c r="H2129" s="15"/>
      <c r="I2129" s="15"/>
      <c r="J2129" s="7"/>
    </row>
    <row r="2130" spans="1:10" x14ac:dyDescent="0.25">
      <c r="A2130" s="209"/>
      <c r="B2130" s="317"/>
      <c r="C2130" s="210"/>
      <c r="D2130" s="317"/>
      <c r="E2130" s="210"/>
      <c r="F2130" s="317"/>
      <c r="G2130" s="727" t="s">
        <v>414</v>
      </c>
      <c r="H2130" s="710">
        <f>SUM(H2112:H2129)</f>
        <v>80000</v>
      </c>
      <c r="I2130" s="741"/>
      <c r="J2130" s="381">
        <f>SUM(J2112:J2129)</f>
        <v>80000</v>
      </c>
    </row>
    <row r="2131" spans="1:10" ht="15.75" thickBot="1" x14ac:dyDescent="0.3">
      <c r="A2131" s="211"/>
      <c r="B2131" s="119"/>
      <c r="C2131" s="121"/>
      <c r="D2131" s="119"/>
      <c r="E2131" s="121"/>
      <c r="F2131" s="119"/>
      <c r="G2131" s="232"/>
      <c r="H2131" s="119"/>
      <c r="I2131" s="119"/>
      <c r="J2131" s="217"/>
    </row>
    <row r="2132" spans="1:10" x14ac:dyDescent="0.25">
      <c r="A2132" s="16"/>
      <c r="B2132" s="16"/>
      <c r="C2132" s="16"/>
      <c r="D2132" s="117" t="s">
        <v>2313</v>
      </c>
      <c r="E2132" s="9"/>
      <c r="F2132" s="9"/>
      <c r="G2132" s="51"/>
      <c r="H2132" s="116">
        <f>(H2060+H2096+H2130)</f>
        <v>251500</v>
      </c>
      <c r="I2132" s="116">
        <f>(I2060+I2096+I2130)</f>
        <v>0</v>
      </c>
      <c r="J2132" s="95">
        <f>SUM(H2132:I2132)</f>
        <v>251500</v>
      </c>
    </row>
    <row r="2133" spans="1:10" x14ac:dyDescent="0.25">
      <c r="B2133" t="s">
        <v>528</v>
      </c>
    </row>
    <row r="2134" spans="1:10" x14ac:dyDescent="0.25">
      <c r="B2134" t="s">
        <v>529</v>
      </c>
      <c r="C2134" t="s">
        <v>530</v>
      </c>
      <c r="F2134" t="s">
        <v>531</v>
      </c>
      <c r="H2134" t="s">
        <v>532</v>
      </c>
    </row>
    <row r="2135" spans="1:10" ht="15.75" x14ac:dyDescent="0.25">
      <c r="C2135" t="s">
        <v>1382</v>
      </c>
      <c r="F2135" s="32" t="s">
        <v>1364</v>
      </c>
      <c r="G2135" s="32"/>
      <c r="H2135" t="s">
        <v>533</v>
      </c>
    </row>
    <row r="2136" spans="1:10" ht="15.75" x14ac:dyDescent="0.25">
      <c r="C2136" t="s">
        <v>535</v>
      </c>
      <c r="F2136" s="32" t="s">
        <v>1363</v>
      </c>
      <c r="G2136" s="32"/>
      <c r="H2136" t="s">
        <v>534</v>
      </c>
    </row>
    <row r="2137" spans="1:10" x14ac:dyDescent="0.25">
      <c r="B2137" t="s">
        <v>491</v>
      </c>
      <c r="G2137" s="27" t="s">
        <v>537</v>
      </c>
    </row>
    <row r="2138" spans="1:10" x14ac:dyDescent="0.25">
      <c r="B2138" t="s">
        <v>492</v>
      </c>
      <c r="G2138" s="27" t="s">
        <v>1452</v>
      </c>
    </row>
    <row r="2139" spans="1:10" x14ac:dyDescent="0.25">
      <c r="G2139" s="27" t="s">
        <v>538</v>
      </c>
    </row>
    <row r="2140" spans="1:10" x14ac:dyDescent="0.25">
      <c r="B2140" t="s">
        <v>647</v>
      </c>
    </row>
    <row r="2141" spans="1:10" x14ac:dyDescent="0.25">
      <c r="B2141" t="s">
        <v>342</v>
      </c>
    </row>
    <row r="2142" spans="1:10" x14ac:dyDescent="0.25">
      <c r="B2142" s="259" t="s">
        <v>1784</v>
      </c>
      <c r="C2142" s="259"/>
      <c r="D2142" s="259"/>
      <c r="E2142" s="259"/>
      <c r="F2142" s="259"/>
    </row>
    <row r="2143" spans="1:10" x14ac:dyDescent="0.25">
      <c r="A2143" s="37" t="s">
        <v>150</v>
      </c>
      <c r="B2143" s="2" t="s">
        <v>149</v>
      </c>
      <c r="C2143" s="14" t="s">
        <v>477</v>
      </c>
      <c r="D2143" s="3" t="s">
        <v>478</v>
      </c>
      <c r="E2143" s="14" t="s">
        <v>480</v>
      </c>
      <c r="F2143" s="14" t="s">
        <v>482</v>
      </c>
      <c r="G2143" s="14" t="s">
        <v>485</v>
      </c>
      <c r="H2143" s="11" t="s">
        <v>486</v>
      </c>
      <c r="I2143" s="12"/>
      <c r="J2143" s="13"/>
    </row>
    <row r="2144" spans="1:10" x14ac:dyDescent="0.25">
      <c r="A2144" s="15"/>
      <c r="B2144" s="4" t="s">
        <v>148</v>
      </c>
      <c r="C2144" s="15"/>
      <c r="D2144" s="5" t="s">
        <v>479</v>
      </c>
      <c r="E2144" s="15" t="s">
        <v>481</v>
      </c>
      <c r="F2144" s="17" t="s">
        <v>483</v>
      </c>
      <c r="G2144" s="15"/>
      <c r="H2144" s="14" t="s">
        <v>487</v>
      </c>
      <c r="I2144" s="6" t="s">
        <v>488</v>
      </c>
      <c r="J2144" s="14" t="s">
        <v>489</v>
      </c>
    </row>
    <row r="2145" spans="1:10" x14ac:dyDescent="0.25">
      <c r="A2145" s="16"/>
      <c r="B2145" s="8"/>
      <c r="C2145" s="16"/>
      <c r="D2145" s="9"/>
      <c r="E2145" s="16"/>
      <c r="F2145" s="18" t="s">
        <v>484</v>
      </c>
      <c r="G2145" s="16"/>
      <c r="H2145" s="16"/>
      <c r="I2145" s="9"/>
      <c r="J2145" s="16"/>
    </row>
    <row r="2146" spans="1:10" x14ac:dyDescent="0.25">
      <c r="A2146" s="5" t="s">
        <v>172</v>
      </c>
      <c r="B2146" s="14" t="s">
        <v>242</v>
      </c>
      <c r="C2146" s="626" t="s">
        <v>2208</v>
      </c>
      <c r="D2146" s="14" t="s">
        <v>507</v>
      </c>
      <c r="E2146" s="14"/>
      <c r="F2146" s="23"/>
      <c r="G2146" s="21" t="s">
        <v>347</v>
      </c>
      <c r="H2146" s="14"/>
      <c r="I2146" s="14"/>
      <c r="J2146" s="14"/>
    </row>
    <row r="2147" spans="1:10" x14ac:dyDescent="0.25">
      <c r="A2147" s="54" t="s">
        <v>343</v>
      </c>
      <c r="B2147" s="15" t="s">
        <v>154</v>
      </c>
      <c r="C2147" s="626" t="s">
        <v>24</v>
      </c>
      <c r="D2147" s="21" t="s">
        <v>500</v>
      </c>
      <c r="E2147" s="15"/>
      <c r="F2147" s="20"/>
      <c r="G2147" s="40" t="s">
        <v>1767</v>
      </c>
      <c r="H2147" s="278">
        <v>250000</v>
      </c>
      <c r="I2147" s="15"/>
      <c r="J2147" s="62">
        <f>SUM(H2147:I2147)</f>
        <v>250000</v>
      </c>
    </row>
    <row r="2148" spans="1:10" x14ac:dyDescent="0.25">
      <c r="A2148" s="58" t="s">
        <v>344</v>
      </c>
      <c r="B2148" s="15" t="s">
        <v>155</v>
      </c>
      <c r="C2148" s="627" t="s">
        <v>345</v>
      </c>
      <c r="D2148" s="15"/>
      <c r="E2148" s="15"/>
      <c r="F2148" s="15"/>
      <c r="G2148" s="21" t="s">
        <v>19</v>
      </c>
      <c r="H2148" s="268"/>
      <c r="I2148" s="15"/>
      <c r="J2148" s="15"/>
    </row>
    <row r="2149" spans="1:10" x14ac:dyDescent="0.25">
      <c r="A2149" s="4"/>
      <c r="B2149" s="15" t="s">
        <v>158</v>
      </c>
      <c r="C2149" s="627" t="s">
        <v>346</v>
      </c>
      <c r="D2149" s="15"/>
      <c r="E2149" s="15"/>
      <c r="F2149" s="15"/>
      <c r="G2149" s="21"/>
      <c r="H2149" s="268"/>
      <c r="I2149" s="15"/>
      <c r="J2149" s="15"/>
    </row>
    <row r="2150" spans="1:10" x14ac:dyDescent="0.25">
      <c r="A2150" s="8"/>
      <c r="B2150" s="16"/>
      <c r="C2150" s="9"/>
      <c r="D2150" s="16"/>
      <c r="E2150" s="16"/>
      <c r="F2150" s="16"/>
      <c r="G2150" s="51"/>
      <c r="H2150" s="302"/>
      <c r="I2150" s="16"/>
      <c r="J2150" s="16"/>
    </row>
    <row r="2151" spans="1:10" x14ac:dyDescent="0.25">
      <c r="A2151" s="5" t="s">
        <v>172</v>
      </c>
      <c r="B2151" s="14" t="s">
        <v>242</v>
      </c>
      <c r="C2151" s="628" t="s">
        <v>2209</v>
      </c>
      <c r="D2151" s="24" t="s">
        <v>507</v>
      </c>
      <c r="E2151" s="14"/>
      <c r="F2151" s="56"/>
      <c r="G2151" s="24" t="s">
        <v>348</v>
      </c>
      <c r="H2151" s="280"/>
      <c r="I2151" s="14"/>
      <c r="J2151" s="14"/>
    </row>
    <row r="2152" spans="1:10" x14ac:dyDescent="0.25">
      <c r="A2152" s="54" t="s">
        <v>343</v>
      </c>
      <c r="B2152" s="15" t="s">
        <v>154</v>
      </c>
      <c r="C2152" s="629" t="s">
        <v>291</v>
      </c>
      <c r="D2152" s="21" t="s">
        <v>500</v>
      </c>
      <c r="E2152" s="15"/>
      <c r="F2152" s="55"/>
      <c r="G2152" s="21" t="s">
        <v>1157</v>
      </c>
      <c r="H2152" s="199"/>
      <c r="I2152" s="15"/>
      <c r="J2152" s="15"/>
    </row>
    <row r="2153" spans="1:10" x14ac:dyDescent="0.25">
      <c r="A2153" s="58" t="s">
        <v>344</v>
      </c>
      <c r="B2153" s="15" t="s">
        <v>155</v>
      </c>
      <c r="C2153" s="629" t="s">
        <v>345</v>
      </c>
      <c r="D2153" s="5"/>
      <c r="E2153" s="15"/>
      <c r="F2153" s="55"/>
      <c r="G2153" s="21" t="s">
        <v>1159</v>
      </c>
      <c r="H2153" s="356">
        <v>50000</v>
      </c>
      <c r="I2153" s="15"/>
      <c r="J2153" s="62">
        <f>SUM(H2153:I2153)</f>
        <v>50000</v>
      </c>
    </row>
    <row r="2154" spans="1:10" x14ac:dyDescent="0.25">
      <c r="A2154" s="15"/>
      <c r="B2154" s="15" t="s">
        <v>158</v>
      </c>
      <c r="C2154" s="629" t="s">
        <v>346</v>
      </c>
      <c r="D2154" s="5"/>
      <c r="E2154" s="15"/>
      <c r="F2154" s="55"/>
      <c r="G2154" s="21" t="s">
        <v>1158</v>
      </c>
      <c r="H2154" s="5"/>
      <c r="I2154" s="15"/>
      <c r="J2154" s="15"/>
    </row>
    <row r="2155" spans="1:10" x14ac:dyDescent="0.25">
      <c r="A2155" s="16"/>
      <c r="B2155" s="8"/>
      <c r="C2155" s="16"/>
      <c r="D2155" s="9"/>
      <c r="E2155" s="16"/>
      <c r="F2155" s="57"/>
      <c r="G2155" s="25"/>
      <c r="H2155" s="9"/>
      <c r="I2155" s="16"/>
      <c r="J2155" s="16"/>
    </row>
    <row r="2156" spans="1:10" x14ac:dyDescent="0.25">
      <c r="A2156" s="14" t="s">
        <v>172</v>
      </c>
      <c r="B2156" s="14" t="s">
        <v>242</v>
      </c>
      <c r="C2156" s="630" t="s">
        <v>2210</v>
      </c>
      <c r="D2156" s="15" t="s">
        <v>507</v>
      </c>
      <c r="E2156" s="7"/>
      <c r="F2156" s="20"/>
      <c r="G2156" s="24" t="s">
        <v>348</v>
      </c>
      <c r="H2156" s="15"/>
      <c r="I2156" s="5"/>
      <c r="J2156" s="15"/>
    </row>
    <row r="2157" spans="1:10" x14ac:dyDescent="0.25">
      <c r="A2157" s="43" t="s">
        <v>343</v>
      </c>
      <c r="B2157" s="15" t="s">
        <v>154</v>
      </c>
      <c r="C2157" s="630" t="s">
        <v>1768</v>
      </c>
      <c r="D2157" s="15" t="s">
        <v>500</v>
      </c>
      <c r="E2157" s="7"/>
      <c r="F2157" s="20"/>
      <c r="G2157" s="21" t="s">
        <v>125</v>
      </c>
      <c r="H2157" s="15"/>
      <c r="I2157" s="5"/>
      <c r="J2157" s="15"/>
    </row>
    <row r="2158" spans="1:10" x14ac:dyDescent="0.25">
      <c r="A2158" s="40" t="s">
        <v>344</v>
      </c>
      <c r="B2158" s="15" t="s">
        <v>155</v>
      </c>
      <c r="C2158" s="630" t="s">
        <v>1769</v>
      </c>
      <c r="D2158" s="15"/>
      <c r="E2158" s="7"/>
      <c r="F2158" s="15"/>
      <c r="G2158" s="21" t="s">
        <v>349</v>
      </c>
      <c r="H2158" s="278">
        <v>12000</v>
      </c>
      <c r="I2158" s="5"/>
      <c r="J2158" s="62">
        <f>SUM(H2158:I2158)</f>
        <v>12000</v>
      </c>
    </row>
    <row r="2159" spans="1:10" x14ac:dyDescent="0.25">
      <c r="A2159" s="15"/>
      <c r="B2159" s="15" t="s">
        <v>158</v>
      </c>
      <c r="C2159" s="4"/>
      <c r="D2159" s="15"/>
      <c r="E2159" s="7"/>
      <c r="F2159" s="15"/>
      <c r="G2159" s="21" t="s">
        <v>350</v>
      </c>
      <c r="H2159" s="15"/>
      <c r="I2159" s="5"/>
      <c r="J2159" s="15"/>
    </row>
    <row r="2160" spans="1:10" x14ac:dyDescent="0.25">
      <c r="A2160" s="16"/>
      <c r="B2160" s="15"/>
      <c r="C2160" s="4"/>
      <c r="D2160" s="15"/>
      <c r="E2160" s="7"/>
      <c r="F2160" s="15"/>
      <c r="G2160" s="25"/>
      <c r="H2160" s="15"/>
      <c r="I2160" s="5"/>
      <c r="J2160" s="15"/>
    </row>
    <row r="2161" spans="1:10" x14ac:dyDescent="0.25">
      <c r="A2161" s="5" t="s">
        <v>172</v>
      </c>
      <c r="B2161" s="14" t="s">
        <v>242</v>
      </c>
      <c r="C2161" s="631" t="s">
        <v>2211</v>
      </c>
      <c r="D2161" s="14"/>
      <c r="E2161" s="28" t="s">
        <v>522</v>
      </c>
      <c r="F2161" s="14"/>
      <c r="G2161" s="40" t="s">
        <v>143</v>
      </c>
      <c r="H2161" s="14"/>
      <c r="I2161" s="3"/>
      <c r="J2161" s="14"/>
    </row>
    <row r="2162" spans="1:10" x14ac:dyDescent="0.25">
      <c r="A2162" s="54" t="s">
        <v>343</v>
      </c>
      <c r="B2162" s="15" t="s">
        <v>154</v>
      </c>
      <c r="C2162" s="630" t="s">
        <v>1544</v>
      </c>
      <c r="D2162" s="15"/>
      <c r="E2162" s="7" t="s">
        <v>80</v>
      </c>
      <c r="F2162" s="15"/>
      <c r="G2162" s="40" t="s">
        <v>351</v>
      </c>
      <c r="H2162" s="278">
        <v>6000</v>
      </c>
      <c r="I2162" s="5"/>
      <c r="J2162" s="62">
        <f>SUM(H2162:I2162)</f>
        <v>6000</v>
      </c>
    </row>
    <row r="2163" spans="1:10" x14ac:dyDescent="0.25">
      <c r="A2163" s="58" t="s">
        <v>344</v>
      </c>
      <c r="B2163" s="15" t="s">
        <v>155</v>
      </c>
      <c r="C2163" s="630" t="s">
        <v>1769</v>
      </c>
      <c r="D2163" s="15"/>
      <c r="E2163" s="7" t="s">
        <v>1770</v>
      </c>
      <c r="F2163" s="15"/>
      <c r="G2163" s="21" t="s">
        <v>352</v>
      </c>
      <c r="H2163" s="15"/>
      <c r="I2163" s="5"/>
      <c r="J2163" s="15"/>
    </row>
    <row r="2164" spans="1:10" x14ac:dyDescent="0.25">
      <c r="A2164" s="15"/>
      <c r="B2164" s="15" t="s">
        <v>158</v>
      </c>
      <c r="C2164" s="4"/>
      <c r="D2164" s="15"/>
      <c r="E2164" s="7" t="s">
        <v>1771</v>
      </c>
      <c r="F2164" s="15"/>
      <c r="G2164" s="21" t="s">
        <v>353</v>
      </c>
      <c r="H2164" s="15"/>
      <c r="I2164" s="5"/>
      <c r="J2164" s="15"/>
    </row>
    <row r="2165" spans="1:10" x14ac:dyDescent="0.25">
      <c r="A2165" s="16"/>
      <c r="B2165" s="16"/>
      <c r="C2165" s="8"/>
      <c r="D2165" s="16"/>
      <c r="E2165" s="10"/>
      <c r="F2165" s="16"/>
      <c r="G2165" s="21"/>
      <c r="H2165" s="16"/>
      <c r="I2165" s="9"/>
      <c r="J2165" s="16"/>
    </row>
    <row r="2166" spans="1:10" x14ac:dyDescent="0.25">
      <c r="A2166" s="19"/>
      <c r="B2166" s="19"/>
      <c r="C2166" s="19"/>
      <c r="D2166" s="30" t="s">
        <v>23</v>
      </c>
      <c r="E2166" s="29"/>
      <c r="F2166" s="29"/>
      <c r="G2166" s="33"/>
      <c r="H2166" s="64">
        <f>SUM(H2147:H2165)</f>
        <v>318000</v>
      </c>
      <c r="I2166" s="65"/>
      <c r="J2166" s="66">
        <f>SUM(H2166:I2166)</f>
        <v>318000</v>
      </c>
    </row>
    <row r="2167" spans="1:10" x14ac:dyDescent="0.25">
      <c r="B2167" t="s">
        <v>528</v>
      </c>
    </row>
    <row r="2168" spans="1:10" x14ac:dyDescent="0.25">
      <c r="B2168" t="s">
        <v>529</v>
      </c>
      <c r="C2168" t="s">
        <v>530</v>
      </c>
      <c r="F2168" t="s">
        <v>531</v>
      </c>
      <c r="H2168" t="s">
        <v>532</v>
      </c>
    </row>
    <row r="2169" spans="1:10" ht="15.75" x14ac:dyDescent="0.25">
      <c r="C2169" t="s">
        <v>1382</v>
      </c>
      <c r="F2169" s="32" t="s">
        <v>1364</v>
      </c>
      <c r="G2169" s="32"/>
      <c r="H2169" t="s">
        <v>533</v>
      </c>
    </row>
    <row r="2170" spans="1:10" ht="15.75" x14ac:dyDescent="0.25">
      <c r="C2170" t="s">
        <v>535</v>
      </c>
      <c r="F2170" s="32" t="s">
        <v>1363</v>
      </c>
      <c r="G2170" s="32"/>
      <c r="H2170" t="s">
        <v>534</v>
      </c>
    </row>
    <row r="2171" spans="1:10" ht="15.75" x14ac:dyDescent="0.25">
      <c r="F2171" s="32"/>
      <c r="G2171" s="32"/>
    </row>
    <row r="2172" spans="1:10" x14ac:dyDescent="0.25">
      <c r="B2172" t="s">
        <v>491</v>
      </c>
      <c r="G2172" s="27" t="s">
        <v>537</v>
      </c>
    </row>
    <row r="2173" spans="1:10" x14ac:dyDescent="0.25">
      <c r="B2173" t="s">
        <v>492</v>
      </c>
      <c r="G2173" s="27" t="s">
        <v>1452</v>
      </c>
    </row>
    <row r="2174" spans="1:10" x14ac:dyDescent="0.25">
      <c r="G2174" s="27" t="s">
        <v>538</v>
      </c>
    </row>
    <row r="2175" spans="1:10" x14ac:dyDescent="0.25">
      <c r="B2175" t="s">
        <v>647</v>
      </c>
    </row>
    <row r="2176" spans="1:10" x14ac:dyDescent="0.25">
      <c r="B2176" t="s">
        <v>342</v>
      </c>
    </row>
    <row r="2177" spans="1:10" x14ac:dyDescent="0.25">
      <c r="B2177" s="259" t="s">
        <v>1784</v>
      </c>
      <c r="C2177" s="259"/>
      <c r="D2177" s="259"/>
      <c r="E2177" s="259"/>
      <c r="F2177" s="259"/>
    </row>
    <row r="2178" spans="1:10" x14ac:dyDescent="0.25">
      <c r="A2178" s="37" t="s">
        <v>150</v>
      </c>
      <c r="B2178" s="2" t="s">
        <v>149</v>
      </c>
      <c r="C2178" s="14" t="s">
        <v>477</v>
      </c>
      <c r="D2178" s="3" t="s">
        <v>478</v>
      </c>
      <c r="E2178" s="14" t="s">
        <v>480</v>
      </c>
      <c r="F2178" s="14" t="s">
        <v>482</v>
      </c>
      <c r="G2178" s="14" t="s">
        <v>485</v>
      </c>
      <c r="H2178" s="11" t="s">
        <v>486</v>
      </c>
      <c r="I2178" s="12"/>
      <c r="J2178" s="13"/>
    </row>
    <row r="2179" spans="1:10" x14ac:dyDescent="0.25">
      <c r="A2179" s="15"/>
      <c r="B2179" s="4" t="s">
        <v>148</v>
      </c>
      <c r="C2179" s="15"/>
      <c r="D2179" s="5" t="s">
        <v>479</v>
      </c>
      <c r="E2179" s="15" t="s">
        <v>481</v>
      </c>
      <c r="F2179" s="17" t="s">
        <v>483</v>
      </c>
      <c r="G2179" s="15"/>
      <c r="H2179" s="14" t="s">
        <v>487</v>
      </c>
      <c r="I2179" s="6" t="s">
        <v>488</v>
      </c>
      <c r="J2179" s="14" t="s">
        <v>489</v>
      </c>
    </row>
    <row r="2180" spans="1:10" x14ac:dyDescent="0.25">
      <c r="A2180" s="16"/>
      <c r="B2180" s="8"/>
      <c r="C2180" s="16"/>
      <c r="D2180" s="9"/>
      <c r="E2180" s="16"/>
      <c r="F2180" s="18" t="s">
        <v>484</v>
      </c>
      <c r="G2180" s="16"/>
      <c r="H2180" s="16"/>
      <c r="I2180" s="9"/>
      <c r="J2180" s="16"/>
    </row>
    <row r="2181" spans="1:10" x14ac:dyDescent="0.25">
      <c r="A2181" s="5" t="s">
        <v>172</v>
      </c>
      <c r="B2181" s="14" t="s">
        <v>242</v>
      </c>
      <c r="C2181" s="626" t="s">
        <v>2212</v>
      </c>
      <c r="D2181" s="14" t="s">
        <v>507</v>
      </c>
      <c r="E2181" s="14"/>
      <c r="F2181" s="23"/>
      <c r="G2181" s="24" t="s">
        <v>348</v>
      </c>
      <c r="H2181" s="14"/>
      <c r="I2181" s="14"/>
      <c r="J2181" s="14"/>
    </row>
    <row r="2182" spans="1:10" x14ac:dyDescent="0.25">
      <c r="A2182" s="54" t="s">
        <v>343</v>
      </c>
      <c r="B2182" s="15" t="s">
        <v>154</v>
      </c>
      <c r="C2182" s="626" t="s">
        <v>2213</v>
      </c>
      <c r="D2182" s="21" t="s">
        <v>500</v>
      </c>
      <c r="E2182" s="15"/>
      <c r="F2182" s="20"/>
      <c r="G2182" s="21" t="s">
        <v>1157</v>
      </c>
      <c r="H2182" s="278">
        <v>5000</v>
      </c>
      <c r="I2182" s="15"/>
      <c r="J2182" s="62">
        <f>SUM(H2182:I2182)</f>
        <v>5000</v>
      </c>
    </row>
    <row r="2183" spans="1:10" x14ac:dyDescent="0.25">
      <c r="A2183" s="58" t="s">
        <v>344</v>
      </c>
      <c r="B2183" s="15" t="s">
        <v>155</v>
      </c>
      <c r="C2183" s="627" t="s">
        <v>18</v>
      </c>
      <c r="D2183" s="15"/>
      <c r="E2183" s="15"/>
      <c r="F2183" s="15"/>
      <c r="G2183" s="21" t="s">
        <v>1778</v>
      </c>
      <c r="H2183" s="268"/>
      <c r="I2183" s="15"/>
      <c r="J2183" s="15"/>
    </row>
    <row r="2184" spans="1:10" x14ac:dyDescent="0.25">
      <c r="A2184" s="4"/>
      <c r="B2184" s="15" t="s">
        <v>158</v>
      </c>
      <c r="C2184" s="26"/>
      <c r="D2184" s="15"/>
      <c r="E2184" s="15"/>
      <c r="F2184" s="15"/>
      <c r="G2184" s="21" t="s">
        <v>1779</v>
      </c>
      <c r="H2184" s="268"/>
      <c r="I2184" s="15"/>
      <c r="J2184" s="15"/>
    </row>
    <row r="2185" spans="1:10" x14ac:dyDescent="0.25">
      <c r="A2185" s="8"/>
      <c r="B2185" s="16"/>
      <c r="C2185" s="9"/>
      <c r="D2185" s="16"/>
      <c r="E2185" s="16"/>
      <c r="F2185" s="16"/>
      <c r="G2185" s="51" t="s">
        <v>1780</v>
      </c>
      <c r="H2185" s="302"/>
      <c r="I2185" s="16"/>
      <c r="J2185" s="16"/>
    </row>
    <row r="2186" spans="1:10" x14ac:dyDescent="0.25">
      <c r="A2186" s="5" t="s">
        <v>172</v>
      </c>
      <c r="B2186" s="14" t="s">
        <v>242</v>
      </c>
      <c r="C2186" s="628" t="s">
        <v>2214</v>
      </c>
      <c r="D2186" s="24" t="s">
        <v>1633</v>
      </c>
      <c r="E2186" s="14"/>
      <c r="F2186" s="56"/>
      <c r="G2186" s="24" t="s">
        <v>348</v>
      </c>
      <c r="H2186" s="280"/>
      <c r="I2186" s="14"/>
      <c r="J2186" s="14"/>
    </row>
    <row r="2187" spans="1:10" x14ac:dyDescent="0.25">
      <c r="A2187" s="54" t="s">
        <v>343</v>
      </c>
      <c r="B2187" s="15" t="s">
        <v>154</v>
      </c>
      <c r="C2187" s="629" t="s">
        <v>2215</v>
      </c>
      <c r="D2187" s="21" t="s">
        <v>2217</v>
      </c>
      <c r="E2187" s="15"/>
      <c r="F2187" s="55"/>
      <c r="G2187" s="21" t="s">
        <v>1157</v>
      </c>
      <c r="H2187" s="356">
        <v>10000</v>
      </c>
      <c r="I2187" s="15"/>
      <c r="J2187" s="62">
        <f>SUM(H2187:I2187)</f>
        <v>10000</v>
      </c>
    </row>
    <row r="2188" spans="1:10" x14ac:dyDescent="0.25">
      <c r="A2188" s="58" t="s">
        <v>344</v>
      </c>
      <c r="B2188" s="15" t="s">
        <v>155</v>
      </c>
      <c r="C2188" s="629" t="s">
        <v>2216</v>
      </c>
      <c r="D2188" s="5" t="s">
        <v>2218</v>
      </c>
      <c r="E2188" s="15"/>
      <c r="F2188" s="55"/>
      <c r="G2188" s="21" t="s">
        <v>1781</v>
      </c>
      <c r="H2188" s="356"/>
      <c r="I2188" s="15"/>
      <c r="J2188" s="62"/>
    </row>
    <row r="2189" spans="1:10" x14ac:dyDescent="0.25">
      <c r="A2189" s="15"/>
      <c r="B2189" s="15" t="s">
        <v>158</v>
      </c>
      <c r="C2189" s="15"/>
      <c r="D2189" s="5"/>
      <c r="E2189" s="15"/>
      <c r="F2189" s="55"/>
      <c r="G2189" s="21" t="s">
        <v>1544</v>
      </c>
      <c r="H2189" s="5"/>
      <c r="I2189" s="15"/>
      <c r="J2189" s="15"/>
    </row>
    <row r="2190" spans="1:10" x14ac:dyDescent="0.25">
      <c r="A2190" s="16"/>
      <c r="B2190" s="8"/>
      <c r="C2190" s="16"/>
      <c r="D2190" s="9"/>
      <c r="E2190" s="16"/>
      <c r="F2190" s="57"/>
      <c r="G2190" s="50" t="s">
        <v>1782</v>
      </c>
      <c r="H2190" s="16"/>
      <c r="I2190" s="16"/>
      <c r="J2190" s="16"/>
    </row>
    <row r="2191" spans="1:10" x14ac:dyDescent="0.25">
      <c r="A2191" s="22" t="s">
        <v>172</v>
      </c>
      <c r="B2191" s="14" t="s">
        <v>354</v>
      </c>
      <c r="C2191" s="631" t="s">
        <v>2223</v>
      </c>
      <c r="D2191" s="14"/>
      <c r="E2191" s="28"/>
      <c r="F2191" s="23"/>
      <c r="G2191" s="24" t="s">
        <v>348</v>
      </c>
      <c r="H2191" s="14"/>
      <c r="I2191" s="3"/>
      <c r="J2191" s="14"/>
    </row>
    <row r="2192" spans="1:10" x14ac:dyDescent="0.25">
      <c r="A2192" s="45" t="s">
        <v>343</v>
      </c>
      <c r="B2192" s="15" t="s">
        <v>284</v>
      </c>
      <c r="C2192" s="630" t="s">
        <v>2224</v>
      </c>
      <c r="D2192" s="15"/>
      <c r="E2192" s="7"/>
      <c r="F2192" s="20"/>
      <c r="G2192" s="21" t="s">
        <v>1157</v>
      </c>
      <c r="H2192" s="62">
        <v>6000</v>
      </c>
      <c r="I2192" s="5"/>
      <c r="J2192" s="62">
        <f>SUM(H2192:I2192)</f>
        <v>6000</v>
      </c>
    </row>
    <row r="2193" spans="1:10" x14ac:dyDescent="0.25">
      <c r="A2193" s="60" t="s">
        <v>344</v>
      </c>
      <c r="B2193" s="15" t="s">
        <v>357</v>
      </c>
      <c r="C2193" s="630" t="s">
        <v>2225</v>
      </c>
      <c r="D2193" s="15"/>
      <c r="E2193" s="7"/>
      <c r="F2193" s="15"/>
      <c r="G2193" s="21" t="s">
        <v>1778</v>
      </c>
      <c r="H2193" s="278"/>
      <c r="I2193" s="5"/>
      <c r="J2193" s="62"/>
    </row>
    <row r="2194" spans="1:10" x14ac:dyDescent="0.25">
      <c r="A2194" s="15"/>
      <c r="B2194" s="15" t="s">
        <v>358</v>
      </c>
      <c r="C2194" s="4"/>
      <c r="D2194" s="15"/>
      <c r="E2194" s="7"/>
      <c r="F2194" s="15"/>
      <c r="G2194" s="21" t="s">
        <v>2226</v>
      </c>
      <c r="H2194" s="15"/>
      <c r="I2194" s="5"/>
      <c r="J2194" s="15"/>
    </row>
    <row r="2195" spans="1:10" x14ac:dyDescent="0.25">
      <c r="A2195" s="16"/>
      <c r="B2195" s="16"/>
      <c r="C2195" s="8"/>
      <c r="D2195" s="16"/>
      <c r="E2195" s="10"/>
      <c r="F2195" s="16"/>
      <c r="G2195" s="51" t="s">
        <v>1782</v>
      </c>
      <c r="H2195" s="16"/>
      <c r="I2195" s="9"/>
      <c r="J2195" s="16"/>
    </row>
    <row r="2196" spans="1:10" x14ac:dyDescent="0.25">
      <c r="A2196" s="5" t="s">
        <v>172</v>
      </c>
      <c r="B2196" s="15" t="s">
        <v>354</v>
      </c>
      <c r="C2196" s="630" t="s">
        <v>2219</v>
      </c>
      <c r="D2196" s="15" t="s">
        <v>1792</v>
      </c>
      <c r="E2196" s="7"/>
      <c r="F2196" s="20"/>
      <c r="G2196" s="21" t="s">
        <v>1773</v>
      </c>
      <c r="H2196" s="15"/>
      <c r="I2196" s="5"/>
      <c r="J2196" s="15"/>
    </row>
    <row r="2197" spans="1:10" x14ac:dyDescent="0.25">
      <c r="A2197" s="54" t="s">
        <v>343</v>
      </c>
      <c r="B2197" s="15" t="s">
        <v>284</v>
      </c>
      <c r="C2197" s="630" t="s">
        <v>1772</v>
      </c>
      <c r="D2197" s="15" t="s">
        <v>1793</v>
      </c>
      <c r="E2197" s="7"/>
      <c r="F2197" s="20"/>
      <c r="G2197" s="21" t="s">
        <v>1774</v>
      </c>
      <c r="H2197" s="62">
        <v>100000</v>
      </c>
      <c r="I2197" s="5"/>
      <c r="J2197" s="62">
        <f>SUM(H2197:I2197)</f>
        <v>100000</v>
      </c>
    </row>
    <row r="2198" spans="1:10" x14ac:dyDescent="0.25">
      <c r="A2198" s="58" t="s">
        <v>344</v>
      </c>
      <c r="B2198" s="15" t="s">
        <v>357</v>
      </c>
      <c r="C2198" s="4"/>
      <c r="D2198" s="15" t="s">
        <v>1794</v>
      </c>
      <c r="E2198" s="7"/>
      <c r="F2198" s="15"/>
      <c r="G2198" s="21" t="s">
        <v>1775</v>
      </c>
      <c r="H2198" s="278"/>
      <c r="I2198" s="5"/>
      <c r="J2198" s="62"/>
    </row>
    <row r="2199" spans="1:10" x14ac:dyDescent="0.25">
      <c r="A2199" s="15"/>
      <c r="B2199" s="15" t="s">
        <v>358</v>
      </c>
      <c r="C2199" s="4"/>
      <c r="D2199" s="15" t="s">
        <v>346</v>
      </c>
      <c r="E2199" s="7"/>
      <c r="F2199" s="15"/>
      <c r="G2199" s="21" t="s">
        <v>1776</v>
      </c>
      <c r="H2199" s="15"/>
      <c r="I2199" s="5"/>
      <c r="J2199" s="15"/>
    </row>
    <row r="2200" spans="1:10" x14ac:dyDescent="0.25">
      <c r="A2200" s="16"/>
      <c r="B2200" s="15"/>
      <c r="C2200" s="4"/>
      <c r="D2200" s="15"/>
      <c r="E2200" s="7"/>
      <c r="F2200" s="15"/>
      <c r="G2200" s="25" t="s">
        <v>1777</v>
      </c>
      <c r="H2200" s="15"/>
      <c r="I2200" s="5"/>
      <c r="J2200" s="15"/>
    </row>
    <row r="2201" spans="1:10" x14ac:dyDescent="0.25">
      <c r="A2201" s="19"/>
      <c r="B2201" s="19"/>
      <c r="C2201" s="19"/>
      <c r="D2201" s="30" t="s">
        <v>23</v>
      </c>
      <c r="E2201" s="29"/>
      <c r="F2201" s="29"/>
      <c r="G2201" s="33"/>
      <c r="H2201" s="64">
        <f>SUM(H2182:H2200)</f>
        <v>121000</v>
      </c>
      <c r="I2201" s="65"/>
      <c r="J2201" s="66">
        <f>SUM(H2201:I2201)</f>
        <v>121000</v>
      </c>
    </row>
    <row r="2202" spans="1:10" x14ac:dyDescent="0.25">
      <c r="B2202" t="s">
        <v>528</v>
      </c>
    </row>
    <row r="2203" spans="1:10" x14ac:dyDescent="0.25">
      <c r="B2203" t="s">
        <v>529</v>
      </c>
      <c r="C2203" t="s">
        <v>530</v>
      </c>
      <c r="F2203" t="s">
        <v>531</v>
      </c>
      <c r="H2203" t="s">
        <v>532</v>
      </c>
    </row>
    <row r="2204" spans="1:10" ht="15.75" x14ac:dyDescent="0.25">
      <c r="C2204" t="s">
        <v>1382</v>
      </c>
      <c r="F2204" s="32" t="s">
        <v>1364</v>
      </c>
      <c r="G2204" s="32"/>
      <c r="H2204" t="s">
        <v>533</v>
      </c>
    </row>
    <row r="2205" spans="1:10" ht="15.75" x14ac:dyDescent="0.25">
      <c r="C2205" t="s">
        <v>535</v>
      </c>
      <c r="F2205" s="32" t="s">
        <v>1363</v>
      </c>
      <c r="G2205" s="32"/>
      <c r="H2205" t="s">
        <v>534</v>
      </c>
    </row>
    <row r="2206" spans="1:10" ht="15.75" x14ac:dyDescent="0.25">
      <c r="F2206" s="32"/>
      <c r="G2206" s="32"/>
    </row>
    <row r="2207" spans="1:10" x14ac:dyDescent="0.25">
      <c r="B2207" t="s">
        <v>491</v>
      </c>
      <c r="G2207" s="27" t="s">
        <v>537</v>
      </c>
    </row>
    <row r="2208" spans="1:10" x14ac:dyDescent="0.25">
      <c r="B2208" t="s">
        <v>492</v>
      </c>
      <c r="G2208" s="27" t="s">
        <v>1452</v>
      </c>
    </row>
    <row r="2209" spans="1:10" x14ac:dyDescent="0.25">
      <c r="G2209" s="27" t="s">
        <v>538</v>
      </c>
    </row>
    <row r="2210" spans="1:10" x14ac:dyDescent="0.25">
      <c r="B2210" t="s">
        <v>647</v>
      </c>
    </row>
    <row r="2211" spans="1:10" x14ac:dyDescent="0.25">
      <c r="B2211" t="s">
        <v>342</v>
      </c>
    </row>
    <row r="2212" spans="1:10" x14ac:dyDescent="0.25">
      <c r="B2212" s="259" t="s">
        <v>1799</v>
      </c>
      <c r="C2212" s="259"/>
      <c r="D2212" s="259"/>
      <c r="E2212" s="259"/>
      <c r="F2212" s="259"/>
      <c r="G2212" s="259"/>
    </row>
    <row r="2213" spans="1:10" x14ac:dyDescent="0.25">
      <c r="A2213" s="37" t="s">
        <v>150</v>
      </c>
      <c r="B2213" s="2" t="s">
        <v>149</v>
      </c>
      <c r="C2213" s="14" t="s">
        <v>477</v>
      </c>
      <c r="D2213" s="3" t="s">
        <v>478</v>
      </c>
      <c r="E2213" s="14" t="s">
        <v>480</v>
      </c>
      <c r="F2213" s="14" t="s">
        <v>482</v>
      </c>
      <c r="G2213" s="14" t="s">
        <v>485</v>
      </c>
      <c r="H2213" s="11" t="s">
        <v>486</v>
      </c>
      <c r="I2213" s="12"/>
      <c r="J2213" s="13"/>
    </row>
    <row r="2214" spans="1:10" x14ac:dyDescent="0.25">
      <c r="A2214" s="15"/>
      <c r="B2214" s="4" t="s">
        <v>148</v>
      </c>
      <c r="C2214" s="15"/>
      <c r="D2214" s="5" t="s">
        <v>479</v>
      </c>
      <c r="E2214" s="15" t="s">
        <v>481</v>
      </c>
      <c r="F2214" s="17" t="s">
        <v>483</v>
      </c>
      <c r="G2214" s="15"/>
      <c r="H2214" s="14" t="s">
        <v>487</v>
      </c>
      <c r="I2214" s="6" t="s">
        <v>488</v>
      </c>
      <c r="J2214" s="14" t="s">
        <v>489</v>
      </c>
    </row>
    <row r="2215" spans="1:10" x14ac:dyDescent="0.25">
      <c r="A2215" s="16"/>
      <c r="B2215" s="8"/>
      <c r="C2215" s="16"/>
      <c r="D2215" s="9"/>
      <c r="E2215" s="16"/>
      <c r="F2215" s="18" t="s">
        <v>484</v>
      </c>
      <c r="G2215" s="16"/>
      <c r="H2215" s="16"/>
      <c r="I2215" s="9"/>
      <c r="J2215" s="16"/>
    </row>
    <row r="2216" spans="1:10" x14ac:dyDescent="0.25">
      <c r="A2216" s="5" t="s">
        <v>172</v>
      </c>
      <c r="B2216" s="14" t="s">
        <v>1800</v>
      </c>
      <c r="C2216" s="626" t="s">
        <v>2235</v>
      </c>
      <c r="D2216" s="14"/>
      <c r="E2216" s="14"/>
      <c r="F2216" s="23"/>
      <c r="G2216" s="24" t="s">
        <v>1804</v>
      </c>
      <c r="H2216" s="14"/>
      <c r="I2216" s="14"/>
      <c r="J2216" s="14"/>
    </row>
    <row r="2217" spans="1:10" x14ac:dyDescent="0.25">
      <c r="A2217" s="54" t="s">
        <v>343</v>
      </c>
      <c r="B2217" s="15" t="s">
        <v>284</v>
      </c>
      <c r="C2217" s="626" t="s">
        <v>2236</v>
      </c>
      <c r="D2217" s="21" t="s">
        <v>1803</v>
      </c>
      <c r="E2217" s="15"/>
      <c r="F2217" s="20"/>
      <c r="G2217" s="21" t="s">
        <v>1805</v>
      </c>
      <c r="H2217" s="278">
        <v>15000</v>
      </c>
      <c r="I2217" s="15"/>
      <c r="J2217" s="62">
        <f>SUM(H2217:I2217)</f>
        <v>15000</v>
      </c>
    </row>
    <row r="2218" spans="1:10" x14ac:dyDescent="0.25">
      <c r="A2218" s="58" t="s">
        <v>344</v>
      </c>
      <c r="B2218" s="15" t="s">
        <v>1801</v>
      </c>
      <c r="C2218" s="627" t="s">
        <v>2237</v>
      </c>
      <c r="D2218" s="15"/>
      <c r="E2218" s="15"/>
      <c r="F2218" s="15"/>
      <c r="G2218" s="21"/>
      <c r="H2218" s="268"/>
      <c r="I2218" s="15"/>
      <c r="J2218" s="15"/>
    </row>
    <row r="2219" spans="1:10" x14ac:dyDescent="0.25">
      <c r="A2219" s="4"/>
      <c r="B2219" s="15" t="s">
        <v>1802</v>
      </c>
      <c r="C2219" s="627" t="s">
        <v>2238</v>
      </c>
      <c r="D2219" s="15"/>
      <c r="E2219" s="15"/>
      <c r="F2219" s="15"/>
      <c r="G2219" s="21"/>
      <c r="H2219" s="268"/>
      <c r="I2219" s="15"/>
      <c r="J2219" s="15"/>
    </row>
    <row r="2220" spans="1:10" x14ac:dyDescent="0.25">
      <c r="A2220" s="8"/>
      <c r="B2220" s="16"/>
      <c r="C2220" s="9"/>
      <c r="D2220" s="16"/>
      <c r="E2220" s="16"/>
      <c r="F2220" s="16"/>
      <c r="G2220" s="51"/>
      <c r="H2220" s="302"/>
      <c r="I2220" s="16"/>
      <c r="J2220" s="16"/>
    </row>
    <row r="2221" spans="1:10" x14ac:dyDescent="0.25">
      <c r="A2221" s="5"/>
      <c r="B2221" s="14"/>
      <c r="C2221" s="14"/>
      <c r="D2221" s="24"/>
      <c r="E2221" s="14"/>
      <c r="F2221" s="56"/>
      <c r="G2221" s="24"/>
      <c r="H2221" s="280"/>
      <c r="I2221" s="14"/>
      <c r="J2221" s="14"/>
    </row>
    <row r="2222" spans="1:10" x14ac:dyDescent="0.25">
      <c r="A2222" s="54"/>
      <c r="B2222" s="15"/>
      <c r="C2222" s="15"/>
      <c r="D2222" s="21"/>
      <c r="E2222" s="15"/>
      <c r="F2222" s="55"/>
      <c r="G2222" s="21"/>
      <c r="H2222" s="356"/>
      <c r="I2222" s="15"/>
      <c r="J2222" s="62"/>
    </row>
    <row r="2223" spans="1:10" x14ac:dyDescent="0.25">
      <c r="A2223" s="58"/>
      <c r="B2223" s="15"/>
      <c r="C2223" s="15"/>
      <c r="D2223" s="5"/>
      <c r="E2223" s="15"/>
      <c r="F2223" s="55"/>
      <c r="G2223" s="21"/>
      <c r="H2223" s="356"/>
      <c r="I2223" s="15"/>
      <c r="J2223" s="62"/>
    </row>
    <row r="2224" spans="1:10" x14ac:dyDescent="0.25">
      <c r="A2224" s="15"/>
      <c r="B2224" s="15"/>
      <c r="C2224" s="15"/>
      <c r="D2224" s="5"/>
      <c r="E2224" s="15"/>
      <c r="F2224" s="55"/>
      <c r="G2224" s="21"/>
      <c r="H2224" s="5"/>
      <c r="I2224" s="15"/>
      <c r="J2224" s="15"/>
    </row>
    <row r="2225" spans="1:10" x14ac:dyDescent="0.25">
      <c r="A2225" s="16"/>
      <c r="B2225" s="8"/>
      <c r="C2225" s="16"/>
      <c r="D2225" s="9"/>
      <c r="E2225" s="16"/>
      <c r="F2225" s="57"/>
      <c r="G2225" s="50"/>
      <c r="H2225" s="16"/>
      <c r="I2225" s="16"/>
      <c r="J2225" s="16"/>
    </row>
    <row r="2226" spans="1:10" x14ac:dyDescent="0.25">
      <c r="A2226" s="5"/>
      <c r="B2226" s="14"/>
      <c r="C2226" s="4"/>
      <c r="D2226" s="15"/>
      <c r="E2226" s="7"/>
      <c r="F2226" s="20"/>
      <c r="G2226" s="24"/>
      <c r="H2226" s="15"/>
      <c r="I2226" s="5"/>
      <c r="J2226" s="15"/>
    </row>
    <row r="2227" spans="1:10" x14ac:dyDescent="0.25">
      <c r="A2227" s="54"/>
      <c r="B2227" s="15"/>
      <c r="C2227" s="4"/>
      <c r="D2227" s="15"/>
      <c r="E2227" s="7"/>
      <c r="F2227" s="20"/>
      <c r="G2227" s="21"/>
      <c r="H2227" s="62"/>
      <c r="I2227" s="5"/>
      <c r="J2227" s="62"/>
    </row>
    <row r="2228" spans="1:10" x14ac:dyDescent="0.25">
      <c r="A2228" s="58"/>
      <c r="B2228" s="15"/>
      <c r="C2228" s="4"/>
      <c r="D2228" s="15"/>
      <c r="E2228" s="7"/>
      <c r="F2228" s="15"/>
      <c r="G2228" s="21"/>
      <c r="H2228" s="278"/>
      <c r="I2228" s="5"/>
      <c r="J2228" s="62"/>
    </row>
    <row r="2229" spans="1:10" x14ac:dyDescent="0.25">
      <c r="A2229" s="15"/>
      <c r="B2229" s="15"/>
      <c r="C2229" s="4"/>
      <c r="D2229" s="15"/>
      <c r="E2229" s="7"/>
      <c r="F2229" s="15"/>
      <c r="G2229" s="21"/>
      <c r="H2229" s="15"/>
      <c r="I2229" s="5"/>
      <c r="J2229" s="15"/>
    </row>
    <row r="2230" spans="1:10" x14ac:dyDescent="0.25">
      <c r="A2230" s="16"/>
      <c r="B2230" s="15"/>
      <c r="C2230" s="4"/>
      <c r="D2230" s="15"/>
      <c r="E2230" s="7"/>
      <c r="F2230" s="15"/>
      <c r="G2230" s="25"/>
      <c r="H2230" s="15"/>
      <c r="I2230" s="5"/>
      <c r="J2230" s="15"/>
    </row>
    <row r="2231" spans="1:10" x14ac:dyDescent="0.25">
      <c r="A2231" s="5"/>
      <c r="B2231" s="14"/>
      <c r="C2231" s="22"/>
      <c r="D2231" s="14"/>
      <c r="E2231" s="28"/>
      <c r="F2231" s="14"/>
      <c r="G2231" s="40"/>
      <c r="H2231" s="14"/>
      <c r="I2231" s="3"/>
      <c r="J2231" s="14"/>
    </row>
    <row r="2232" spans="1:10" x14ac:dyDescent="0.25">
      <c r="A2232" s="54"/>
      <c r="B2232" s="15"/>
      <c r="C2232" s="4"/>
      <c r="D2232" s="15"/>
      <c r="E2232" s="7"/>
      <c r="F2232" s="15"/>
      <c r="G2232" s="40"/>
      <c r="H2232" s="278"/>
      <c r="I2232" s="5"/>
      <c r="J2232" s="62"/>
    </row>
    <row r="2233" spans="1:10" ht="15.75" thickBot="1" x14ac:dyDescent="0.3">
      <c r="A2233" s="58"/>
      <c r="B2233" s="15"/>
      <c r="C2233" s="4"/>
      <c r="D2233" s="15"/>
      <c r="E2233" s="7"/>
      <c r="F2233" s="15"/>
      <c r="G2233" s="21"/>
      <c r="H2233" s="15"/>
      <c r="I2233" s="5"/>
      <c r="J2233" s="15"/>
    </row>
    <row r="2234" spans="1:10" x14ac:dyDescent="0.25">
      <c r="A2234" s="709"/>
      <c r="B2234" s="317"/>
      <c r="C2234" s="695"/>
      <c r="D2234" s="317"/>
      <c r="E2234" s="318"/>
      <c r="F2234" s="317"/>
      <c r="G2234" s="724" t="s">
        <v>414</v>
      </c>
      <c r="H2234" s="710">
        <f>SUM(H2217:H2233)</f>
        <v>15000</v>
      </c>
      <c r="I2234" s="214"/>
      <c r="J2234" s="711">
        <f>SUM(H2234:I2234)</f>
        <v>15000</v>
      </c>
    </row>
    <row r="2235" spans="1:10" ht="15.75" thickBot="1" x14ac:dyDescent="0.3">
      <c r="A2235" s="118"/>
      <c r="B2235" s="119"/>
      <c r="C2235" s="120"/>
      <c r="D2235" s="119"/>
      <c r="E2235" s="480"/>
      <c r="F2235" s="119"/>
      <c r="G2235" s="721"/>
      <c r="H2235" s="119"/>
      <c r="I2235" s="121"/>
      <c r="J2235" s="722"/>
    </row>
    <row r="2236" spans="1:10" ht="24" customHeight="1" thickBot="1" x14ac:dyDescent="0.3">
      <c r="A2236" s="110"/>
      <c r="B2236" s="111"/>
      <c r="C2236" s="111"/>
      <c r="D2236" s="112" t="s">
        <v>2314</v>
      </c>
      <c r="E2236" s="86"/>
      <c r="F2236" s="86"/>
      <c r="G2236" s="107"/>
      <c r="H2236" s="104">
        <f>(H2166+H2201+H2234)</f>
        <v>454000</v>
      </c>
      <c r="I2236" s="104">
        <f t="shared" ref="I2236:J2236" si="6">(I2166+I2201+I2234)</f>
        <v>0</v>
      </c>
      <c r="J2236" s="104">
        <f t="shared" si="6"/>
        <v>454000</v>
      </c>
    </row>
    <row r="2237" spans="1:10" x14ac:dyDescent="0.25">
      <c r="B2237" t="s">
        <v>528</v>
      </c>
    </row>
    <row r="2238" spans="1:10" x14ac:dyDescent="0.25">
      <c r="B2238" t="s">
        <v>529</v>
      </c>
      <c r="C2238" t="s">
        <v>530</v>
      </c>
      <c r="F2238" t="s">
        <v>531</v>
      </c>
      <c r="H2238" t="s">
        <v>532</v>
      </c>
    </row>
    <row r="2239" spans="1:10" ht="15.75" x14ac:dyDescent="0.25">
      <c r="C2239" t="s">
        <v>1382</v>
      </c>
      <c r="F2239" s="32" t="s">
        <v>1364</v>
      </c>
      <c r="G2239" s="32"/>
      <c r="H2239" t="s">
        <v>533</v>
      </c>
    </row>
    <row r="2240" spans="1:10" ht="15.75" x14ac:dyDescent="0.25">
      <c r="C2240" t="s">
        <v>535</v>
      </c>
      <c r="F2240" s="32" t="s">
        <v>1363</v>
      </c>
      <c r="G2240" s="32"/>
      <c r="H2240" t="s">
        <v>534</v>
      </c>
    </row>
    <row r="2241" spans="1:10" ht="15.75" x14ac:dyDescent="0.25">
      <c r="F2241" s="32"/>
      <c r="G2241" s="32"/>
    </row>
    <row r="2242" spans="1:10" x14ac:dyDescent="0.25">
      <c r="B2242" t="s">
        <v>492</v>
      </c>
      <c r="G2242" s="27" t="s">
        <v>1452</v>
      </c>
    </row>
    <row r="2243" spans="1:10" x14ac:dyDescent="0.25">
      <c r="G2243" s="27" t="s">
        <v>538</v>
      </c>
    </row>
    <row r="2244" spans="1:10" x14ac:dyDescent="0.25">
      <c r="B2244" t="s">
        <v>647</v>
      </c>
    </row>
    <row r="2245" spans="1:10" x14ac:dyDescent="0.25">
      <c r="B2245" t="s">
        <v>361</v>
      </c>
    </row>
    <row r="2246" spans="1:10" x14ac:dyDescent="0.25">
      <c r="B2246" t="s">
        <v>1783</v>
      </c>
    </row>
    <row r="2247" spans="1:10" x14ac:dyDescent="0.25">
      <c r="A2247" s="37" t="s">
        <v>150</v>
      </c>
      <c r="B2247" s="2" t="s">
        <v>149</v>
      </c>
      <c r="C2247" s="14" t="s">
        <v>477</v>
      </c>
      <c r="D2247" s="3" t="s">
        <v>478</v>
      </c>
      <c r="E2247" s="14" t="s">
        <v>480</v>
      </c>
      <c r="F2247" s="14" t="s">
        <v>482</v>
      </c>
      <c r="G2247" s="14" t="s">
        <v>485</v>
      </c>
      <c r="H2247" s="11" t="s">
        <v>486</v>
      </c>
      <c r="I2247" s="12"/>
      <c r="J2247" s="13"/>
    </row>
    <row r="2248" spans="1:10" x14ac:dyDescent="0.25">
      <c r="A2248" s="15"/>
      <c r="B2248" s="4" t="s">
        <v>148</v>
      </c>
      <c r="C2248" s="15"/>
      <c r="D2248" s="5" t="s">
        <v>479</v>
      </c>
      <c r="E2248" s="15" t="s">
        <v>481</v>
      </c>
      <c r="F2248" s="17" t="s">
        <v>483</v>
      </c>
      <c r="G2248" s="15"/>
      <c r="H2248" s="14" t="s">
        <v>487</v>
      </c>
      <c r="I2248" s="6" t="s">
        <v>488</v>
      </c>
      <c r="J2248" s="14" t="s">
        <v>489</v>
      </c>
    </row>
    <row r="2249" spans="1:10" x14ac:dyDescent="0.25">
      <c r="A2249" s="16"/>
      <c r="B2249" s="8"/>
      <c r="C2249" s="16"/>
      <c r="D2249" s="9"/>
      <c r="E2249" s="16"/>
      <c r="F2249" s="18" t="s">
        <v>484</v>
      </c>
      <c r="G2249" s="16"/>
      <c r="H2249" s="16"/>
      <c r="I2249" s="9"/>
      <c r="J2249" s="16"/>
    </row>
    <row r="2250" spans="1:10" x14ac:dyDescent="0.25">
      <c r="A2250" s="5" t="s">
        <v>172</v>
      </c>
      <c r="B2250" s="14" t="s">
        <v>354</v>
      </c>
      <c r="C2250" s="626" t="s">
        <v>2220</v>
      </c>
      <c r="D2250" s="14"/>
      <c r="E2250" s="3"/>
      <c r="F2250" s="23"/>
      <c r="G2250" s="26" t="s">
        <v>1026</v>
      </c>
      <c r="H2250" s="309">
        <v>5000</v>
      </c>
      <c r="I2250" s="751">
        <v>25000</v>
      </c>
      <c r="J2250" s="69">
        <f>SUM(H2250:I2250)</f>
        <v>30000</v>
      </c>
    </row>
    <row r="2251" spans="1:10" x14ac:dyDescent="0.25">
      <c r="A2251" s="54" t="s">
        <v>284</v>
      </c>
      <c r="B2251" s="15" t="s">
        <v>284</v>
      </c>
      <c r="C2251" s="626" t="s">
        <v>359</v>
      </c>
      <c r="D2251" s="21"/>
      <c r="E2251" s="5"/>
      <c r="F2251" s="20"/>
      <c r="G2251" s="26" t="s">
        <v>1027</v>
      </c>
      <c r="H2251" s="4"/>
      <c r="I2251" s="583"/>
      <c r="J2251" s="15"/>
    </row>
    <row r="2252" spans="1:10" x14ac:dyDescent="0.25">
      <c r="A2252" s="58" t="s">
        <v>346</v>
      </c>
      <c r="B2252" s="15" t="s">
        <v>357</v>
      </c>
      <c r="C2252" s="627" t="s">
        <v>360</v>
      </c>
      <c r="D2252" s="15"/>
      <c r="E2252" s="5"/>
      <c r="F2252" s="15"/>
      <c r="G2252" s="26" t="s">
        <v>1029</v>
      </c>
      <c r="H2252" s="310"/>
      <c r="I2252" s="368"/>
      <c r="J2252" s="159"/>
    </row>
    <row r="2253" spans="1:10" x14ac:dyDescent="0.25">
      <c r="A2253" s="4"/>
      <c r="B2253" s="15" t="s">
        <v>358</v>
      </c>
      <c r="C2253" s="26"/>
      <c r="D2253" s="15"/>
      <c r="E2253" s="5"/>
      <c r="F2253" s="15"/>
      <c r="G2253" s="26" t="s">
        <v>1028</v>
      </c>
      <c r="I2253" s="583"/>
      <c r="J2253" s="15"/>
    </row>
    <row r="2254" spans="1:10" x14ac:dyDescent="0.25">
      <c r="A2254" s="5"/>
      <c r="B2254" s="15"/>
      <c r="C2254" s="5"/>
      <c r="D2254" s="15"/>
      <c r="E2254" s="5"/>
      <c r="F2254" s="15"/>
      <c r="G2254" s="26" t="s">
        <v>1030</v>
      </c>
      <c r="H2254" s="4"/>
      <c r="I2254" s="583"/>
      <c r="J2254" s="15"/>
    </row>
    <row r="2255" spans="1:10" x14ac:dyDescent="0.25">
      <c r="A2255" s="5"/>
      <c r="B2255" s="15"/>
      <c r="C2255" s="5"/>
      <c r="D2255" s="21"/>
      <c r="E2255" s="5"/>
      <c r="F2255" s="20"/>
      <c r="G2255" s="26" t="s">
        <v>1031</v>
      </c>
      <c r="H2255" s="4"/>
      <c r="I2255" s="583"/>
      <c r="J2255" s="15"/>
    </row>
    <row r="2256" spans="1:10" x14ac:dyDescent="0.25">
      <c r="A2256" s="54"/>
      <c r="B2256" s="15"/>
      <c r="C2256" s="5"/>
      <c r="D2256" s="21"/>
      <c r="E2256" s="5"/>
      <c r="F2256" s="20"/>
      <c r="G2256" s="26" t="s">
        <v>1032</v>
      </c>
      <c r="H2256" s="4"/>
      <c r="I2256" s="583"/>
      <c r="J2256" s="15"/>
    </row>
    <row r="2257" spans="1:10" x14ac:dyDescent="0.25">
      <c r="A2257" s="58"/>
      <c r="B2257" s="15"/>
      <c r="C2257" s="5"/>
      <c r="D2257" s="15"/>
      <c r="E2257" s="5"/>
      <c r="F2257" s="20"/>
      <c r="G2257" s="26" t="s">
        <v>1033</v>
      </c>
      <c r="H2257" s="4"/>
      <c r="I2257" s="583"/>
      <c r="J2257" s="15"/>
    </row>
    <row r="2258" spans="1:10" x14ac:dyDescent="0.25">
      <c r="A2258" s="4"/>
      <c r="B2258" s="15"/>
      <c r="C2258" s="5"/>
      <c r="D2258" s="15"/>
      <c r="E2258" s="5"/>
      <c r="F2258" s="20"/>
      <c r="G2258" s="26" t="s">
        <v>1035</v>
      </c>
      <c r="H2258" s="4"/>
      <c r="I2258" s="583"/>
      <c r="J2258" s="62"/>
    </row>
    <row r="2259" spans="1:10" x14ac:dyDescent="0.25">
      <c r="A2259" s="4"/>
      <c r="B2259" s="15"/>
      <c r="C2259" s="5"/>
      <c r="D2259" s="15"/>
      <c r="E2259" s="5"/>
      <c r="F2259" s="20"/>
      <c r="G2259" s="26" t="s">
        <v>1034</v>
      </c>
      <c r="H2259" s="310"/>
      <c r="I2259" s="583"/>
      <c r="J2259" s="62"/>
    </row>
    <row r="2260" spans="1:10" x14ac:dyDescent="0.25">
      <c r="A2260" s="14" t="s">
        <v>172</v>
      </c>
      <c r="B2260" s="14" t="s">
        <v>354</v>
      </c>
      <c r="C2260" s="632" t="s">
        <v>2221</v>
      </c>
      <c r="D2260" s="14" t="s">
        <v>355</v>
      </c>
      <c r="E2260" s="24" t="s">
        <v>355</v>
      </c>
      <c r="F2260" s="306"/>
      <c r="G2260" s="52" t="s">
        <v>1232</v>
      </c>
      <c r="H2260" s="69">
        <v>35000</v>
      </c>
      <c r="I2260" s="752">
        <v>20000</v>
      </c>
      <c r="J2260" s="69">
        <f>SUM(H2260:I2260)</f>
        <v>55000</v>
      </c>
    </row>
    <row r="2261" spans="1:10" x14ac:dyDescent="0.25">
      <c r="A2261" s="43" t="s">
        <v>284</v>
      </c>
      <c r="B2261" s="15" t="s">
        <v>284</v>
      </c>
      <c r="C2261" s="626" t="s">
        <v>1785</v>
      </c>
      <c r="D2261" s="15" t="s">
        <v>146</v>
      </c>
      <c r="E2261" s="21" t="s">
        <v>356</v>
      </c>
      <c r="F2261" s="283"/>
      <c r="G2261" s="26" t="s">
        <v>1233</v>
      </c>
      <c r="H2261" s="15"/>
      <c r="I2261" s="5"/>
      <c r="J2261" s="15"/>
    </row>
    <row r="2262" spans="1:10" x14ac:dyDescent="0.25">
      <c r="A2262" s="40" t="s">
        <v>346</v>
      </c>
      <c r="B2262" s="15" t="s">
        <v>357</v>
      </c>
      <c r="C2262" s="626" t="s">
        <v>1786</v>
      </c>
      <c r="D2262" s="15" t="s">
        <v>1229</v>
      </c>
      <c r="E2262" s="21" t="s">
        <v>1231</v>
      </c>
      <c r="F2262" s="283"/>
      <c r="G2262" s="26" t="s">
        <v>1234</v>
      </c>
      <c r="H2262" s="15"/>
      <c r="I2262" s="5"/>
      <c r="J2262" s="15"/>
    </row>
    <row r="2263" spans="1:10" x14ac:dyDescent="0.25">
      <c r="A2263" s="15"/>
      <c r="B2263" s="15" t="s">
        <v>358</v>
      </c>
      <c r="C2263" s="5"/>
      <c r="D2263" s="15" t="s">
        <v>1230</v>
      </c>
      <c r="E2263" s="15"/>
      <c r="F2263" s="7"/>
      <c r="G2263" s="26" t="s">
        <v>1235</v>
      </c>
      <c r="H2263" s="15"/>
      <c r="I2263" s="5"/>
      <c r="J2263" s="15"/>
    </row>
    <row r="2264" spans="1:10" x14ac:dyDescent="0.25">
      <c r="A2264" s="15"/>
      <c r="B2264" s="15"/>
      <c r="C2264" s="5"/>
      <c r="D2264" s="15" t="s">
        <v>124</v>
      </c>
      <c r="E2264" s="15"/>
      <c r="F2264" s="7"/>
      <c r="G2264" s="26" t="s">
        <v>1236</v>
      </c>
      <c r="H2264" s="15"/>
      <c r="I2264" s="5"/>
      <c r="J2264" s="15"/>
    </row>
    <row r="2265" spans="1:10" x14ac:dyDescent="0.25">
      <c r="A2265" s="15"/>
      <c r="B2265" s="15"/>
      <c r="C2265" s="5"/>
      <c r="D2265" s="15"/>
      <c r="E2265" s="15"/>
      <c r="F2265" s="7"/>
      <c r="G2265" s="26" t="s">
        <v>1237</v>
      </c>
      <c r="H2265" s="15"/>
      <c r="I2265" s="5"/>
      <c r="J2265" s="15"/>
    </row>
    <row r="2266" spans="1:10" x14ac:dyDescent="0.25">
      <c r="A2266" s="15"/>
      <c r="B2266" s="15"/>
      <c r="C2266" s="5"/>
      <c r="D2266" s="15"/>
      <c r="E2266" s="15"/>
      <c r="F2266" s="5"/>
      <c r="G2266" s="26" t="s">
        <v>1238</v>
      </c>
      <c r="H2266" s="15"/>
      <c r="I2266" s="5"/>
      <c r="J2266" s="15"/>
    </row>
    <row r="2267" spans="1:10" x14ac:dyDescent="0.25">
      <c r="A2267" s="40"/>
      <c r="B2267" s="15"/>
      <c r="C2267" s="5"/>
      <c r="D2267" s="15"/>
      <c r="E2267" s="15"/>
      <c r="F2267" s="7"/>
      <c r="G2267" s="26" t="s">
        <v>1239</v>
      </c>
      <c r="H2267" s="15"/>
      <c r="I2267" s="5"/>
      <c r="J2267" s="15"/>
    </row>
    <row r="2268" spans="1:10" x14ac:dyDescent="0.25">
      <c r="A2268" s="15"/>
      <c r="B2268" s="15"/>
      <c r="C2268" s="5"/>
      <c r="D2268" s="15"/>
      <c r="E2268" s="15"/>
      <c r="F2268" s="7"/>
      <c r="G2268" s="26" t="s">
        <v>1240</v>
      </c>
      <c r="H2268" s="15"/>
      <c r="I2268" s="5"/>
      <c r="J2268" s="15"/>
    </row>
    <row r="2269" spans="1:10" x14ac:dyDescent="0.25">
      <c r="A2269" s="16"/>
      <c r="B2269" s="16"/>
      <c r="C2269" s="9"/>
      <c r="D2269" s="16"/>
      <c r="E2269" s="16"/>
      <c r="F2269" s="10"/>
      <c r="G2269" s="51"/>
      <c r="H2269" s="16"/>
      <c r="I2269" s="9"/>
      <c r="J2269" s="16"/>
    </row>
    <row r="2270" spans="1:10" x14ac:dyDescent="0.25">
      <c r="A2270" s="19"/>
      <c r="B2270" s="19"/>
      <c r="C2270" s="19"/>
      <c r="D2270" s="30" t="s">
        <v>415</v>
      </c>
      <c r="E2270" s="29"/>
      <c r="F2270" s="29"/>
      <c r="G2270" s="33"/>
      <c r="H2270" s="64">
        <f>SUM(H2250:H2269)</f>
        <v>40000</v>
      </c>
      <c r="I2270" s="471">
        <f>SUM(I2250:I2269)</f>
        <v>45000</v>
      </c>
      <c r="J2270" s="64">
        <f>SUM(H2270:I2270)</f>
        <v>85000</v>
      </c>
    </row>
    <row r="2271" spans="1:10" x14ac:dyDescent="0.25">
      <c r="B2271" t="s">
        <v>528</v>
      </c>
    </row>
    <row r="2272" spans="1:10" x14ac:dyDescent="0.25">
      <c r="B2272" t="s">
        <v>529</v>
      </c>
      <c r="C2272" t="s">
        <v>530</v>
      </c>
      <c r="F2272" t="s">
        <v>531</v>
      </c>
      <c r="H2272" t="s">
        <v>532</v>
      </c>
    </row>
    <row r="2273" spans="1:10" ht="15.75" x14ac:dyDescent="0.25">
      <c r="C2273" t="s">
        <v>1382</v>
      </c>
      <c r="F2273" s="32" t="s">
        <v>1364</v>
      </c>
      <c r="G2273" s="32"/>
      <c r="H2273" t="s">
        <v>533</v>
      </c>
    </row>
    <row r="2274" spans="1:10" ht="15.75" x14ac:dyDescent="0.25">
      <c r="C2274" t="s">
        <v>535</v>
      </c>
      <c r="F2274" s="32" t="s">
        <v>1363</v>
      </c>
      <c r="G2274" s="32"/>
      <c r="H2274" t="s">
        <v>534</v>
      </c>
    </row>
    <row r="2275" spans="1:10" ht="15.75" x14ac:dyDescent="0.25">
      <c r="F2275" s="32"/>
      <c r="G2275" s="32"/>
    </row>
    <row r="2276" spans="1:10" ht="15.75" x14ac:dyDescent="0.25">
      <c r="F2276" s="32"/>
      <c r="G2276" s="32"/>
    </row>
    <row r="2277" spans="1:10" x14ac:dyDescent="0.25">
      <c r="B2277" t="s">
        <v>491</v>
      </c>
      <c r="G2277" s="27" t="s">
        <v>537</v>
      </c>
    </row>
    <row r="2278" spans="1:10" x14ac:dyDescent="0.25">
      <c r="B2278" t="s">
        <v>492</v>
      </c>
      <c r="G2278" s="27" t="s">
        <v>1452</v>
      </c>
    </row>
    <row r="2279" spans="1:10" x14ac:dyDescent="0.25">
      <c r="G2279" s="27" t="s">
        <v>538</v>
      </c>
    </row>
    <row r="2280" spans="1:10" x14ac:dyDescent="0.25">
      <c r="B2280" t="s">
        <v>647</v>
      </c>
    </row>
    <row r="2281" spans="1:10" x14ac:dyDescent="0.25">
      <c r="B2281" t="s">
        <v>368</v>
      </c>
    </row>
    <row r="2282" spans="1:10" x14ac:dyDescent="0.25">
      <c r="B2282" t="s">
        <v>1783</v>
      </c>
    </row>
    <row r="2283" spans="1:10" x14ac:dyDescent="0.25">
      <c r="B2283" s="259" t="s">
        <v>749</v>
      </c>
    </row>
    <row r="2284" spans="1:10" x14ac:dyDescent="0.25">
      <c r="A2284" s="37" t="s">
        <v>150</v>
      </c>
      <c r="B2284" s="2" t="s">
        <v>149</v>
      </c>
      <c r="C2284" s="14" t="s">
        <v>477</v>
      </c>
      <c r="D2284" s="3" t="s">
        <v>478</v>
      </c>
      <c r="E2284" s="14" t="s">
        <v>480</v>
      </c>
      <c r="F2284" s="14" t="s">
        <v>482</v>
      </c>
      <c r="G2284" s="14" t="s">
        <v>485</v>
      </c>
      <c r="H2284" s="11" t="s">
        <v>486</v>
      </c>
      <c r="I2284" s="12"/>
      <c r="J2284" s="13"/>
    </row>
    <row r="2285" spans="1:10" x14ac:dyDescent="0.25">
      <c r="A2285" s="15"/>
      <c r="B2285" s="4" t="s">
        <v>148</v>
      </c>
      <c r="C2285" s="15"/>
      <c r="D2285" s="5" t="s">
        <v>479</v>
      </c>
      <c r="E2285" s="15" t="s">
        <v>481</v>
      </c>
      <c r="F2285" s="17" t="s">
        <v>483</v>
      </c>
      <c r="G2285" s="15"/>
      <c r="H2285" s="14" t="s">
        <v>487</v>
      </c>
      <c r="I2285" s="6" t="s">
        <v>488</v>
      </c>
      <c r="J2285" s="14" t="s">
        <v>489</v>
      </c>
    </row>
    <row r="2286" spans="1:10" x14ac:dyDescent="0.25">
      <c r="A2286" s="16"/>
      <c r="B2286" s="8"/>
      <c r="C2286" s="16"/>
      <c r="D2286" s="9"/>
      <c r="E2286" s="16"/>
      <c r="F2286" s="18" t="s">
        <v>484</v>
      </c>
      <c r="G2286" s="16"/>
      <c r="H2286" s="16"/>
      <c r="I2286" s="9"/>
      <c r="J2286" s="16"/>
    </row>
    <row r="2287" spans="1:10" x14ac:dyDescent="0.25">
      <c r="A2287" s="5" t="s">
        <v>172</v>
      </c>
      <c r="B2287" s="15" t="s">
        <v>354</v>
      </c>
      <c r="C2287" s="626" t="s">
        <v>2222</v>
      </c>
      <c r="D2287" s="15" t="s">
        <v>507</v>
      </c>
      <c r="E2287" s="5"/>
      <c r="F2287" s="20"/>
      <c r="G2287" s="315" t="s">
        <v>369</v>
      </c>
      <c r="H2287" s="15"/>
      <c r="I2287" s="5"/>
      <c r="J2287" s="15"/>
    </row>
    <row r="2288" spans="1:10" x14ac:dyDescent="0.25">
      <c r="A2288" s="54" t="s">
        <v>284</v>
      </c>
      <c r="B2288" s="15" t="s">
        <v>362</v>
      </c>
      <c r="C2288" s="626" t="s">
        <v>709</v>
      </c>
      <c r="D2288" s="21" t="s">
        <v>500</v>
      </c>
      <c r="E2288" s="5"/>
      <c r="F2288" s="20"/>
      <c r="G2288" s="26" t="s">
        <v>1040</v>
      </c>
      <c r="H2288" s="278">
        <v>50000</v>
      </c>
      <c r="I2288" s="157">
        <v>60000</v>
      </c>
      <c r="J2288" s="62">
        <f>SUM(H2288:I2288)</f>
        <v>110000</v>
      </c>
    </row>
    <row r="2289" spans="1:10" x14ac:dyDescent="0.25">
      <c r="A2289" s="58" t="s">
        <v>346</v>
      </c>
      <c r="B2289" s="15" t="s">
        <v>366</v>
      </c>
      <c r="C2289" s="627" t="s">
        <v>710</v>
      </c>
      <c r="D2289" s="15"/>
      <c r="E2289" s="5"/>
      <c r="F2289" s="15"/>
      <c r="G2289" s="58" t="s">
        <v>1041</v>
      </c>
      <c r="H2289" s="15"/>
      <c r="I2289" s="5"/>
      <c r="J2289" s="15"/>
    </row>
    <row r="2290" spans="1:10" x14ac:dyDescent="0.25">
      <c r="A2290" s="4"/>
      <c r="B2290" s="15" t="s">
        <v>367</v>
      </c>
      <c r="C2290" s="627"/>
      <c r="D2290" s="15"/>
      <c r="E2290" s="5"/>
      <c r="F2290" s="15"/>
      <c r="G2290" s="26" t="s">
        <v>1042</v>
      </c>
      <c r="H2290" s="15"/>
      <c r="I2290" s="334"/>
      <c r="J2290" s="258"/>
    </row>
    <row r="2291" spans="1:10" x14ac:dyDescent="0.25">
      <c r="A2291" s="5"/>
      <c r="B2291" s="15"/>
      <c r="C2291" s="26"/>
      <c r="D2291" s="15"/>
      <c r="E2291" s="5"/>
      <c r="F2291" s="15"/>
      <c r="G2291" s="26" t="s">
        <v>1043</v>
      </c>
      <c r="H2291" s="15"/>
      <c r="I2291" s="5"/>
      <c r="J2291" s="15"/>
    </row>
    <row r="2292" spans="1:10" x14ac:dyDescent="0.25">
      <c r="A2292" s="5"/>
      <c r="B2292" s="15"/>
      <c r="C2292" s="26"/>
      <c r="D2292" s="15"/>
      <c r="E2292" s="5"/>
      <c r="F2292" s="15"/>
      <c r="G2292" s="26" t="s">
        <v>1044</v>
      </c>
      <c r="H2292" s="15"/>
      <c r="I2292" s="5"/>
      <c r="J2292" s="15"/>
    </row>
    <row r="2293" spans="1:10" x14ac:dyDescent="0.25">
      <c r="A2293" s="14" t="s">
        <v>172</v>
      </c>
      <c r="B2293" s="14" t="s">
        <v>354</v>
      </c>
      <c r="C2293" s="632" t="s">
        <v>2227</v>
      </c>
      <c r="D2293" s="24"/>
      <c r="E2293" s="3"/>
      <c r="F2293" s="23"/>
      <c r="G2293" s="271" t="s">
        <v>369</v>
      </c>
      <c r="H2293" s="14"/>
      <c r="I2293" s="3"/>
      <c r="J2293" s="14"/>
    </row>
    <row r="2294" spans="1:10" x14ac:dyDescent="0.25">
      <c r="A2294" s="43" t="s">
        <v>284</v>
      </c>
      <c r="B2294" s="15" t="s">
        <v>362</v>
      </c>
      <c r="C2294" s="626" t="s">
        <v>706</v>
      </c>
      <c r="D2294" s="15"/>
      <c r="E2294" s="5"/>
      <c r="F2294" s="20"/>
      <c r="G2294" s="21" t="s">
        <v>1036</v>
      </c>
      <c r="H2294" s="278">
        <v>50000</v>
      </c>
      <c r="I2294" s="157">
        <v>60000</v>
      </c>
      <c r="J2294" s="62">
        <f>SUM(H2294:I2294)</f>
        <v>110000</v>
      </c>
    </row>
    <row r="2295" spans="1:10" x14ac:dyDescent="0.25">
      <c r="A2295" s="40" t="s">
        <v>346</v>
      </c>
      <c r="B2295" s="15" t="s">
        <v>366</v>
      </c>
      <c r="C2295" s="626" t="s">
        <v>711</v>
      </c>
      <c r="D2295" s="15"/>
      <c r="E2295" s="5"/>
      <c r="F2295" s="20"/>
      <c r="G2295" s="21" t="s">
        <v>1037</v>
      </c>
      <c r="H2295" s="15"/>
      <c r="I2295" s="5"/>
      <c r="J2295" s="15"/>
    </row>
    <row r="2296" spans="1:10" x14ac:dyDescent="0.25">
      <c r="A2296" s="15"/>
      <c r="B2296" s="15" t="s">
        <v>367</v>
      </c>
      <c r="C2296" s="26"/>
      <c r="D2296" s="15"/>
      <c r="E2296" s="5"/>
      <c r="F2296" s="20"/>
      <c r="G2296" s="21" t="s">
        <v>1039</v>
      </c>
      <c r="H2296" s="15"/>
      <c r="I2296" s="5"/>
      <c r="J2296" s="15"/>
    </row>
    <row r="2297" spans="1:10" x14ac:dyDescent="0.25">
      <c r="A2297" s="16"/>
      <c r="B2297" s="16"/>
      <c r="C2297" s="9"/>
      <c r="D2297" s="16"/>
      <c r="E2297" s="9"/>
      <c r="F2297" s="59"/>
      <c r="G2297" s="25" t="s">
        <v>1038</v>
      </c>
      <c r="H2297" s="16"/>
      <c r="I2297" s="9"/>
      <c r="J2297" s="16"/>
    </row>
    <row r="2298" spans="1:10" x14ac:dyDescent="0.25">
      <c r="A2298" s="5" t="s">
        <v>172</v>
      </c>
      <c r="B2298" s="14" t="s">
        <v>1389</v>
      </c>
      <c r="C2298" s="626" t="s">
        <v>2228</v>
      </c>
      <c r="D2298" s="418" t="s">
        <v>514</v>
      </c>
      <c r="E2298" s="3" t="s">
        <v>43</v>
      </c>
      <c r="F2298" s="23" t="s">
        <v>1404</v>
      </c>
      <c r="G2298" s="315" t="s">
        <v>1394</v>
      </c>
      <c r="H2298" s="144">
        <v>500</v>
      </c>
      <c r="I2298" s="753">
        <v>600</v>
      </c>
      <c r="J2298" s="144">
        <v>780</v>
      </c>
    </row>
    <row r="2299" spans="1:10" x14ac:dyDescent="0.25">
      <c r="A2299" s="54" t="s">
        <v>284</v>
      </c>
      <c r="B2299" s="15" t="s">
        <v>362</v>
      </c>
      <c r="C2299" s="5"/>
      <c r="D2299" s="21"/>
      <c r="E2299" s="5"/>
      <c r="F2299" s="20" t="s">
        <v>1393</v>
      </c>
      <c r="G2299" s="26" t="s">
        <v>1395</v>
      </c>
      <c r="H2299" s="159"/>
      <c r="I2299" s="157"/>
      <c r="J2299" s="62"/>
    </row>
    <row r="2300" spans="1:10" x14ac:dyDescent="0.25">
      <c r="A2300" s="58" t="s">
        <v>346</v>
      </c>
      <c r="B2300" s="15" t="s">
        <v>1390</v>
      </c>
      <c r="C2300" s="26"/>
      <c r="D2300" s="15"/>
      <c r="E2300" s="5"/>
      <c r="F2300" s="15"/>
      <c r="G2300" s="58" t="s">
        <v>1396</v>
      </c>
      <c r="H2300" s="15"/>
      <c r="I2300" s="5"/>
      <c r="J2300" s="15"/>
    </row>
    <row r="2301" spans="1:10" x14ac:dyDescent="0.25">
      <c r="A2301" s="4"/>
      <c r="B2301" s="15" t="s">
        <v>1391</v>
      </c>
      <c r="C2301" s="26"/>
      <c r="D2301" s="15"/>
      <c r="E2301" s="5"/>
      <c r="F2301" s="15"/>
      <c r="G2301" s="26"/>
      <c r="H2301" s="15"/>
      <c r="I2301" s="334"/>
      <c r="J2301" s="258"/>
    </row>
    <row r="2302" spans="1:10" x14ac:dyDescent="0.25">
      <c r="A2302" s="15"/>
      <c r="B2302" s="15" t="s">
        <v>1392</v>
      </c>
      <c r="C2302" s="8"/>
      <c r="D2302" s="16"/>
      <c r="E2302" s="10"/>
      <c r="F2302" s="8"/>
      <c r="G2302" s="25"/>
      <c r="H2302" s="10"/>
      <c r="I2302" s="9"/>
      <c r="J2302" s="16"/>
    </row>
    <row r="2303" spans="1:10" x14ac:dyDescent="0.25">
      <c r="A2303" s="19"/>
      <c r="B2303" s="19"/>
      <c r="C2303" s="19"/>
      <c r="D2303" s="30" t="s">
        <v>23</v>
      </c>
      <c r="E2303" s="29"/>
      <c r="F2303" s="29"/>
      <c r="G2303" s="33"/>
      <c r="H2303" s="64">
        <f>SUM(H2288:H2302)</f>
        <v>100500</v>
      </c>
      <c r="I2303" s="294">
        <f>SUM(I2288:I2302)</f>
        <v>120600</v>
      </c>
      <c r="J2303" s="66">
        <f>SUM(H2303:I2303)</f>
        <v>221100</v>
      </c>
    </row>
    <row r="2304" spans="1:10" x14ac:dyDescent="0.25">
      <c r="A2304" s="5"/>
      <c r="B2304" s="5"/>
      <c r="C2304" s="5"/>
      <c r="D2304" s="76"/>
      <c r="E2304" s="5"/>
      <c r="F2304" s="5"/>
      <c r="G2304" s="253"/>
      <c r="H2304" s="93"/>
      <c r="I2304" s="93"/>
      <c r="J2304" s="93"/>
    </row>
    <row r="2305" spans="1:10" x14ac:dyDescent="0.25">
      <c r="A2305" s="5"/>
      <c r="B2305" s="5"/>
      <c r="C2305" s="5"/>
      <c r="D2305" s="76"/>
      <c r="E2305" s="5"/>
      <c r="F2305" s="5"/>
      <c r="G2305" s="26"/>
      <c r="H2305" s="93"/>
      <c r="I2305" s="93"/>
      <c r="J2305" s="93"/>
    </row>
    <row r="2306" spans="1:10" x14ac:dyDescent="0.25">
      <c r="B2306" t="s">
        <v>528</v>
      </c>
    </row>
    <row r="2307" spans="1:10" x14ac:dyDescent="0.25">
      <c r="B2307" t="s">
        <v>529</v>
      </c>
      <c r="C2307" t="s">
        <v>530</v>
      </c>
      <c r="F2307" t="s">
        <v>531</v>
      </c>
      <c r="H2307" t="s">
        <v>532</v>
      </c>
    </row>
    <row r="2308" spans="1:10" ht="15.75" x14ac:dyDescent="0.25">
      <c r="C2308" t="s">
        <v>1382</v>
      </c>
      <c r="F2308" s="32" t="s">
        <v>1364</v>
      </c>
      <c r="G2308" s="32"/>
      <c r="H2308" t="s">
        <v>533</v>
      </c>
    </row>
    <row r="2309" spans="1:10" ht="15.75" x14ac:dyDescent="0.25">
      <c r="C2309" t="s">
        <v>535</v>
      </c>
      <c r="F2309" s="32" t="s">
        <v>1363</v>
      </c>
      <c r="G2309" s="32"/>
      <c r="H2309" t="s">
        <v>534</v>
      </c>
    </row>
    <row r="2310" spans="1:10" ht="15.75" x14ac:dyDescent="0.25">
      <c r="F2310" s="32"/>
      <c r="G2310" s="32"/>
    </row>
    <row r="2311" spans="1:10" ht="15.75" x14ac:dyDescent="0.25">
      <c r="F2311" s="32"/>
      <c r="G2311" s="32"/>
    </row>
    <row r="2312" spans="1:10" x14ac:dyDescent="0.25">
      <c r="B2312" t="s">
        <v>491</v>
      </c>
      <c r="G2312" s="27" t="s">
        <v>537</v>
      </c>
    </row>
    <row r="2313" spans="1:10" x14ac:dyDescent="0.25">
      <c r="B2313" t="s">
        <v>492</v>
      </c>
      <c r="G2313" s="27" t="s">
        <v>1452</v>
      </c>
    </row>
    <row r="2314" spans="1:10" x14ac:dyDescent="0.25">
      <c r="G2314" s="27" t="s">
        <v>538</v>
      </c>
    </row>
    <row r="2315" spans="1:10" x14ac:dyDescent="0.25">
      <c r="B2315" t="s">
        <v>647</v>
      </c>
    </row>
    <row r="2316" spans="1:10" x14ac:dyDescent="0.25">
      <c r="B2316" t="s">
        <v>368</v>
      </c>
    </row>
    <row r="2317" spans="1:10" x14ac:dyDescent="0.25">
      <c r="B2317" t="s">
        <v>1783</v>
      </c>
    </row>
    <row r="2318" spans="1:10" x14ac:dyDescent="0.25">
      <c r="B2318" s="259" t="s">
        <v>749</v>
      </c>
    </row>
    <row r="2319" spans="1:10" x14ac:dyDescent="0.25">
      <c r="A2319" s="37" t="s">
        <v>150</v>
      </c>
      <c r="B2319" s="2" t="s">
        <v>149</v>
      </c>
      <c r="C2319" s="14" t="s">
        <v>477</v>
      </c>
      <c r="D2319" s="3" t="s">
        <v>478</v>
      </c>
      <c r="E2319" s="14" t="s">
        <v>480</v>
      </c>
      <c r="F2319" s="14" t="s">
        <v>482</v>
      </c>
      <c r="G2319" s="14" t="s">
        <v>485</v>
      </c>
      <c r="H2319" s="11" t="s">
        <v>486</v>
      </c>
      <c r="I2319" s="12"/>
      <c r="J2319" s="13"/>
    </row>
    <row r="2320" spans="1:10" x14ac:dyDescent="0.25">
      <c r="A2320" s="15"/>
      <c r="B2320" s="4" t="s">
        <v>148</v>
      </c>
      <c r="C2320" s="15"/>
      <c r="D2320" s="5" t="s">
        <v>479</v>
      </c>
      <c r="E2320" s="15" t="s">
        <v>481</v>
      </c>
      <c r="F2320" s="17" t="s">
        <v>483</v>
      </c>
      <c r="G2320" s="15"/>
      <c r="H2320" s="14" t="s">
        <v>487</v>
      </c>
      <c r="I2320" s="6" t="s">
        <v>488</v>
      </c>
      <c r="J2320" s="14" t="s">
        <v>489</v>
      </c>
    </row>
    <row r="2321" spans="1:10" x14ac:dyDescent="0.25">
      <c r="A2321" s="16"/>
      <c r="B2321" s="8"/>
      <c r="C2321" s="16"/>
      <c r="D2321" s="9"/>
      <c r="E2321" s="16"/>
      <c r="F2321" s="18" t="s">
        <v>484</v>
      </c>
      <c r="G2321" s="16"/>
      <c r="H2321" s="16"/>
      <c r="I2321" s="9"/>
      <c r="J2321" s="16"/>
    </row>
    <row r="2322" spans="1:10" x14ac:dyDescent="0.25">
      <c r="A2322" s="5" t="s">
        <v>172</v>
      </c>
      <c r="B2322" s="14" t="s">
        <v>1401</v>
      </c>
      <c r="C2322" s="632" t="s">
        <v>2229</v>
      </c>
      <c r="D2322" s="271" t="s">
        <v>514</v>
      </c>
      <c r="E2322" s="3" t="s">
        <v>43</v>
      </c>
      <c r="F2322" s="419" t="s">
        <v>1405</v>
      </c>
      <c r="G2322" s="271" t="s">
        <v>1407</v>
      </c>
      <c r="H2322" s="69">
        <v>1800</v>
      </c>
      <c r="I2322" s="633">
        <v>6000</v>
      </c>
      <c r="J2322" s="69">
        <f>SUM(H2322:I2322)</f>
        <v>7800</v>
      </c>
    </row>
    <row r="2323" spans="1:10" x14ac:dyDescent="0.25">
      <c r="A2323" s="54" t="s">
        <v>284</v>
      </c>
      <c r="B2323" s="15" t="s">
        <v>173</v>
      </c>
      <c r="C2323" s="626" t="s">
        <v>1795</v>
      </c>
      <c r="D2323" s="15"/>
      <c r="E2323" s="5"/>
      <c r="F2323" s="420" t="s">
        <v>1406</v>
      </c>
      <c r="G2323" s="21" t="s">
        <v>1398</v>
      </c>
      <c r="H2323" s="159"/>
      <c r="I2323" s="71"/>
      <c r="J2323" s="62"/>
    </row>
    <row r="2324" spans="1:10" x14ac:dyDescent="0.25">
      <c r="A2324" s="58" t="s">
        <v>346</v>
      </c>
      <c r="B2324" s="15" t="s">
        <v>1332</v>
      </c>
      <c r="C2324" s="626" t="s">
        <v>1397</v>
      </c>
      <c r="D2324" s="15"/>
      <c r="E2324" s="5"/>
      <c r="F2324" s="20"/>
      <c r="G2324" s="21" t="s">
        <v>1408</v>
      </c>
      <c r="H2324" s="15"/>
      <c r="I2324" s="5"/>
      <c r="J2324" s="15"/>
    </row>
    <row r="2325" spans="1:10" x14ac:dyDescent="0.25">
      <c r="A2325" s="15"/>
      <c r="B2325" s="15" t="s">
        <v>1402</v>
      </c>
      <c r="C2325" s="26"/>
      <c r="D2325" s="15"/>
      <c r="E2325" s="5"/>
      <c r="F2325" s="20"/>
      <c r="G2325" s="21" t="s">
        <v>1044</v>
      </c>
      <c r="H2325" s="15"/>
      <c r="I2325" s="5"/>
      <c r="J2325" s="15"/>
    </row>
    <row r="2326" spans="1:10" x14ac:dyDescent="0.25">
      <c r="A2326" s="16"/>
      <c r="B2326" s="16" t="s">
        <v>1403</v>
      </c>
      <c r="C2326" s="9"/>
      <c r="D2326" s="16"/>
      <c r="E2326" s="9"/>
      <c r="F2326" s="59"/>
      <c r="G2326" s="25"/>
      <c r="H2326" s="16"/>
      <c r="I2326" s="9"/>
      <c r="J2326" s="16"/>
    </row>
    <row r="2327" spans="1:10" x14ac:dyDescent="0.25">
      <c r="A2327" s="22" t="s">
        <v>172</v>
      </c>
      <c r="B2327" s="14" t="s">
        <v>354</v>
      </c>
      <c r="C2327" s="634" t="s">
        <v>2230</v>
      </c>
      <c r="D2327" s="271" t="s">
        <v>514</v>
      </c>
      <c r="E2327" s="3" t="s">
        <v>43</v>
      </c>
      <c r="F2327" s="421" t="s">
        <v>1415</v>
      </c>
      <c r="G2327" s="52" t="s">
        <v>1407</v>
      </c>
      <c r="H2327" s="144">
        <v>1000</v>
      </c>
      <c r="I2327" s="633">
        <v>3000</v>
      </c>
      <c r="J2327" s="144">
        <f>SUM(H2327:I2327)</f>
        <v>4000</v>
      </c>
    </row>
    <row r="2328" spans="1:10" x14ac:dyDescent="0.25">
      <c r="A2328" s="45" t="s">
        <v>284</v>
      </c>
      <c r="B2328" s="15" t="s">
        <v>362</v>
      </c>
      <c r="C2328" s="627" t="s">
        <v>1414</v>
      </c>
      <c r="D2328" s="15"/>
      <c r="E2328" s="5"/>
      <c r="F2328" s="422" t="s">
        <v>1416</v>
      </c>
      <c r="G2328" s="58" t="s">
        <v>1417</v>
      </c>
      <c r="H2328" s="15"/>
      <c r="I2328" s="5"/>
      <c r="J2328" s="15"/>
    </row>
    <row r="2329" spans="1:10" x14ac:dyDescent="0.25">
      <c r="A2329" s="60" t="s">
        <v>346</v>
      </c>
      <c r="B2329" s="15" t="s">
        <v>1399</v>
      </c>
      <c r="C2329" s="5"/>
      <c r="D2329" s="15"/>
      <c r="E2329" s="5"/>
      <c r="F2329" s="15"/>
      <c r="G2329" s="26" t="s">
        <v>1418</v>
      </c>
      <c r="H2329" s="15"/>
      <c r="I2329" s="5"/>
      <c r="J2329" s="15"/>
    </row>
    <row r="2330" spans="1:10" x14ac:dyDescent="0.25">
      <c r="A2330" s="4"/>
      <c r="B2330" s="15" t="s">
        <v>357</v>
      </c>
      <c r="C2330" s="5"/>
      <c r="D2330" s="15"/>
      <c r="E2330" s="5"/>
      <c r="F2330" s="15"/>
      <c r="G2330" s="26" t="s">
        <v>1419</v>
      </c>
      <c r="H2330" s="62"/>
      <c r="I2330" s="71"/>
      <c r="J2330" s="62"/>
    </row>
    <row r="2331" spans="1:10" x14ac:dyDescent="0.25">
      <c r="A2331" s="8"/>
      <c r="B2331" s="16" t="s">
        <v>1400</v>
      </c>
      <c r="C2331" s="9"/>
      <c r="D2331" s="16"/>
      <c r="E2331" s="9"/>
      <c r="F2331" s="16"/>
      <c r="G2331" s="51" t="s">
        <v>1420</v>
      </c>
      <c r="H2331" s="16"/>
      <c r="I2331" s="9"/>
      <c r="J2331" s="16"/>
    </row>
    <row r="2332" spans="1:10" x14ac:dyDescent="0.25">
      <c r="A2332" s="14" t="s">
        <v>172</v>
      </c>
      <c r="B2332" s="14" t="s">
        <v>354</v>
      </c>
      <c r="C2332" s="631" t="s">
        <v>2231</v>
      </c>
      <c r="D2332" s="14"/>
      <c r="E2332" s="28"/>
      <c r="F2332" s="22"/>
      <c r="G2332" s="24" t="s">
        <v>717</v>
      </c>
      <c r="H2332" s="28"/>
      <c r="I2332" s="3"/>
      <c r="J2332" s="14"/>
    </row>
    <row r="2333" spans="1:10" x14ac:dyDescent="0.25">
      <c r="A2333" s="43" t="s">
        <v>284</v>
      </c>
      <c r="B2333" s="15" t="s">
        <v>362</v>
      </c>
      <c r="C2333" s="630" t="s">
        <v>729</v>
      </c>
      <c r="D2333" s="15"/>
      <c r="E2333" s="7"/>
      <c r="F2333" s="4"/>
      <c r="G2333" s="21" t="s">
        <v>718</v>
      </c>
      <c r="H2333" s="357">
        <v>1200</v>
      </c>
      <c r="I2333" s="157">
        <v>16000</v>
      </c>
      <c r="J2333" s="62">
        <f>SUM(H2333:I2333)</f>
        <v>17200</v>
      </c>
    </row>
    <row r="2334" spans="1:10" x14ac:dyDescent="0.25">
      <c r="A2334" s="40" t="s">
        <v>346</v>
      </c>
      <c r="B2334" s="15" t="s">
        <v>366</v>
      </c>
      <c r="C2334" s="630" t="s">
        <v>370</v>
      </c>
      <c r="D2334" s="15"/>
      <c r="E2334" s="7"/>
      <c r="F2334" s="4"/>
      <c r="G2334" s="21" t="s">
        <v>720</v>
      </c>
      <c r="H2334" s="7"/>
      <c r="I2334" s="5"/>
      <c r="J2334" s="15"/>
    </row>
    <row r="2335" spans="1:10" x14ac:dyDescent="0.25">
      <c r="A2335" s="40"/>
      <c r="B2335" s="15" t="s">
        <v>367</v>
      </c>
      <c r="C2335" s="630" t="s">
        <v>371</v>
      </c>
      <c r="D2335" s="15"/>
      <c r="E2335" s="7"/>
      <c r="F2335" s="4"/>
      <c r="G2335" s="40" t="s">
        <v>719</v>
      </c>
      <c r="H2335" s="7"/>
      <c r="I2335" s="5"/>
      <c r="J2335" s="15"/>
    </row>
    <row r="2336" spans="1:10" x14ac:dyDescent="0.25">
      <c r="A2336" s="40"/>
      <c r="B2336" s="15"/>
      <c r="C2336" s="4"/>
      <c r="D2336" s="15"/>
      <c r="E2336" s="7"/>
      <c r="F2336" s="4"/>
      <c r="G2336" s="40" t="s">
        <v>722</v>
      </c>
      <c r="H2336" s="7"/>
      <c r="I2336" s="5"/>
      <c r="J2336" s="15"/>
    </row>
    <row r="2337" spans="1:10" ht="15.75" thickBot="1" x14ac:dyDescent="0.3">
      <c r="A2337" s="40"/>
      <c r="B2337" s="15"/>
      <c r="C2337" s="4"/>
      <c r="D2337" s="15"/>
      <c r="E2337" s="7"/>
      <c r="F2337" s="4"/>
      <c r="G2337" s="21" t="s">
        <v>721</v>
      </c>
      <c r="H2337" s="7"/>
      <c r="I2337" s="5"/>
      <c r="J2337" s="15"/>
    </row>
    <row r="2338" spans="1:10" x14ac:dyDescent="0.25">
      <c r="A2338" s="754"/>
      <c r="B2338" s="210"/>
      <c r="C2338" s="210"/>
      <c r="D2338" s="210"/>
      <c r="E2338" s="210"/>
      <c r="F2338" s="210"/>
      <c r="G2338" s="732" t="s">
        <v>23</v>
      </c>
      <c r="H2338" s="703">
        <f>SUM(H2322:H2337)</f>
        <v>4000</v>
      </c>
      <c r="I2338" s="764">
        <f>SUM(I2322:I2337)</f>
        <v>25000</v>
      </c>
      <c r="J2338" s="381">
        <f>SUM(H2338:I2338)</f>
        <v>29000</v>
      </c>
    </row>
    <row r="2339" spans="1:10" ht="15.75" thickBot="1" x14ac:dyDescent="0.3">
      <c r="A2339" s="755"/>
      <c r="B2339" s="121"/>
      <c r="C2339" s="121"/>
      <c r="D2339" s="121"/>
      <c r="E2339" s="121"/>
      <c r="F2339" s="121"/>
      <c r="G2339" s="735"/>
      <c r="H2339" s="121"/>
      <c r="I2339" s="212"/>
      <c r="J2339" s="217"/>
    </row>
    <row r="2340" spans="1:10" x14ac:dyDescent="0.25">
      <c r="B2340" t="s">
        <v>528</v>
      </c>
    </row>
    <row r="2341" spans="1:10" x14ac:dyDescent="0.25">
      <c r="B2341" t="s">
        <v>529</v>
      </c>
      <c r="C2341" t="s">
        <v>530</v>
      </c>
      <c r="F2341" t="s">
        <v>531</v>
      </c>
      <c r="H2341" t="s">
        <v>532</v>
      </c>
    </row>
    <row r="2342" spans="1:10" ht="15.75" x14ac:dyDescent="0.25">
      <c r="C2342" t="s">
        <v>1382</v>
      </c>
      <c r="F2342" s="32" t="s">
        <v>1364</v>
      </c>
      <c r="G2342" s="32"/>
      <c r="H2342" t="s">
        <v>533</v>
      </c>
    </row>
    <row r="2343" spans="1:10" ht="15.75" x14ac:dyDescent="0.25">
      <c r="C2343" t="s">
        <v>535</v>
      </c>
      <c r="F2343" s="32" t="s">
        <v>1363</v>
      </c>
      <c r="G2343" s="32"/>
      <c r="H2343" t="s">
        <v>534</v>
      </c>
    </row>
    <row r="2344" spans="1:10" ht="15.75" x14ac:dyDescent="0.25">
      <c r="F2344" s="32"/>
      <c r="G2344" s="32"/>
    </row>
    <row r="2345" spans="1:10" ht="15.75" x14ac:dyDescent="0.25">
      <c r="F2345" s="32"/>
      <c r="G2345" s="32"/>
    </row>
    <row r="2346" spans="1:10" ht="15.75" x14ac:dyDescent="0.25">
      <c r="F2346" s="32"/>
      <c r="G2346" s="32"/>
    </row>
    <row r="2347" spans="1:10" x14ac:dyDescent="0.25">
      <c r="B2347" t="s">
        <v>491</v>
      </c>
      <c r="G2347" s="27" t="s">
        <v>537</v>
      </c>
    </row>
    <row r="2348" spans="1:10" x14ac:dyDescent="0.25">
      <c r="B2348" t="s">
        <v>492</v>
      </c>
      <c r="G2348" s="27" t="s">
        <v>1452</v>
      </c>
    </row>
    <row r="2349" spans="1:10" x14ac:dyDescent="0.25">
      <c r="G2349" s="27" t="s">
        <v>538</v>
      </c>
    </row>
    <row r="2350" spans="1:10" x14ac:dyDescent="0.25">
      <c r="B2350" t="s">
        <v>647</v>
      </c>
    </row>
    <row r="2351" spans="1:10" x14ac:dyDescent="0.25">
      <c r="B2351" t="s">
        <v>368</v>
      </c>
    </row>
    <row r="2352" spans="1:10" x14ac:dyDescent="0.25">
      <c r="B2352" s="259" t="s">
        <v>1797</v>
      </c>
      <c r="C2352" s="259"/>
      <c r="D2352" s="259"/>
      <c r="E2352" s="259"/>
      <c r="F2352" s="259"/>
    </row>
    <row r="2353" spans="1:10" x14ac:dyDescent="0.25">
      <c r="B2353" s="259" t="s">
        <v>731</v>
      </c>
      <c r="C2353" s="259" t="s">
        <v>732</v>
      </c>
    </row>
    <row r="2354" spans="1:10" x14ac:dyDescent="0.25">
      <c r="A2354" s="37" t="s">
        <v>150</v>
      </c>
      <c r="B2354" s="2" t="s">
        <v>149</v>
      </c>
      <c r="C2354" s="14" t="s">
        <v>477</v>
      </c>
      <c r="D2354" s="3" t="s">
        <v>478</v>
      </c>
      <c r="E2354" s="14" t="s">
        <v>480</v>
      </c>
      <c r="F2354" s="14" t="s">
        <v>482</v>
      </c>
      <c r="G2354" s="14" t="s">
        <v>485</v>
      </c>
      <c r="H2354" s="11" t="s">
        <v>486</v>
      </c>
      <c r="I2354" s="12"/>
      <c r="J2354" s="13"/>
    </row>
    <row r="2355" spans="1:10" x14ac:dyDescent="0.25">
      <c r="A2355" s="15"/>
      <c r="B2355" s="4" t="s">
        <v>148</v>
      </c>
      <c r="C2355" s="15"/>
      <c r="D2355" s="5" t="s">
        <v>479</v>
      </c>
      <c r="E2355" s="15" t="s">
        <v>481</v>
      </c>
      <c r="F2355" s="17" t="s">
        <v>483</v>
      </c>
      <c r="G2355" s="15"/>
      <c r="H2355" s="14" t="s">
        <v>487</v>
      </c>
      <c r="I2355" s="6" t="s">
        <v>488</v>
      </c>
      <c r="J2355" s="14" t="s">
        <v>489</v>
      </c>
    </row>
    <row r="2356" spans="1:10" x14ac:dyDescent="0.25">
      <c r="A2356" s="16"/>
      <c r="B2356" s="8"/>
      <c r="C2356" s="16"/>
      <c r="D2356" s="9"/>
      <c r="E2356" s="16"/>
      <c r="F2356" s="18" t="s">
        <v>484</v>
      </c>
      <c r="G2356" s="16"/>
      <c r="H2356" s="16"/>
      <c r="I2356" s="9"/>
      <c r="J2356" s="16"/>
    </row>
    <row r="2357" spans="1:10" x14ac:dyDescent="0.25">
      <c r="A2357" s="5" t="s">
        <v>559</v>
      </c>
      <c r="B2357" s="14" t="s">
        <v>738</v>
      </c>
      <c r="C2357" s="626" t="s">
        <v>2232</v>
      </c>
      <c r="D2357" s="14" t="s">
        <v>552</v>
      </c>
      <c r="E2357" s="3" t="s">
        <v>355</v>
      </c>
      <c r="F2357" s="23"/>
      <c r="G2357" s="24" t="s">
        <v>554</v>
      </c>
      <c r="H2357" s="756">
        <v>1000</v>
      </c>
      <c r="I2357" s="633">
        <v>5500</v>
      </c>
      <c r="J2357" s="144">
        <f>SUM(H2357:I2357)</f>
        <v>6500</v>
      </c>
    </row>
    <row r="2358" spans="1:10" x14ac:dyDescent="0.25">
      <c r="A2358" s="54" t="s">
        <v>560</v>
      </c>
      <c r="B2358" s="15"/>
      <c r="C2358" s="626" t="s">
        <v>734</v>
      </c>
      <c r="D2358" s="21"/>
      <c r="E2358" s="26" t="s">
        <v>553</v>
      </c>
      <c r="F2358" s="20"/>
      <c r="G2358" s="21" t="s">
        <v>555</v>
      </c>
      <c r="H2358" s="62"/>
      <c r="I2358" s="157"/>
      <c r="J2358" s="62"/>
    </row>
    <row r="2359" spans="1:10" x14ac:dyDescent="0.25">
      <c r="A2359" s="58" t="s">
        <v>346</v>
      </c>
      <c r="B2359" s="15"/>
      <c r="C2359" s="627" t="s">
        <v>733</v>
      </c>
      <c r="D2359" s="15"/>
      <c r="E2359" s="5"/>
      <c r="F2359" s="15"/>
      <c r="G2359" s="40" t="s">
        <v>556</v>
      </c>
      <c r="H2359" s="15"/>
      <c r="I2359" s="152"/>
      <c r="J2359" s="15"/>
    </row>
    <row r="2360" spans="1:10" x14ac:dyDescent="0.25">
      <c r="A2360" s="4"/>
      <c r="B2360" s="15"/>
      <c r="C2360" s="26"/>
      <c r="D2360" s="15"/>
      <c r="E2360" s="5"/>
      <c r="F2360" s="15"/>
      <c r="G2360" s="21" t="s">
        <v>557</v>
      </c>
      <c r="H2360" s="15"/>
      <c r="I2360" s="152"/>
      <c r="J2360" s="15"/>
    </row>
    <row r="2361" spans="1:10" x14ac:dyDescent="0.25">
      <c r="A2361" s="5"/>
      <c r="B2361" s="15"/>
      <c r="C2361" s="5"/>
      <c r="D2361" s="15"/>
      <c r="E2361" s="5"/>
      <c r="F2361" s="15"/>
      <c r="G2361" s="25" t="s">
        <v>558</v>
      </c>
      <c r="H2361" s="15"/>
      <c r="I2361" s="152"/>
      <c r="J2361" s="15"/>
    </row>
    <row r="2362" spans="1:10" x14ac:dyDescent="0.25">
      <c r="A2362" s="22" t="s">
        <v>172</v>
      </c>
      <c r="B2362" s="14" t="s">
        <v>354</v>
      </c>
      <c r="C2362" s="632" t="s">
        <v>2233</v>
      </c>
      <c r="D2362" s="271" t="s">
        <v>514</v>
      </c>
      <c r="E2362" s="3" t="s">
        <v>43</v>
      </c>
      <c r="F2362" s="421" t="s">
        <v>1411</v>
      </c>
      <c r="G2362" s="271" t="s">
        <v>1407</v>
      </c>
      <c r="H2362" s="69">
        <v>500</v>
      </c>
      <c r="I2362" s="633">
        <v>1600</v>
      </c>
      <c r="J2362" s="69">
        <f>SUM(H2362:I2362)</f>
        <v>2100</v>
      </c>
    </row>
    <row r="2363" spans="1:10" x14ac:dyDescent="0.25">
      <c r="A2363" s="45" t="s">
        <v>284</v>
      </c>
      <c r="B2363" s="15" t="s">
        <v>362</v>
      </c>
      <c r="C2363" s="626" t="s">
        <v>1409</v>
      </c>
      <c r="D2363" s="15"/>
      <c r="E2363" s="5"/>
      <c r="F2363" s="422" t="s">
        <v>1412</v>
      </c>
      <c r="G2363" s="21" t="s">
        <v>1413</v>
      </c>
      <c r="H2363" s="159"/>
      <c r="I2363" s="71"/>
      <c r="J2363" s="62"/>
    </row>
    <row r="2364" spans="1:10" x14ac:dyDescent="0.25">
      <c r="A2364" s="60" t="s">
        <v>346</v>
      </c>
      <c r="B2364" s="15" t="s">
        <v>1399</v>
      </c>
      <c r="C2364" s="626" t="s">
        <v>1410</v>
      </c>
      <c r="D2364" s="15"/>
      <c r="E2364" s="5"/>
      <c r="F2364" s="20"/>
      <c r="G2364" s="21" t="s">
        <v>1044</v>
      </c>
      <c r="H2364" s="15"/>
      <c r="I2364" s="5"/>
      <c r="J2364" s="15"/>
    </row>
    <row r="2365" spans="1:10" x14ac:dyDescent="0.25">
      <c r="A2365" s="4"/>
      <c r="B2365" s="15" t="s">
        <v>357</v>
      </c>
      <c r="C2365" s="26"/>
      <c r="D2365" s="15"/>
      <c r="E2365" s="5"/>
      <c r="F2365" s="20"/>
      <c r="G2365" s="21"/>
      <c r="H2365" s="15"/>
      <c r="I2365" s="5"/>
      <c r="J2365" s="15"/>
    </row>
    <row r="2366" spans="1:10" x14ac:dyDescent="0.25">
      <c r="A2366" s="16"/>
      <c r="B2366" s="16" t="s">
        <v>1400</v>
      </c>
      <c r="C2366" s="9"/>
      <c r="D2366" s="16"/>
      <c r="E2366" s="9"/>
      <c r="F2366" s="59"/>
      <c r="G2366" s="25"/>
      <c r="H2366" s="16"/>
      <c r="I2366" s="9"/>
      <c r="J2366" s="16"/>
    </row>
    <row r="2367" spans="1:10" x14ac:dyDescent="0.25">
      <c r="A2367" s="14"/>
      <c r="B2367" s="14"/>
      <c r="C2367" s="4"/>
      <c r="D2367" s="15"/>
      <c r="E2367" s="7"/>
      <c r="F2367" s="55"/>
      <c r="G2367" s="24"/>
      <c r="H2367" s="7"/>
      <c r="I2367" s="5"/>
      <c r="J2367" s="15"/>
    </row>
    <row r="2368" spans="1:10" x14ac:dyDescent="0.25">
      <c r="A2368" s="43"/>
      <c r="B2368" s="15"/>
      <c r="C2368" s="4"/>
      <c r="D2368" s="15"/>
      <c r="E2368" s="7"/>
      <c r="F2368" s="55"/>
      <c r="G2368" s="40"/>
      <c r="H2368" s="82"/>
      <c r="I2368" s="71"/>
      <c r="J2368" s="62"/>
    </row>
    <row r="2369" spans="1:10" x14ac:dyDescent="0.25">
      <c r="A2369" s="40"/>
      <c r="B2369" s="15"/>
      <c r="C2369" s="4"/>
      <c r="D2369" s="15"/>
      <c r="E2369" s="7"/>
      <c r="F2369" s="4"/>
      <c r="G2369" s="21"/>
      <c r="H2369" s="7"/>
      <c r="I2369" s="5"/>
      <c r="J2369" s="15"/>
    </row>
    <row r="2370" spans="1:10" x14ac:dyDescent="0.25">
      <c r="A2370" s="15"/>
      <c r="B2370" s="15"/>
      <c r="C2370" s="4"/>
      <c r="D2370" s="15"/>
      <c r="E2370" s="7"/>
      <c r="F2370" s="4"/>
      <c r="G2370" s="40"/>
      <c r="H2370" s="7"/>
      <c r="I2370" s="5"/>
      <c r="J2370" s="15"/>
    </row>
    <row r="2371" spans="1:10" ht="15.75" thickBot="1" x14ac:dyDescent="0.3">
      <c r="A2371" s="16"/>
      <c r="B2371" s="15"/>
      <c r="C2371" s="4"/>
      <c r="D2371" s="15"/>
      <c r="E2371" s="7"/>
      <c r="F2371" s="4"/>
      <c r="G2371" s="21"/>
      <c r="H2371" s="7"/>
      <c r="I2371" s="5"/>
      <c r="J2371" s="15"/>
    </row>
    <row r="2372" spans="1:10" x14ac:dyDescent="0.25">
      <c r="A2372" s="709"/>
      <c r="B2372" s="317"/>
      <c r="C2372" s="695"/>
      <c r="D2372" s="757" t="s">
        <v>23</v>
      </c>
      <c r="E2372" s="210"/>
      <c r="F2372" s="210"/>
      <c r="G2372" s="748"/>
      <c r="H2372" s="367">
        <f>SUM(H2357:H2371)</f>
        <v>1500</v>
      </c>
      <c r="I2372" s="758">
        <f>SUM(I2357:I2371)</f>
        <v>7100</v>
      </c>
      <c r="J2372" s="367">
        <f>SUM(H2372:I2372)</f>
        <v>8600</v>
      </c>
    </row>
    <row r="2373" spans="1:10" ht="27" customHeight="1" thickBot="1" x14ac:dyDescent="0.3">
      <c r="A2373" s="211"/>
      <c r="B2373" s="121"/>
      <c r="C2373" s="121"/>
      <c r="D2373" s="749"/>
      <c r="E2373" s="121"/>
      <c r="F2373" s="121"/>
      <c r="G2373" s="750"/>
      <c r="H2373" s="745"/>
      <c r="I2373" s="742"/>
      <c r="J2373" s="745"/>
    </row>
    <row r="2374" spans="1:10" ht="27" customHeight="1" x14ac:dyDescent="0.25">
      <c r="A2374" s="5"/>
      <c r="B2374" s="5"/>
      <c r="C2374" s="5"/>
      <c r="D2374" s="76"/>
      <c r="E2374" s="5"/>
      <c r="F2374" s="5"/>
      <c r="G2374" s="26"/>
      <c r="H2374" s="93"/>
      <c r="I2374" s="93"/>
      <c r="J2374" s="93"/>
    </row>
    <row r="2375" spans="1:10" x14ac:dyDescent="0.25">
      <c r="B2375" t="s">
        <v>528</v>
      </c>
    </row>
    <row r="2376" spans="1:10" x14ac:dyDescent="0.25">
      <c r="B2376" t="s">
        <v>529</v>
      </c>
      <c r="C2376" t="s">
        <v>530</v>
      </c>
      <c r="F2376" t="s">
        <v>531</v>
      </c>
      <c r="H2376" t="s">
        <v>532</v>
      </c>
    </row>
    <row r="2377" spans="1:10" ht="15.75" x14ac:dyDescent="0.25">
      <c r="C2377" t="s">
        <v>1382</v>
      </c>
      <c r="F2377" s="32" t="s">
        <v>1364</v>
      </c>
      <c r="G2377" s="32"/>
      <c r="H2377" t="s">
        <v>533</v>
      </c>
    </row>
    <row r="2378" spans="1:10" ht="15.75" x14ac:dyDescent="0.25">
      <c r="C2378" t="s">
        <v>535</v>
      </c>
      <c r="F2378" s="32" t="s">
        <v>1363</v>
      </c>
      <c r="G2378" s="32"/>
      <c r="H2378" t="s">
        <v>534</v>
      </c>
    </row>
    <row r="2381" spans="1:10" x14ac:dyDescent="0.25">
      <c r="B2381" t="s">
        <v>491</v>
      </c>
      <c r="G2381" s="27" t="s">
        <v>537</v>
      </c>
    </row>
    <row r="2382" spans="1:10" x14ac:dyDescent="0.25">
      <c r="B2382" t="s">
        <v>492</v>
      </c>
      <c r="G2382" s="27" t="s">
        <v>1452</v>
      </c>
    </row>
    <row r="2383" spans="1:10" x14ac:dyDescent="0.25">
      <c r="G2383" s="27" t="s">
        <v>538</v>
      </c>
    </row>
    <row r="2384" spans="1:10" x14ac:dyDescent="0.25">
      <c r="B2384" t="s">
        <v>647</v>
      </c>
    </row>
    <row r="2385" spans="1:10" x14ac:dyDescent="0.25">
      <c r="B2385" t="s">
        <v>368</v>
      </c>
    </row>
    <row r="2386" spans="1:10" x14ac:dyDescent="0.25">
      <c r="B2386" t="s">
        <v>1798</v>
      </c>
    </row>
    <row r="2387" spans="1:10" x14ac:dyDescent="0.25">
      <c r="B2387" s="259" t="s">
        <v>730</v>
      </c>
    </row>
    <row r="2388" spans="1:10" x14ac:dyDescent="0.25">
      <c r="A2388" s="37" t="s">
        <v>150</v>
      </c>
      <c r="B2388" s="2" t="s">
        <v>149</v>
      </c>
      <c r="C2388" s="14" t="s">
        <v>477</v>
      </c>
      <c r="D2388" s="3" t="s">
        <v>478</v>
      </c>
      <c r="E2388" s="14" t="s">
        <v>480</v>
      </c>
      <c r="F2388" s="14" t="s">
        <v>482</v>
      </c>
      <c r="G2388" s="14" t="s">
        <v>485</v>
      </c>
      <c r="H2388" s="11" t="s">
        <v>486</v>
      </c>
      <c r="I2388" s="12"/>
      <c r="J2388" s="13"/>
    </row>
    <row r="2389" spans="1:10" x14ac:dyDescent="0.25">
      <c r="A2389" s="15"/>
      <c r="B2389" s="4" t="s">
        <v>148</v>
      </c>
      <c r="C2389" s="15"/>
      <c r="D2389" s="5" t="s">
        <v>479</v>
      </c>
      <c r="E2389" s="15" t="s">
        <v>481</v>
      </c>
      <c r="F2389" s="17" t="s">
        <v>483</v>
      </c>
      <c r="G2389" s="15"/>
      <c r="H2389" s="14" t="s">
        <v>487</v>
      </c>
      <c r="I2389" s="6" t="s">
        <v>488</v>
      </c>
      <c r="J2389" s="14" t="s">
        <v>489</v>
      </c>
    </row>
    <row r="2390" spans="1:10" x14ac:dyDescent="0.25">
      <c r="A2390" s="16"/>
      <c r="B2390" s="8"/>
      <c r="C2390" s="16"/>
      <c r="D2390" s="9"/>
      <c r="E2390" s="16"/>
      <c r="F2390" s="18" t="s">
        <v>484</v>
      </c>
      <c r="G2390" s="16"/>
      <c r="H2390" s="16"/>
      <c r="I2390" s="9"/>
      <c r="J2390" s="16"/>
    </row>
    <row r="2391" spans="1:10" x14ac:dyDescent="0.25">
      <c r="A2391" s="22" t="s">
        <v>172</v>
      </c>
      <c r="B2391" s="14" t="s">
        <v>354</v>
      </c>
      <c r="C2391" s="630" t="s">
        <v>2234</v>
      </c>
      <c r="D2391" s="15"/>
      <c r="E2391" s="7"/>
      <c r="F2391" s="55"/>
      <c r="G2391" s="24" t="s">
        <v>712</v>
      </c>
      <c r="H2391" s="7"/>
      <c r="I2391" s="5"/>
      <c r="J2391" s="15"/>
    </row>
    <row r="2392" spans="1:10" x14ac:dyDescent="0.25">
      <c r="A2392" s="45" t="s">
        <v>284</v>
      </c>
      <c r="B2392" s="15" t="s">
        <v>362</v>
      </c>
      <c r="C2392" s="630" t="s">
        <v>726</v>
      </c>
      <c r="D2392" s="15"/>
      <c r="E2392" s="7"/>
      <c r="F2392" s="55"/>
      <c r="G2392" s="40" t="s">
        <v>713</v>
      </c>
      <c r="H2392" s="357">
        <v>2500</v>
      </c>
      <c r="I2392" s="157">
        <v>20500</v>
      </c>
      <c r="J2392" s="62">
        <f>SUM(H2392:I2392)</f>
        <v>23000</v>
      </c>
    </row>
    <row r="2393" spans="1:10" x14ac:dyDescent="0.25">
      <c r="A2393" s="60" t="s">
        <v>346</v>
      </c>
      <c r="B2393" s="15" t="s">
        <v>366</v>
      </c>
      <c r="C2393" s="630" t="s">
        <v>727</v>
      </c>
      <c r="D2393" s="15"/>
      <c r="E2393" s="7"/>
      <c r="F2393" s="4"/>
      <c r="G2393" s="21" t="s">
        <v>714</v>
      </c>
      <c r="H2393" s="7"/>
      <c r="I2393" s="5"/>
      <c r="J2393" s="15"/>
    </row>
    <row r="2394" spans="1:10" x14ac:dyDescent="0.25">
      <c r="A2394" s="4"/>
      <c r="B2394" s="15" t="s">
        <v>367</v>
      </c>
      <c r="C2394" s="630" t="s">
        <v>728</v>
      </c>
      <c r="D2394" s="15"/>
      <c r="E2394" s="7"/>
      <c r="F2394" s="4"/>
      <c r="G2394" s="40" t="s">
        <v>715</v>
      </c>
      <c r="H2394" s="7"/>
      <c r="I2394" s="5"/>
      <c r="J2394" s="15"/>
    </row>
    <row r="2395" spans="1:10" x14ac:dyDescent="0.25">
      <c r="A2395" s="5"/>
      <c r="B2395" s="15"/>
      <c r="C2395" s="4"/>
      <c r="D2395" s="15"/>
      <c r="E2395" s="7"/>
      <c r="F2395" s="4"/>
      <c r="G2395" s="21" t="s">
        <v>723</v>
      </c>
      <c r="H2395" s="7"/>
      <c r="I2395" s="5"/>
      <c r="J2395" s="15"/>
    </row>
    <row r="2396" spans="1:10" x14ac:dyDescent="0.25">
      <c r="A2396" s="5"/>
      <c r="B2396" s="15"/>
      <c r="C2396" s="4"/>
      <c r="D2396" s="15"/>
      <c r="E2396" s="7"/>
      <c r="F2396" s="4"/>
      <c r="G2396" s="21" t="s">
        <v>724</v>
      </c>
      <c r="H2396" s="7"/>
      <c r="I2396" s="5"/>
      <c r="J2396" s="15"/>
    </row>
    <row r="2397" spans="1:10" x14ac:dyDescent="0.25">
      <c r="A2397" s="5"/>
      <c r="B2397" s="15"/>
      <c r="C2397" s="4"/>
      <c r="D2397" s="15"/>
      <c r="E2397" s="7"/>
      <c r="F2397" s="4"/>
      <c r="G2397" s="21" t="s">
        <v>725</v>
      </c>
      <c r="H2397" s="7"/>
      <c r="I2397" s="5"/>
      <c r="J2397" s="15"/>
    </row>
    <row r="2398" spans="1:10" x14ac:dyDescent="0.25">
      <c r="A2398" s="4"/>
      <c r="B2398" s="16"/>
      <c r="C2398" s="4"/>
      <c r="D2398" s="15"/>
      <c r="E2398" s="7"/>
      <c r="F2398" s="4"/>
      <c r="G2398" s="21" t="s">
        <v>716</v>
      </c>
      <c r="H2398" s="7"/>
      <c r="I2398" s="5"/>
      <c r="J2398" s="15"/>
    </row>
    <row r="2399" spans="1:10" x14ac:dyDescent="0.25">
      <c r="A2399" s="14"/>
      <c r="B2399" s="14"/>
      <c r="C2399" s="22"/>
      <c r="D2399" s="14"/>
      <c r="E2399" s="28"/>
      <c r="F2399" s="22"/>
      <c r="G2399" s="24"/>
      <c r="H2399" s="28"/>
      <c r="I2399" s="3"/>
      <c r="J2399" s="14"/>
    </row>
    <row r="2400" spans="1:10" x14ac:dyDescent="0.25">
      <c r="A2400" s="40"/>
      <c r="B2400" s="15"/>
      <c r="C2400" s="4"/>
      <c r="D2400" s="15"/>
      <c r="E2400" s="7"/>
      <c r="F2400" s="4"/>
      <c r="G2400" s="40"/>
      <c r="H2400" s="7"/>
      <c r="I2400" s="5"/>
      <c r="J2400" s="15"/>
    </row>
    <row r="2401" spans="1:10" x14ac:dyDescent="0.25">
      <c r="A2401" s="40"/>
      <c r="B2401" s="15"/>
      <c r="C2401" s="4"/>
      <c r="D2401" s="15"/>
      <c r="E2401" s="7"/>
      <c r="F2401" s="4"/>
      <c r="G2401" s="40"/>
      <c r="H2401" s="7"/>
      <c r="I2401" s="5"/>
      <c r="J2401" s="15"/>
    </row>
    <row r="2402" spans="1:10" x14ac:dyDescent="0.25">
      <c r="A2402" s="80"/>
      <c r="B2402" s="16"/>
      <c r="C2402" s="8"/>
      <c r="D2402" s="16"/>
      <c r="E2402" s="10"/>
      <c r="F2402" s="8"/>
      <c r="G2402" s="25"/>
      <c r="H2402" s="10"/>
      <c r="I2402" s="9"/>
      <c r="J2402" s="16"/>
    </row>
    <row r="2403" spans="1:10" x14ac:dyDescent="0.25">
      <c r="A2403" s="43"/>
      <c r="B2403" s="7"/>
      <c r="C2403" s="4"/>
      <c r="D2403" s="15"/>
      <c r="E2403" s="7"/>
      <c r="F2403" s="55"/>
      <c r="G2403" s="40"/>
      <c r="H2403" s="82"/>
      <c r="I2403" s="71"/>
      <c r="J2403" s="62"/>
    </row>
    <row r="2404" spans="1:10" x14ac:dyDescent="0.25">
      <c r="A2404" s="40"/>
      <c r="B2404" s="7"/>
      <c r="C2404" s="208"/>
      <c r="D2404" s="15"/>
      <c r="E2404" s="7"/>
      <c r="F2404" s="4"/>
      <c r="G2404" s="21"/>
      <c r="H2404" s="7"/>
      <c r="I2404" s="5"/>
      <c r="J2404" s="15"/>
    </row>
    <row r="2405" spans="1:10" ht="15.75" thickBot="1" x14ac:dyDescent="0.3">
      <c r="A2405" s="40"/>
      <c r="B2405" s="7"/>
      <c r="C2405" s="4"/>
      <c r="D2405" s="15"/>
      <c r="E2405" s="7"/>
      <c r="F2405" s="4"/>
      <c r="G2405" s="40"/>
      <c r="H2405" s="7"/>
      <c r="I2405" s="5"/>
      <c r="J2405" s="15"/>
    </row>
    <row r="2406" spans="1:10" x14ac:dyDescent="0.25">
      <c r="A2406" s="709"/>
      <c r="B2406" s="318"/>
      <c r="C2406" s="695"/>
      <c r="D2406" s="317"/>
      <c r="E2406" s="318"/>
      <c r="F2406" s="695"/>
      <c r="G2406" s="724" t="s">
        <v>23</v>
      </c>
      <c r="H2406" s="728">
        <f>SUM(H2392:H2405)</f>
        <v>2500</v>
      </c>
      <c r="I2406" s="758">
        <f>SUM(I2392:I2405)</f>
        <v>20500</v>
      </c>
      <c r="J2406" s="711">
        <f>SUM(H2406:I2406)</f>
        <v>23000</v>
      </c>
    </row>
    <row r="2407" spans="1:10" ht="4.5" customHeight="1" thickBot="1" x14ac:dyDescent="0.3">
      <c r="A2407" s="118"/>
      <c r="B2407" s="480"/>
      <c r="C2407" s="120"/>
      <c r="D2407" s="119"/>
      <c r="E2407" s="480"/>
      <c r="F2407" s="120"/>
      <c r="G2407" s="721"/>
      <c r="H2407" s="480"/>
      <c r="I2407" s="121"/>
      <c r="J2407" s="722"/>
    </row>
    <row r="2408" spans="1:10" ht="18.75" customHeight="1" thickBot="1" x14ac:dyDescent="0.3">
      <c r="A2408" s="15"/>
      <c r="B2408" s="15"/>
      <c r="C2408" s="15"/>
      <c r="D2408" s="708"/>
      <c r="E2408" s="5"/>
      <c r="F2408" s="5"/>
      <c r="G2408" s="760" t="s">
        <v>2316</v>
      </c>
      <c r="H2408" s="93">
        <f>(H2303+H2338+H2372+H2406)</f>
        <v>108500</v>
      </c>
      <c r="I2408" s="762"/>
      <c r="J2408" s="759">
        <f>SUM(H2408:I2408)</f>
        <v>108500</v>
      </c>
    </row>
    <row r="2409" spans="1:10" ht="18.75" customHeight="1" thickBot="1" x14ac:dyDescent="0.3">
      <c r="A2409" s="209"/>
      <c r="B2409" s="210"/>
      <c r="C2409" s="210"/>
      <c r="D2409" s="344"/>
      <c r="E2409" s="210"/>
      <c r="F2409" s="210"/>
      <c r="G2409" s="761" t="s">
        <v>2317</v>
      </c>
      <c r="H2409" s="103"/>
      <c r="I2409" s="739">
        <f>(I2303+I2338+I2372+I2406)</f>
        <v>173200</v>
      </c>
      <c r="J2409" s="88">
        <f>SUM(H2409:I2409)</f>
        <v>173200</v>
      </c>
    </row>
    <row r="2410" spans="1:10" ht="18.75" customHeight="1" thickBot="1" x14ac:dyDescent="0.3">
      <c r="A2410" s="211"/>
      <c r="B2410" s="121"/>
      <c r="C2410" s="121"/>
      <c r="D2410" s="345"/>
      <c r="E2410" s="121"/>
      <c r="F2410" s="121"/>
      <c r="G2410" s="763" t="s">
        <v>2318</v>
      </c>
      <c r="H2410" s="742">
        <f>SUM(H2408:H2409)</f>
        <v>108500</v>
      </c>
      <c r="I2410" s="739">
        <f>SUM(I2408:I2409)</f>
        <v>173200</v>
      </c>
      <c r="J2410" s="743">
        <f>SUM(H2410:I2410)</f>
        <v>281700</v>
      </c>
    </row>
    <row r="2411" spans="1:10" ht="18.75" customHeight="1" x14ac:dyDescent="0.25">
      <c r="A2411" s="5"/>
      <c r="B2411" s="5"/>
      <c r="C2411" s="5"/>
      <c r="D2411" s="76"/>
      <c r="E2411" s="5"/>
      <c r="F2411" s="5"/>
      <c r="G2411" s="253"/>
      <c r="H2411" s="93"/>
      <c r="I2411" s="725"/>
      <c r="J2411" s="93"/>
    </row>
    <row r="2412" spans="1:10" x14ac:dyDescent="0.25">
      <c r="B2412" t="s">
        <v>528</v>
      </c>
    </row>
    <row r="2413" spans="1:10" x14ac:dyDescent="0.25">
      <c r="B2413" t="s">
        <v>529</v>
      </c>
      <c r="C2413" t="s">
        <v>530</v>
      </c>
      <c r="F2413" t="s">
        <v>531</v>
      </c>
      <c r="H2413" t="s">
        <v>532</v>
      </c>
    </row>
    <row r="2414" spans="1:10" ht="15.75" x14ac:dyDescent="0.25">
      <c r="C2414" t="s">
        <v>1796</v>
      </c>
      <c r="F2414" s="32" t="s">
        <v>1364</v>
      </c>
      <c r="G2414" s="32"/>
      <c r="H2414" t="s">
        <v>533</v>
      </c>
    </row>
    <row r="2415" spans="1:10" ht="15.75" x14ac:dyDescent="0.25">
      <c r="C2415" t="s">
        <v>535</v>
      </c>
      <c r="F2415" s="32" t="s">
        <v>1363</v>
      </c>
      <c r="G2415" s="32"/>
      <c r="H2415" t="s">
        <v>534</v>
      </c>
    </row>
    <row r="2416" spans="1:10" x14ac:dyDescent="0.25">
      <c r="B2416" t="s">
        <v>491</v>
      </c>
      <c r="G2416" s="27" t="s">
        <v>537</v>
      </c>
    </row>
    <row r="2417" spans="1:10" x14ac:dyDescent="0.25">
      <c r="B2417" t="s">
        <v>491</v>
      </c>
      <c r="G2417" s="27" t="s">
        <v>537</v>
      </c>
    </row>
    <row r="2418" spans="1:10" x14ac:dyDescent="0.25">
      <c r="B2418" t="s">
        <v>492</v>
      </c>
      <c r="G2418" s="27" t="s">
        <v>1452</v>
      </c>
    </row>
    <row r="2419" spans="1:10" x14ac:dyDescent="0.25">
      <c r="G2419" s="27" t="s">
        <v>538</v>
      </c>
    </row>
    <row r="2420" spans="1:10" x14ac:dyDescent="0.25">
      <c r="B2420" t="s">
        <v>341</v>
      </c>
    </row>
    <row r="2421" spans="1:10" x14ac:dyDescent="0.25">
      <c r="B2421" t="s">
        <v>372</v>
      </c>
    </row>
    <row r="2422" spans="1:10" x14ac:dyDescent="0.25">
      <c r="B2422" t="s">
        <v>1811</v>
      </c>
    </row>
    <row r="2423" spans="1:10" x14ac:dyDescent="0.25">
      <c r="A2423" s="37" t="s">
        <v>150</v>
      </c>
      <c r="B2423" s="2" t="s">
        <v>149</v>
      </c>
      <c r="C2423" s="14" t="s">
        <v>477</v>
      </c>
      <c r="D2423" s="3" t="s">
        <v>478</v>
      </c>
      <c r="E2423" s="14" t="s">
        <v>480</v>
      </c>
      <c r="F2423" s="14" t="s">
        <v>482</v>
      </c>
      <c r="G2423" s="14" t="s">
        <v>485</v>
      </c>
      <c r="H2423" s="11" t="s">
        <v>486</v>
      </c>
      <c r="I2423" s="12"/>
      <c r="J2423" s="13"/>
    </row>
    <row r="2424" spans="1:10" x14ac:dyDescent="0.25">
      <c r="A2424" s="15"/>
      <c r="B2424" s="4" t="s">
        <v>148</v>
      </c>
      <c r="C2424" s="15"/>
      <c r="D2424" s="5" t="s">
        <v>479</v>
      </c>
      <c r="E2424" s="15" t="s">
        <v>481</v>
      </c>
      <c r="F2424" s="17" t="s">
        <v>483</v>
      </c>
      <c r="G2424" s="15"/>
      <c r="H2424" s="14" t="s">
        <v>487</v>
      </c>
      <c r="I2424" s="6" t="s">
        <v>488</v>
      </c>
      <c r="J2424" s="14" t="s">
        <v>489</v>
      </c>
    </row>
    <row r="2425" spans="1:10" x14ac:dyDescent="0.25">
      <c r="A2425" s="16"/>
      <c r="B2425" s="8"/>
      <c r="C2425" s="16"/>
      <c r="D2425" s="9"/>
      <c r="E2425" s="16"/>
      <c r="F2425" s="18" t="s">
        <v>484</v>
      </c>
      <c r="G2425" s="16"/>
      <c r="H2425" s="16"/>
      <c r="I2425" s="9"/>
      <c r="J2425" s="16"/>
    </row>
    <row r="2426" spans="1:10" x14ac:dyDescent="0.25">
      <c r="A2426" s="22" t="s">
        <v>373</v>
      </c>
      <c r="B2426" s="14" t="s">
        <v>375</v>
      </c>
      <c r="C2426" s="5" t="s">
        <v>2239</v>
      </c>
      <c r="D2426" s="21" t="s">
        <v>514</v>
      </c>
      <c r="E2426" s="21" t="s">
        <v>379</v>
      </c>
      <c r="F2426" s="55"/>
      <c r="G2426" s="24" t="s">
        <v>382</v>
      </c>
      <c r="H2426" s="153"/>
      <c r="I2426" s="5"/>
      <c r="J2426" s="15"/>
    </row>
    <row r="2427" spans="1:10" x14ac:dyDescent="0.25">
      <c r="A2427" s="45" t="s">
        <v>374</v>
      </c>
      <c r="B2427" s="15" t="s">
        <v>239</v>
      </c>
      <c r="C2427" s="626" t="s">
        <v>2240</v>
      </c>
      <c r="D2427" s="21" t="s">
        <v>356</v>
      </c>
      <c r="E2427" s="21" t="s">
        <v>1806</v>
      </c>
      <c r="F2427" s="55"/>
      <c r="G2427" s="21" t="s">
        <v>383</v>
      </c>
      <c r="H2427" s="357">
        <v>25000</v>
      </c>
      <c r="I2427" s="5"/>
      <c r="J2427" s="62">
        <f>SUM(H2427:I2427)</f>
        <v>25000</v>
      </c>
    </row>
    <row r="2428" spans="1:10" x14ac:dyDescent="0.25">
      <c r="A2428" s="60"/>
      <c r="B2428" s="15" t="s">
        <v>376</v>
      </c>
      <c r="C2428" s="626"/>
      <c r="D2428" s="15"/>
      <c r="E2428" s="21" t="s">
        <v>1807</v>
      </c>
      <c r="F2428" s="55"/>
      <c r="G2428" s="21" t="s">
        <v>1808</v>
      </c>
      <c r="H2428" s="269"/>
      <c r="I2428" s="5"/>
      <c r="J2428" s="15"/>
    </row>
    <row r="2429" spans="1:10" x14ac:dyDescent="0.25">
      <c r="A2429" s="4"/>
      <c r="B2429" s="15" t="s">
        <v>205</v>
      </c>
      <c r="C2429" s="626"/>
      <c r="D2429" s="15"/>
      <c r="E2429" s="5"/>
      <c r="F2429" s="55"/>
      <c r="G2429" s="21" t="s">
        <v>1810</v>
      </c>
      <c r="H2429" s="269"/>
      <c r="I2429" s="5"/>
      <c r="J2429" s="15"/>
    </row>
    <row r="2430" spans="1:10" x14ac:dyDescent="0.25">
      <c r="A2430" s="4"/>
      <c r="B2430" s="15"/>
      <c r="C2430" s="626"/>
      <c r="D2430" s="15"/>
      <c r="E2430" s="5"/>
      <c r="F2430" s="55"/>
      <c r="G2430" s="21" t="s">
        <v>1809</v>
      </c>
      <c r="H2430" s="269"/>
      <c r="I2430" s="5"/>
      <c r="J2430" s="15"/>
    </row>
    <row r="2431" spans="1:10" x14ac:dyDescent="0.25">
      <c r="A2431" s="8"/>
      <c r="B2431" s="16"/>
      <c r="C2431" s="635"/>
      <c r="D2431" s="16"/>
      <c r="E2431" s="9"/>
      <c r="F2431" s="57"/>
      <c r="G2431" s="16"/>
      <c r="H2431" s="303"/>
      <c r="I2431" s="9"/>
      <c r="J2431" s="16"/>
    </row>
    <row r="2432" spans="1:10" x14ac:dyDescent="0.25">
      <c r="A2432" s="22" t="s">
        <v>373</v>
      </c>
      <c r="B2432" s="14" t="s">
        <v>375</v>
      </c>
      <c r="C2432" s="626" t="s">
        <v>2241</v>
      </c>
      <c r="D2432" s="21" t="s">
        <v>514</v>
      </c>
      <c r="E2432" s="21" t="s">
        <v>379</v>
      </c>
      <c r="F2432" s="20"/>
      <c r="G2432" s="21" t="s">
        <v>382</v>
      </c>
      <c r="H2432" s="268"/>
      <c r="I2432" s="5"/>
      <c r="J2432" s="15"/>
    </row>
    <row r="2433" spans="1:10" x14ac:dyDescent="0.25">
      <c r="A2433" s="45" t="s">
        <v>374</v>
      </c>
      <c r="B2433" s="15" t="s">
        <v>239</v>
      </c>
      <c r="C2433" s="626" t="s">
        <v>378</v>
      </c>
      <c r="D2433" s="21" t="s">
        <v>356</v>
      </c>
      <c r="E2433" s="21" t="s">
        <v>380</v>
      </c>
      <c r="F2433" s="20"/>
      <c r="G2433" s="21" t="s">
        <v>383</v>
      </c>
      <c r="H2433" s="278">
        <v>25000</v>
      </c>
      <c r="I2433" s="5"/>
      <c r="J2433" s="62">
        <f>SUM(H2433:I2433)</f>
        <v>25000</v>
      </c>
    </row>
    <row r="2434" spans="1:10" x14ac:dyDescent="0.25">
      <c r="A2434" s="60"/>
      <c r="B2434" s="15" t="s">
        <v>376</v>
      </c>
      <c r="C2434" s="5"/>
      <c r="D2434" s="15"/>
      <c r="E2434" s="21" t="s">
        <v>381</v>
      </c>
      <c r="F2434" s="20"/>
      <c r="G2434" s="21" t="s">
        <v>385</v>
      </c>
      <c r="H2434" s="15"/>
      <c r="I2434" s="5"/>
      <c r="J2434" s="15"/>
    </row>
    <row r="2435" spans="1:10" x14ac:dyDescent="0.25">
      <c r="A2435" s="4"/>
      <c r="B2435" s="15" t="s">
        <v>205</v>
      </c>
      <c r="C2435" s="5"/>
      <c r="D2435" s="15"/>
      <c r="E2435" s="5"/>
      <c r="F2435" s="20"/>
      <c r="G2435" s="21" t="s">
        <v>384</v>
      </c>
      <c r="H2435" s="15"/>
      <c r="I2435" s="5"/>
      <c r="J2435" s="15"/>
    </row>
    <row r="2436" spans="1:10" x14ac:dyDescent="0.25">
      <c r="A2436" s="8"/>
      <c r="B2436" s="16"/>
      <c r="C2436" s="9"/>
      <c r="D2436" s="16"/>
      <c r="E2436" s="9"/>
      <c r="F2436" s="59"/>
      <c r="G2436" s="51"/>
      <c r="H2436" s="16"/>
      <c r="I2436" s="9"/>
      <c r="J2436" s="16"/>
    </row>
    <row r="2437" spans="1:10" x14ac:dyDescent="0.25">
      <c r="A2437" s="14"/>
      <c r="B2437" s="14"/>
      <c r="C2437" s="4"/>
      <c r="D2437" s="15"/>
      <c r="E2437" s="7"/>
      <c r="F2437" s="20"/>
      <c r="G2437" s="21"/>
      <c r="H2437" s="15"/>
      <c r="I2437" s="5"/>
      <c r="J2437" s="15"/>
    </row>
    <row r="2438" spans="1:10" x14ac:dyDescent="0.25">
      <c r="A2438" s="40"/>
      <c r="B2438" s="15"/>
      <c r="C2438" s="4"/>
      <c r="D2438" s="15"/>
      <c r="E2438" s="7"/>
      <c r="F2438" s="15"/>
      <c r="G2438" s="21"/>
      <c r="H2438" s="15"/>
      <c r="I2438" s="5"/>
      <c r="J2438" s="15"/>
    </row>
    <row r="2439" spans="1:10" x14ac:dyDescent="0.25">
      <c r="A2439" s="15"/>
      <c r="B2439" s="15"/>
      <c r="C2439" s="4"/>
      <c r="D2439" s="15"/>
      <c r="E2439" s="7"/>
      <c r="F2439" s="15"/>
      <c r="G2439" s="21"/>
      <c r="H2439" s="15"/>
      <c r="I2439" s="5"/>
      <c r="J2439" s="15"/>
    </row>
    <row r="2440" spans="1:10" x14ac:dyDescent="0.25">
      <c r="A2440" s="16"/>
      <c r="B2440" s="15"/>
      <c r="C2440" s="4"/>
      <c r="D2440" s="15"/>
      <c r="E2440" s="7"/>
      <c r="F2440" s="15"/>
      <c r="G2440" s="25"/>
      <c r="H2440" s="15"/>
      <c r="I2440" s="5"/>
      <c r="J2440" s="15"/>
    </row>
    <row r="2441" spans="1:10" x14ac:dyDescent="0.25">
      <c r="A2441" s="5"/>
      <c r="B2441" s="14"/>
      <c r="C2441" s="22"/>
      <c r="D2441" s="14"/>
      <c r="E2441" s="28"/>
      <c r="F2441" s="14"/>
      <c r="G2441" s="21"/>
      <c r="H2441" s="14"/>
      <c r="I2441" s="3"/>
      <c r="J2441" s="14"/>
    </row>
    <row r="2442" spans="1:10" ht="15.75" thickBot="1" x14ac:dyDescent="0.3">
      <c r="A2442" s="54"/>
      <c r="B2442" s="15"/>
      <c r="C2442" s="4"/>
      <c r="D2442" s="15"/>
      <c r="E2442" s="7"/>
      <c r="F2442" s="15"/>
      <c r="G2442" s="21"/>
      <c r="H2442" s="15"/>
      <c r="I2442" s="5"/>
      <c r="J2442" s="15"/>
    </row>
    <row r="2443" spans="1:10" ht="15.75" thickBot="1" x14ac:dyDescent="0.3">
      <c r="A2443" s="108"/>
      <c r="B2443" s="111"/>
      <c r="C2443" s="122"/>
      <c r="D2443" s="317"/>
      <c r="E2443" s="318"/>
      <c r="F2443" s="317"/>
      <c r="G2443" s="319" t="s">
        <v>444</v>
      </c>
      <c r="H2443" s="104">
        <f>SUM(H2427:H2442)</f>
        <v>50000</v>
      </c>
      <c r="I2443" s="103"/>
      <c r="J2443" s="105">
        <f>SUM(H2443:I2443)</f>
        <v>50000</v>
      </c>
    </row>
    <row r="2444" spans="1:10" ht="15.75" thickBot="1" x14ac:dyDescent="0.3">
      <c r="A2444" s="118"/>
      <c r="B2444" s="119"/>
      <c r="C2444" s="120"/>
      <c r="D2444" s="85"/>
      <c r="E2444" s="86"/>
      <c r="F2444" s="86"/>
      <c r="G2444" s="233"/>
      <c r="H2444" s="320"/>
      <c r="I2444" s="321"/>
      <c r="J2444" s="285"/>
    </row>
    <row r="2445" spans="1:10" x14ac:dyDescent="0.25">
      <c r="A2445" s="16"/>
      <c r="B2445" s="16"/>
      <c r="C2445" s="16"/>
      <c r="D2445" s="117" t="s">
        <v>420</v>
      </c>
      <c r="E2445" s="9"/>
      <c r="F2445" s="9"/>
      <c r="G2445" s="51"/>
      <c r="H2445" s="116"/>
      <c r="I2445" s="116"/>
      <c r="J2445" s="116"/>
    </row>
    <row r="2446" spans="1:10" x14ac:dyDescent="0.25">
      <c r="B2446" t="s">
        <v>528</v>
      </c>
    </row>
    <row r="2447" spans="1:10" x14ac:dyDescent="0.25">
      <c r="B2447" t="s">
        <v>529</v>
      </c>
      <c r="C2447" t="s">
        <v>530</v>
      </c>
      <c r="F2447" t="s">
        <v>531</v>
      </c>
      <c r="H2447" t="s">
        <v>532</v>
      </c>
    </row>
    <row r="2448" spans="1:10" ht="15.75" x14ac:dyDescent="0.25">
      <c r="C2448" t="s">
        <v>1382</v>
      </c>
      <c r="F2448" s="32" t="s">
        <v>1364</v>
      </c>
      <c r="G2448" s="32"/>
      <c r="H2448" t="s">
        <v>533</v>
      </c>
    </row>
    <row r="2449" spans="1:10" ht="15.75" x14ac:dyDescent="0.25">
      <c r="C2449" t="s">
        <v>535</v>
      </c>
      <c r="F2449" s="32" t="s">
        <v>1363</v>
      </c>
      <c r="G2449" s="32"/>
      <c r="H2449" t="s">
        <v>534</v>
      </c>
    </row>
    <row r="2451" spans="1:10" x14ac:dyDescent="0.25">
      <c r="B2451" t="s">
        <v>491</v>
      </c>
      <c r="G2451" s="27" t="s">
        <v>537</v>
      </c>
    </row>
    <row r="2452" spans="1:10" x14ac:dyDescent="0.25">
      <c r="B2452" t="s">
        <v>492</v>
      </c>
      <c r="G2452" s="27" t="s">
        <v>1452</v>
      </c>
    </row>
    <row r="2453" spans="1:10" x14ac:dyDescent="0.25">
      <c r="G2453" s="27" t="s">
        <v>538</v>
      </c>
    </row>
    <row r="2454" spans="1:10" x14ac:dyDescent="0.25">
      <c r="B2454" t="s">
        <v>1214</v>
      </c>
    </row>
    <row r="2455" spans="1:10" x14ac:dyDescent="0.25">
      <c r="B2455" t="s">
        <v>1257</v>
      </c>
    </row>
    <row r="2456" spans="1:10" x14ac:dyDescent="0.25">
      <c r="B2456" t="s">
        <v>1812</v>
      </c>
    </row>
    <row r="2457" spans="1:10" x14ac:dyDescent="0.25">
      <c r="A2457" s="37" t="s">
        <v>150</v>
      </c>
      <c r="B2457" s="2" t="s">
        <v>149</v>
      </c>
      <c r="C2457" s="14" t="s">
        <v>477</v>
      </c>
      <c r="D2457" s="3" t="s">
        <v>478</v>
      </c>
      <c r="E2457" s="14" t="s">
        <v>480</v>
      </c>
      <c r="F2457" s="14" t="s">
        <v>482</v>
      </c>
      <c r="G2457" s="14" t="s">
        <v>485</v>
      </c>
      <c r="H2457" s="11" t="s">
        <v>486</v>
      </c>
      <c r="I2457" s="12"/>
      <c r="J2457" s="13"/>
    </row>
    <row r="2458" spans="1:10" x14ac:dyDescent="0.25">
      <c r="A2458" s="15"/>
      <c r="B2458" s="4" t="s">
        <v>148</v>
      </c>
      <c r="C2458" s="15"/>
      <c r="D2458" s="5" t="s">
        <v>479</v>
      </c>
      <c r="E2458" s="15" t="s">
        <v>481</v>
      </c>
      <c r="F2458" s="17" t="s">
        <v>483</v>
      </c>
      <c r="G2458" s="15"/>
      <c r="H2458" s="14" t="s">
        <v>487</v>
      </c>
      <c r="I2458" s="6" t="s">
        <v>488</v>
      </c>
      <c r="J2458" s="14" t="s">
        <v>489</v>
      </c>
    </row>
    <row r="2459" spans="1:10" x14ac:dyDescent="0.25">
      <c r="A2459" s="16"/>
      <c r="B2459" s="8"/>
      <c r="C2459" s="16"/>
      <c r="D2459" s="9"/>
      <c r="E2459" s="16"/>
      <c r="F2459" s="18" t="s">
        <v>484</v>
      </c>
      <c r="G2459" s="16"/>
      <c r="H2459" s="16"/>
      <c r="I2459" s="9"/>
      <c r="J2459" s="16"/>
    </row>
    <row r="2460" spans="1:10" x14ac:dyDescent="0.25">
      <c r="A2460" s="15" t="s">
        <v>243</v>
      </c>
      <c r="B2460" s="14" t="s">
        <v>409</v>
      </c>
      <c r="C2460" s="626" t="s">
        <v>2242</v>
      </c>
      <c r="D2460" s="14" t="s">
        <v>1183</v>
      </c>
      <c r="E2460" s="3"/>
      <c r="F2460" s="328"/>
      <c r="G2460" s="26" t="s">
        <v>935</v>
      </c>
      <c r="H2460" s="254"/>
      <c r="I2460" s="160"/>
      <c r="J2460" s="144"/>
    </row>
    <row r="2461" spans="1:10" x14ac:dyDescent="0.25">
      <c r="A2461" s="43"/>
      <c r="B2461" s="252" t="s">
        <v>284</v>
      </c>
      <c r="C2461" s="626" t="s">
        <v>2243</v>
      </c>
      <c r="D2461" s="21" t="s">
        <v>78</v>
      </c>
      <c r="E2461" s="53"/>
      <c r="F2461" s="20"/>
      <c r="G2461" s="26" t="s">
        <v>936</v>
      </c>
      <c r="H2461" s="62">
        <v>190000</v>
      </c>
      <c r="I2461" s="157"/>
      <c r="J2461" s="62">
        <f>SUM(H2461:I2461)</f>
        <v>190000</v>
      </c>
    </row>
    <row r="2462" spans="1:10" x14ac:dyDescent="0.25">
      <c r="A2462" s="40"/>
      <c r="B2462" s="15" t="s">
        <v>1384</v>
      </c>
      <c r="C2462" s="627" t="s">
        <v>2244</v>
      </c>
      <c r="D2462" s="15"/>
      <c r="E2462" s="5"/>
      <c r="F2462" s="15"/>
      <c r="G2462" s="21" t="s">
        <v>947</v>
      </c>
      <c r="H2462" s="15"/>
      <c r="I2462" s="5"/>
      <c r="J2462" s="15"/>
    </row>
    <row r="2463" spans="1:10" x14ac:dyDescent="0.25">
      <c r="A2463" s="15"/>
      <c r="B2463" s="15" t="s">
        <v>1385</v>
      </c>
      <c r="C2463" s="26"/>
      <c r="D2463" s="15"/>
      <c r="E2463" s="5"/>
      <c r="F2463" s="15"/>
      <c r="G2463" s="21" t="s">
        <v>1182</v>
      </c>
      <c r="H2463" s="15"/>
      <c r="I2463" s="5"/>
      <c r="J2463" s="15"/>
    </row>
    <row r="2464" spans="1:10" x14ac:dyDescent="0.25">
      <c r="A2464" s="14" t="s">
        <v>243</v>
      </c>
      <c r="B2464" s="14" t="s">
        <v>409</v>
      </c>
      <c r="C2464" s="632" t="s">
        <v>2245</v>
      </c>
      <c r="D2464" s="24" t="s">
        <v>1181</v>
      </c>
      <c r="E2464" s="3"/>
      <c r="F2464" s="23"/>
      <c r="G2464" s="24" t="s">
        <v>513</v>
      </c>
      <c r="H2464" s="69"/>
      <c r="I2464" s="160"/>
      <c r="J2464" s="69"/>
    </row>
    <row r="2465" spans="1:10" x14ac:dyDescent="0.25">
      <c r="A2465" s="43"/>
      <c r="B2465" s="252" t="s">
        <v>284</v>
      </c>
      <c r="C2465" s="627" t="s">
        <v>291</v>
      </c>
      <c r="D2465" s="15" t="s">
        <v>78</v>
      </c>
      <c r="E2465" s="53"/>
      <c r="F2465" s="20"/>
      <c r="G2465" s="21" t="s">
        <v>1</v>
      </c>
      <c r="H2465" s="62">
        <v>18000</v>
      </c>
      <c r="I2465" s="71"/>
      <c r="J2465" s="62">
        <f>SUM(H2465:I2465)</f>
        <v>18000</v>
      </c>
    </row>
    <row r="2466" spans="1:10" x14ac:dyDescent="0.25">
      <c r="A2466" s="40"/>
      <c r="B2466" s="15" t="s">
        <v>1384</v>
      </c>
      <c r="C2466" s="627" t="s">
        <v>1243</v>
      </c>
      <c r="D2466" s="15"/>
      <c r="E2466" s="5"/>
      <c r="F2466" s="20"/>
      <c r="G2466" s="21" t="s">
        <v>2</v>
      </c>
      <c r="H2466" s="15"/>
      <c r="I2466" s="5"/>
      <c r="J2466" s="15"/>
    </row>
    <row r="2467" spans="1:10" x14ac:dyDescent="0.25">
      <c r="A2467" s="15"/>
      <c r="B2467" s="15" t="s">
        <v>1385</v>
      </c>
      <c r="C2467" s="627"/>
      <c r="D2467" s="15"/>
      <c r="E2467" s="5"/>
      <c r="F2467" s="20"/>
      <c r="G2467" s="21" t="s">
        <v>3</v>
      </c>
      <c r="H2467" s="15"/>
      <c r="I2467" s="5"/>
      <c r="J2467" s="15"/>
    </row>
    <row r="2468" spans="1:10" x14ac:dyDescent="0.25">
      <c r="A2468" s="16"/>
      <c r="B2468" s="16"/>
      <c r="C2468" s="636"/>
      <c r="D2468" s="16"/>
      <c r="E2468" s="9"/>
      <c r="F2468" s="59"/>
      <c r="G2468" s="25" t="s">
        <v>1191</v>
      </c>
      <c r="H2468" s="16"/>
      <c r="I2468" s="9"/>
      <c r="J2468" s="16"/>
    </row>
    <row r="2469" spans="1:10" x14ac:dyDescent="0.25">
      <c r="A2469" s="382" t="s">
        <v>243</v>
      </c>
      <c r="B2469" s="382" t="s">
        <v>409</v>
      </c>
      <c r="C2469" s="631" t="s">
        <v>2247</v>
      </c>
      <c r="D2469" s="14" t="s">
        <v>1815</v>
      </c>
      <c r="E2469" s="395" t="s">
        <v>1386</v>
      </c>
      <c r="F2469" s="412"/>
      <c r="G2469" s="271" t="s">
        <v>1387</v>
      </c>
      <c r="H2469" s="413">
        <v>16000</v>
      </c>
      <c r="I2469" s="414"/>
      <c r="J2469" s="415">
        <f>SUM(H2469:I2469)</f>
        <v>16000</v>
      </c>
    </row>
    <row r="2470" spans="1:10" x14ac:dyDescent="0.25">
      <c r="A2470" s="391"/>
      <c r="B2470" s="252" t="s">
        <v>284</v>
      </c>
      <c r="C2470" s="630" t="s">
        <v>2246</v>
      </c>
      <c r="D2470" s="47" t="s">
        <v>1385</v>
      </c>
      <c r="E2470" s="398" t="s">
        <v>78</v>
      </c>
      <c r="F2470" s="406"/>
      <c r="G2470" s="272" t="s">
        <v>1388</v>
      </c>
      <c r="H2470" s="392"/>
      <c r="I2470" s="240"/>
      <c r="J2470" s="258"/>
    </row>
    <row r="2471" spans="1:10" x14ac:dyDescent="0.25">
      <c r="A2471" s="393"/>
      <c r="B2471" s="15" t="s">
        <v>1384</v>
      </c>
      <c r="C2471" s="630" t="s">
        <v>78</v>
      </c>
      <c r="D2471" s="47"/>
      <c r="E2471" s="398"/>
      <c r="F2471" s="353"/>
      <c r="G2471" s="355"/>
      <c r="H2471" s="354"/>
      <c r="I2471" s="172"/>
      <c r="J2471" s="178"/>
    </row>
    <row r="2472" spans="1:10" x14ac:dyDescent="0.25">
      <c r="A2472" s="178"/>
      <c r="B2472" s="15" t="s">
        <v>1385</v>
      </c>
      <c r="C2472" s="353"/>
      <c r="D2472" s="178"/>
      <c r="E2472" s="354"/>
      <c r="F2472" s="353"/>
      <c r="G2472" s="355"/>
      <c r="H2472" s="392"/>
      <c r="I2472" s="172"/>
      <c r="J2472" s="178"/>
    </row>
    <row r="2473" spans="1:10" x14ac:dyDescent="0.25">
      <c r="A2473" s="178"/>
      <c r="B2473" s="178"/>
      <c r="C2473" s="353"/>
      <c r="D2473" s="178"/>
      <c r="E2473" s="354"/>
      <c r="F2473" s="353"/>
      <c r="G2473" s="355"/>
      <c r="H2473" s="354"/>
      <c r="I2473" s="172"/>
      <c r="J2473" s="178"/>
    </row>
    <row r="2474" spans="1:10" x14ac:dyDescent="0.25">
      <c r="A2474" s="416"/>
      <c r="B2474" s="16"/>
      <c r="C2474" s="51"/>
      <c r="D2474" s="16"/>
      <c r="E2474" s="51"/>
      <c r="F2474" s="59"/>
      <c r="G2474" s="51"/>
      <c r="H2474" s="115"/>
      <c r="I2474" s="417"/>
      <c r="J2474" s="115"/>
    </row>
    <row r="2475" spans="1:10" x14ac:dyDescent="0.25">
      <c r="A2475" s="178">
        <v>14</v>
      </c>
      <c r="B2475" s="178" t="s">
        <v>409</v>
      </c>
      <c r="C2475" s="630" t="s">
        <v>2248</v>
      </c>
      <c r="D2475" s="47" t="s">
        <v>1814</v>
      </c>
      <c r="E2475" s="398" t="s">
        <v>1816</v>
      </c>
      <c r="F2475" s="67"/>
      <c r="G2475" s="400" t="s">
        <v>1818</v>
      </c>
      <c r="H2475" s="398"/>
      <c r="I2475" s="126"/>
      <c r="J2475" s="47"/>
    </row>
    <row r="2476" spans="1:10" x14ac:dyDescent="0.25">
      <c r="A2476" s="178"/>
      <c r="B2476" s="252" t="s">
        <v>284</v>
      </c>
      <c r="C2476" s="630" t="s">
        <v>1813</v>
      </c>
      <c r="D2476" s="47" t="s">
        <v>78</v>
      </c>
      <c r="E2476" s="398" t="s">
        <v>1817</v>
      </c>
      <c r="F2476" s="67"/>
      <c r="G2476" s="400" t="s">
        <v>1819</v>
      </c>
      <c r="H2476" s="411">
        <v>20000</v>
      </c>
      <c r="I2476" s="126"/>
      <c r="J2476" s="350">
        <f>SUM(H2476:I2476)</f>
        <v>20000</v>
      </c>
    </row>
    <row r="2477" spans="1:10" x14ac:dyDescent="0.25">
      <c r="A2477" s="178"/>
      <c r="B2477" s="15" t="s">
        <v>1384</v>
      </c>
      <c r="C2477" s="67"/>
      <c r="D2477" s="47"/>
      <c r="E2477" s="398"/>
      <c r="F2477" s="67"/>
      <c r="G2477" s="400" t="s">
        <v>1820</v>
      </c>
      <c r="H2477" s="398"/>
      <c r="I2477" s="126"/>
      <c r="J2477" s="47"/>
    </row>
    <row r="2478" spans="1:10" x14ac:dyDescent="0.25">
      <c r="A2478" s="178"/>
      <c r="B2478" s="15" t="s">
        <v>1385</v>
      </c>
      <c r="C2478" s="67"/>
      <c r="D2478" s="47"/>
      <c r="E2478" s="398"/>
      <c r="F2478" s="67"/>
      <c r="G2478" s="400" t="s">
        <v>1821</v>
      </c>
      <c r="H2478" s="398"/>
      <c r="I2478" s="126"/>
      <c r="J2478" s="47"/>
    </row>
    <row r="2479" spans="1:10" ht="15.75" thickBot="1" x14ac:dyDescent="0.3">
      <c r="A2479" s="172"/>
      <c r="B2479" s="354"/>
      <c r="C2479" s="353"/>
      <c r="D2479" s="409"/>
      <c r="E2479" s="172"/>
      <c r="F2479" s="409"/>
      <c r="G2479" s="355"/>
      <c r="H2479" s="354"/>
      <c r="I2479" s="172"/>
      <c r="J2479" s="353"/>
    </row>
    <row r="2480" spans="1:10" ht="15.75" thickBot="1" x14ac:dyDescent="0.3">
      <c r="A2480" s="89"/>
      <c r="B2480" s="333"/>
      <c r="C2480" s="122"/>
      <c r="D2480" s="260" t="s">
        <v>23</v>
      </c>
      <c r="E2480" s="86"/>
      <c r="F2480" s="86"/>
      <c r="G2480" s="86"/>
      <c r="H2480" s="237">
        <f>SUM(H2460:H2478)</f>
        <v>244000</v>
      </c>
      <c r="I2480" s="238">
        <f>SUM(I2460:I2478)</f>
        <v>0</v>
      </c>
      <c r="J2480" s="239">
        <f>SUM(H2480:I2480)</f>
        <v>244000</v>
      </c>
    </row>
    <row r="2481" spans="1:10" x14ac:dyDescent="0.25">
      <c r="A2481" s="329"/>
      <c r="B2481" s="329"/>
      <c r="C2481" s="329"/>
      <c r="D2481" s="330"/>
      <c r="E2481" s="255"/>
      <c r="F2481" s="255"/>
      <c r="G2481" s="255"/>
      <c r="H2481" s="331"/>
      <c r="I2481" s="331"/>
      <c r="J2481" s="332"/>
    </row>
    <row r="2482" spans="1:10" x14ac:dyDescent="0.25">
      <c r="B2482" t="s">
        <v>528</v>
      </c>
    </row>
    <row r="2483" spans="1:10" x14ac:dyDescent="0.25">
      <c r="B2483" t="s">
        <v>529</v>
      </c>
      <c r="C2483" t="s">
        <v>530</v>
      </c>
      <c r="F2483" t="s">
        <v>531</v>
      </c>
      <c r="H2483" t="s">
        <v>532</v>
      </c>
    </row>
    <row r="2484" spans="1:10" ht="15.75" x14ac:dyDescent="0.25">
      <c r="C2484" t="s">
        <v>1382</v>
      </c>
      <c r="F2484" s="32" t="s">
        <v>1364</v>
      </c>
      <c r="G2484" s="32"/>
      <c r="H2484" t="s">
        <v>533</v>
      </c>
    </row>
    <row r="2485" spans="1:10" ht="15.75" x14ac:dyDescent="0.25">
      <c r="C2485" t="s">
        <v>535</v>
      </c>
      <c r="F2485" s="32" t="s">
        <v>1363</v>
      </c>
      <c r="G2485" s="32"/>
      <c r="H2485" t="s">
        <v>534</v>
      </c>
    </row>
    <row r="2486" spans="1:10" x14ac:dyDescent="0.25">
      <c r="B2486" t="s">
        <v>491</v>
      </c>
      <c r="G2486" s="27" t="s">
        <v>537</v>
      </c>
    </row>
    <row r="2487" spans="1:10" x14ac:dyDescent="0.25">
      <c r="B2487" t="s">
        <v>492</v>
      </c>
      <c r="G2487" s="27" t="s">
        <v>1261</v>
      </c>
    </row>
    <row r="2488" spans="1:10" x14ac:dyDescent="0.25">
      <c r="G2488" s="27" t="s">
        <v>538</v>
      </c>
    </row>
    <row r="2489" spans="1:10" x14ac:dyDescent="0.25">
      <c r="B2489" t="s">
        <v>1214</v>
      </c>
    </row>
    <row r="2490" spans="1:10" x14ac:dyDescent="0.25">
      <c r="B2490" t="s">
        <v>1257</v>
      </c>
    </row>
    <row r="2491" spans="1:10" x14ac:dyDescent="0.25">
      <c r="B2491" t="s">
        <v>1180</v>
      </c>
    </row>
    <row r="2492" spans="1:10" x14ac:dyDescent="0.25">
      <c r="A2492" s="37" t="s">
        <v>150</v>
      </c>
      <c r="B2492" s="2" t="s">
        <v>149</v>
      </c>
      <c r="C2492" s="14" t="s">
        <v>477</v>
      </c>
      <c r="D2492" s="3" t="s">
        <v>478</v>
      </c>
      <c r="E2492" s="14" t="s">
        <v>480</v>
      </c>
      <c r="F2492" s="14" t="s">
        <v>482</v>
      </c>
      <c r="G2492" s="14" t="s">
        <v>485</v>
      </c>
      <c r="H2492" s="11" t="s">
        <v>486</v>
      </c>
      <c r="I2492" s="12"/>
      <c r="J2492" s="13"/>
    </row>
    <row r="2493" spans="1:10" x14ac:dyDescent="0.25">
      <c r="A2493" s="15"/>
      <c r="B2493" s="4" t="s">
        <v>148</v>
      </c>
      <c r="C2493" s="15"/>
      <c r="D2493" s="5" t="s">
        <v>479</v>
      </c>
      <c r="E2493" s="15" t="s">
        <v>481</v>
      </c>
      <c r="F2493" s="17" t="s">
        <v>483</v>
      </c>
      <c r="G2493" s="15"/>
      <c r="H2493" s="14" t="s">
        <v>487</v>
      </c>
      <c r="I2493" s="6" t="s">
        <v>488</v>
      </c>
      <c r="J2493" s="14" t="s">
        <v>489</v>
      </c>
    </row>
    <row r="2494" spans="1:10" x14ac:dyDescent="0.25">
      <c r="A2494" s="16"/>
      <c r="B2494" s="8"/>
      <c r="C2494" s="16"/>
      <c r="D2494" s="9"/>
      <c r="E2494" s="16"/>
      <c r="F2494" s="18" t="s">
        <v>484</v>
      </c>
      <c r="G2494" s="16"/>
      <c r="H2494" s="16"/>
      <c r="I2494" s="9"/>
      <c r="J2494" s="16"/>
    </row>
    <row r="2495" spans="1:10" x14ac:dyDescent="0.25">
      <c r="A2495" s="382" t="s">
        <v>243</v>
      </c>
      <c r="B2495" s="178" t="s">
        <v>409</v>
      </c>
      <c r="C2495" s="630" t="s">
        <v>2249</v>
      </c>
      <c r="D2495" s="382"/>
      <c r="E2495" s="354"/>
      <c r="F2495" s="406"/>
      <c r="G2495" s="407" t="s">
        <v>1186</v>
      </c>
      <c r="H2495" s="392"/>
      <c r="I2495" s="334"/>
      <c r="J2495" s="258"/>
    </row>
    <row r="2496" spans="1:10" x14ac:dyDescent="0.25">
      <c r="A2496" s="391"/>
      <c r="B2496" s="178"/>
      <c r="C2496" s="630" t="s">
        <v>77</v>
      </c>
      <c r="D2496" s="178"/>
      <c r="E2496" s="354"/>
      <c r="F2496" s="406"/>
      <c r="G2496" s="408" t="s">
        <v>1187</v>
      </c>
      <c r="H2496" s="411">
        <v>90000</v>
      </c>
      <c r="I2496" s="157"/>
      <c r="J2496" s="350">
        <f>SUM(H2496:I2496)</f>
        <v>90000</v>
      </c>
    </row>
    <row r="2497" spans="1:10" x14ac:dyDescent="0.25">
      <c r="A2497" s="393"/>
      <c r="B2497" s="178"/>
      <c r="C2497" s="630" t="s">
        <v>1184</v>
      </c>
      <c r="D2497" s="47" t="s">
        <v>1815</v>
      </c>
      <c r="E2497" s="354"/>
      <c r="F2497" s="353"/>
      <c r="G2497" s="355" t="s">
        <v>1192</v>
      </c>
      <c r="H2497" s="354"/>
      <c r="I2497" s="172"/>
      <c r="J2497" s="178"/>
    </row>
    <row r="2498" spans="1:10" x14ac:dyDescent="0.25">
      <c r="A2498" s="178"/>
      <c r="B2498" s="178"/>
      <c r="C2498" s="630" t="s">
        <v>1185</v>
      </c>
      <c r="D2498" s="47" t="s">
        <v>78</v>
      </c>
      <c r="E2498" s="354"/>
      <c r="F2498" s="353"/>
      <c r="G2498" s="355" t="s">
        <v>1188</v>
      </c>
      <c r="H2498" s="392"/>
      <c r="I2498" s="172"/>
      <c r="J2498" s="178"/>
    </row>
    <row r="2499" spans="1:10" x14ac:dyDescent="0.25">
      <c r="A2499" s="178"/>
      <c r="B2499" s="178"/>
      <c r="C2499" s="353"/>
      <c r="D2499" s="178"/>
      <c r="E2499" s="354"/>
      <c r="F2499" s="353"/>
      <c r="G2499" s="355" t="s">
        <v>1189</v>
      </c>
      <c r="H2499" s="354"/>
      <c r="I2499" s="172"/>
      <c r="J2499" s="178"/>
    </row>
    <row r="2500" spans="1:10" x14ac:dyDescent="0.25">
      <c r="A2500" s="178"/>
      <c r="B2500" s="178"/>
      <c r="C2500" s="353"/>
      <c r="D2500" s="178"/>
      <c r="E2500" s="354"/>
      <c r="F2500" s="353"/>
      <c r="G2500" s="355" t="s">
        <v>1190</v>
      </c>
      <c r="H2500" s="354"/>
      <c r="I2500" s="172"/>
      <c r="J2500" s="178"/>
    </row>
    <row r="2501" spans="1:10" x14ac:dyDescent="0.25">
      <c r="A2501" s="178"/>
      <c r="B2501" s="178"/>
      <c r="C2501" s="353"/>
      <c r="D2501" s="178"/>
      <c r="E2501" s="354"/>
      <c r="F2501" s="353"/>
      <c r="G2501" s="355" t="s">
        <v>1358</v>
      </c>
      <c r="H2501" s="354"/>
      <c r="I2501" s="172"/>
      <c r="J2501" s="178"/>
    </row>
    <row r="2502" spans="1:10" x14ac:dyDescent="0.25">
      <c r="A2502" s="178"/>
      <c r="B2502" s="178"/>
      <c r="C2502" s="353"/>
      <c r="D2502" s="178"/>
      <c r="E2502" s="354"/>
      <c r="F2502" s="353"/>
      <c r="G2502" s="355" t="s">
        <v>1359</v>
      </c>
      <c r="H2502" s="354"/>
      <c r="I2502" s="172"/>
      <c r="J2502" s="178"/>
    </row>
    <row r="2503" spans="1:10" x14ac:dyDescent="0.25">
      <c r="A2503" s="178"/>
      <c r="B2503" s="178"/>
      <c r="C2503" s="353"/>
      <c r="D2503" s="178"/>
      <c r="E2503" s="354"/>
      <c r="F2503" s="353"/>
      <c r="G2503" s="355" t="s">
        <v>1362</v>
      </c>
      <c r="H2503" s="354"/>
      <c r="I2503" s="172"/>
      <c r="J2503" s="178"/>
    </row>
    <row r="2504" spans="1:10" x14ac:dyDescent="0.25">
      <c r="A2504" s="178"/>
      <c r="B2504" s="178"/>
      <c r="C2504" s="353"/>
      <c r="D2504" s="178"/>
      <c r="E2504" s="354"/>
      <c r="F2504" s="353"/>
      <c r="G2504" s="355" t="s">
        <v>1360</v>
      </c>
      <c r="H2504" s="354"/>
      <c r="I2504" s="172"/>
      <c r="J2504" s="178"/>
    </row>
    <row r="2505" spans="1:10" x14ac:dyDescent="0.25">
      <c r="A2505" s="172"/>
      <c r="B2505" s="178"/>
      <c r="C2505" s="353"/>
      <c r="D2505" s="178"/>
      <c r="E2505" s="172"/>
      <c r="F2505" s="178"/>
      <c r="G2505" s="355" t="s">
        <v>1361</v>
      </c>
      <c r="H2505" s="354"/>
      <c r="I2505" s="172"/>
      <c r="J2505" s="353"/>
    </row>
    <row r="2506" spans="1:10" x14ac:dyDescent="0.25">
      <c r="A2506" s="383"/>
      <c r="B2506" s="383"/>
      <c r="C2506" s="383"/>
      <c r="D2506" s="382"/>
      <c r="E2506" s="292"/>
      <c r="F2506" s="382"/>
      <c r="G2506" s="385"/>
      <c r="H2506" s="484"/>
      <c r="I2506" s="292"/>
      <c r="J2506" s="382"/>
    </row>
    <row r="2507" spans="1:10" x14ac:dyDescent="0.25">
      <c r="A2507" s="353"/>
      <c r="B2507" s="353"/>
      <c r="C2507" s="353"/>
      <c r="D2507" s="178"/>
      <c r="E2507" s="172"/>
      <c r="F2507" s="178"/>
      <c r="G2507" s="355"/>
      <c r="H2507" s="354"/>
      <c r="I2507" s="172"/>
      <c r="J2507" s="178"/>
    </row>
    <row r="2508" spans="1:10" x14ac:dyDescent="0.25">
      <c r="A2508" s="353"/>
      <c r="B2508" s="353"/>
      <c r="C2508" s="353"/>
      <c r="D2508" s="178"/>
      <c r="E2508" s="172"/>
      <c r="F2508" s="178"/>
      <c r="G2508" s="355"/>
      <c r="H2508" s="354"/>
      <c r="I2508" s="172"/>
      <c r="J2508" s="178"/>
    </row>
    <row r="2509" spans="1:10" x14ac:dyDescent="0.25">
      <c r="A2509" s="349"/>
      <c r="B2509" s="349"/>
      <c r="C2509" s="349"/>
      <c r="D2509" s="372"/>
      <c r="E2509" s="342"/>
      <c r="F2509" s="372"/>
      <c r="G2509" s="374"/>
      <c r="H2509" s="424"/>
      <c r="I2509" s="342"/>
      <c r="J2509" s="372"/>
    </row>
    <row r="2510" spans="1:10" x14ac:dyDescent="0.25">
      <c r="A2510" s="383"/>
      <c r="B2510" s="383"/>
      <c r="C2510" s="382"/>
      <c r="D2510" s="292"/>
      <c r="E2510" s="382"/>
      <c r="F2510" s="292"/>
      <c r="G2510" s="385"/>
      <c r="H2510" s="484"/>
      <c r="I2510" s="292"/>
      <c r="J2510" s="382"/>
    </row>
    <row r="2511" spans="1:10" x14ac:dyDescent="0.25">
      <c r="A2511" s="353"/>
      <c r="B2511" s="353"/>
      <c r="C2511" s="178"/>
      <c r="D2511" s="172"/>
      <c r="E2511" s="178"/>
      <c r="F2511" s="172"/>
      <c r="G2511" s="355"/>
      <c r="H2511" s="354"/>
      <c r="I2511" s="172"/>
      <c r="J2511" s="178"/>
    </row>
    <row r="2512" spans="1:10" x14ac:dyDescent="0.25">
      <c r="A2512" s="353"/>
      <c r="B2512" s="353"/>
      <c r="C2512" s="178"/>
      <c r="D2512" s="172"/>
      <c r="E2512" s="178"/>
      <c r="F2512" s="172"/>
      <c r="G2512" s="355"/>
      <c r="H2512" s="354"/>
      <c r="I2512" s="172"/>
      <c r="J2512" s="178"/>
    </row>
    <row r="2513" spans="1:10" x14ac:dyDescent="0.25">
      <c r="A2513" s="349"/>
      <c r="B2513" s="349"/>
      <c r="C2513" s="372"/>
      <c r="D2513" s="342"/>
      <c r="E2513" s="372"/>
      <c r="F2513" s="342"/>
      <c r="G2513" s="374"/>
      <c r="H2513" s="424"/>
      <c r="I2513" s="342"/>
      <c r="J2513" s="372"/>
    </row>
    <row r="2514" spans="1:10" ht="15.75" thickBot="1" x14ac:dyDescent="0.3">
      <c r="A2514" s="212"/>
      <c r="B2514" s="480"/>
      <c r="C2514" s="120"/>
      <c r="D2514" s="481" t="s">
        <v>23</v>
      </c>
      <c r="E2514" s="121"/>
      <c r="F2514" s="121"/>
      <c r="G2514" s="121"/>
      <c r="H2514" s="482">
        <f>SUM(H2495:H2504)</f>
        <v>90000</v>
      </c>
      <c r="I2514" s="321">
        <f>SUM(I2495:I2504)</f>
        <v>0</v>
      </c>
      <c r="J2514" s="483">
        <f>SUM(H2514:I2514)</f>
        <v>90000</v>
      </c>
    </row>
    <row r="2515" spans="1:10" ht="20.25" customHeight="1" x14ac:dyDescent="0.25">
      <c r="A2515" s="329"/>
      <c r="B2515" s="329"/>
      <c r="C2515" s="329"/>
      <c r="D2515" s="330" t="s">
        <v>2319</v>
      </c>
      <c r="E2515" s="255"/>
      <c r="F2515" s="255"/>
      <c r="G2515" s="255"/>
      <c r="H2515" s="331">
        <f>(H2480+H2514)</f>
        <v>334000</v>
      </c>
      <c r="I2515" s="331">
        <f>(I2480+I2514)</f>
        <v>0</v>
      </c>
      <c r="J2515" s="332">
        <f>SUM(H2515:I2515)</f>
        <v>334000</v>
      </c>
    </row>
    <row r="2516" spans="1:10" x14ac:dyDescent="0.25">
      <c r="B2516" t="s">
        <v>528</v>
      </c>
    </row>
    <row r="2517" spans="1:10" x14ac:dyDescent="0.25">
      <c r="B2517" t="s">
        <v>529</v>
      </c>
      <c r="C2517" t="s">
        <v>530</v>
      </c>
      <c r="F2517" t="s">
        <v>531</v>
      </c>
      <c r="H2517" t="s">
        <v>532</v>
      </c>
    </row>
    <row r="2518" spans="1:10" ht="15.75" x14ac:dyDescent="0.25">
      <c r="C2518" t="s">
        <v>1382</v>
      </c>
      <c r="F2518" s="32" t="s">
        <v>1364</v>
      </c>
      <c r="G2518" s="32"/>
      <c r="H2518" t="s">
        <v>533</v>
      </c>
    </row>
    <row r="2519" spans="1:10" ht="15.75" x14ac:dyDescent="0.25">
      <c r="C2519" t="s">
        <v>535</v>
      </c>
      <c r="F2519" s="32" t="s">
        <v>1363</v>
      </c>
      <c r="G2519" s="32"/>
      <c r="H2519" t="s">
        <v>534</v>
      </c>
    </row>
    <row r="2521" spans="1:10" x14ac:dyDescent="0.25">
      <c r="B2521" t="s">
        <v>491</v>
      </c>
      <c r="G2521" s="27" t="s">
        <v>537</v>
      </c>
    </row>
    <row r="2522" spans="1:10" x14ac:dyDescent="0.25">
      <c r="B2522" t="s">
        <v>492</v>
      </c>
      <c r="G2522" s="27" t="s">
        <v>1452</v>
      </c>
    </row>
    <row r="2523" spans="1:10" x14ac:dyDescent="0.25">
      <c r="G2523" s="27" t="s">
        <v>538</v>
      </c>
    </row>
    <row r="2524" spans="1:10" x14ac:dyDescent="0.25">
      <c r="B2524" t="s">
        <v>386</v>
      </c>
    </row>
    <row r="2525" spans="1:10" x14ac:dyDescent="0.25">
      <c r="B2525" t="s">
        <v>387</v>
      </c>
    </row>
    <row r="2526" spans="1:10" x14ac:dyDescent="0.25">
      <c r="B2526" t="s">
        <v>388</v>
      </c>
    </row>
    <row r="2527" spans="1:10" x14ac:dyDescent="0.25">
      <c r="A2527" s="37" t="s">
        <v>150</v>
      </c>
      <c r="B2527" s="2" t="s">
        <v>149</v>
      </c>
      <c r="C2527" s="14" t="s">
        <v>477</v>
      </c>
      <c r="D2527" s="3" t="s">
        <v>478</v>
      </c>
      <c r="E2527" s="14" t="s">
        <v>480</v>
      </c>
      <c r="F2527" s="14" t="s">
        <v>482</v>
      </c>
      <c r="G2527" s="14" t="s">
        <v>485</v>
      </c>
      <c r="H2527" s="11" t="s">
        <v>486</v>
      </c>
      <c r="I2527" s="12"/>
      <c r="J2527" s="13"/>
    </row>
    <row r="2528" spans="1:10" x14ac:dyDescent="0.25">
      <c r="A2528" s="15"/>
      <c r="B2528" s="4" t="s">
        <v>148</v>
      </c>
      <c r="C2528" s="15"/>
      <c r="D2528" s="5" t="s">
        <v>479</v>
      </c>
      <c r="E2528" s="15" t="s">
        <v>481</v>
      </c>
      <c r="F2528" s="17" t="s">
        <v>483</v>
      </c>
      <c r="G2528" s="15"/>
      <c r="H2528" s="14" t="s">
        <v>487</v>
      </c>
      <c r="I2528" s="6" t="s">
        <v>488</v>
      </c>
      <c r="J2528" s="14" t="s">
        <v>489</v>
      </c>
    </row>
    <row r="2529" spans="1:11" x14ac:dyDescent="0.25">
      <c r="A2529" s="16"/>
      <c r="B2529" s="8"/>
      <c r="C2529" s="16"/>
      <c r="D2529" s="9"/>
      <c r="E2529" s="16"/>
      <c r="F2529" s="18" t="s">
        <v>484</v>
      </c>
      <c r="G2529" s="16"/>
      <c r="H2529" s="16"/>
      <c r="I2529" s="9"/>
      <c r="J2529" s="16"/>
    </row>
    <row r="2530" spans="1:11" x14ac:dyDescent="0.25">
      <c r="A2530" s="172" t="s">
        <v>389</v>
      </c>
      <c r="B2530" s="382" t="s">
        <v>390</v>
      </c>
      <c r="C2530" s="172" t="s">
        <v>2254</v>
      </c>
      <c r="D2530" s="382"/>
      <c r="E2530" s="292"/>
      <c r="F2530" s="384"/>
      <c r="G2530" s="174" t="s">
        <v>395</v>
      </c>
      <c r="H2530" s="388">
        <v>419050</v>
      </c>
      <c r="I2530" s="389"/>
      <c r="J2530" s="388">
        <f>SUM(H2530:I2530)</f>
        <v>419050</v>
      </c>
      <c r="K2530" s="218"/>
    </row>
    <row r="2531" spans="1:11" x14ac:dyDescent="0.25">
      <c r="A2531" s="106"/>
      <c r="B2531" s="178" t="s">
        <v>391</v>
      </c>
      <c r="C2531" s="172" t="s">
        <v>394</v>
      </c>
      <c r="D2531" s="355" t="s">
        <v>507</v>
      </c>
      <c r="E2531" s="172"/>
      <c r="F2531" s="386"/>
      <c r="G2531" s="174" t="s">
        <v>735</v>
      </c>
      <c r="H2531" s="178"/>
      <c r="I2531" s="172"/>
      <c r="J2531" s="178"/>
    </row>
    <row r="2532" spans="1:11" x14ac:dyDescent="0.25">
      <c r="A2532" s="390"/>
      <c r="B2532" s="178" t="s">
        <v>392</v>
      </c>
      <c r="C2532" s="174"/>
      <c r="D2532" s="178" t="s">
        <v>500</v>
      </c>
      <c r="E2532" s="172"/>
      <c r="F2532" s="178"/>
      <c r="G2532" s="174" t="s">
        <v>737</v>
      </c>
      <c r="H2532" s="178"/>
      <c r="I2532" s="172"/>
      <c r="J2532" s="178"/>
    </row>
    <row r="2533" spans="1:11" x14ac:dyDescent="0.25">
      <c r="A2533" s="353"/>
      <c r="B2533" s="178" t="s">
        <v>393</v>
      </c>
      <c r="C2533" s="174"/>
      <c r="D2533" s="178"/>
      <c r="E2533" s="172"/>
      <c r="F2533" s="178"/>
      <c r="G2533" s="174" t="s">
        <v>736</v>
      </c>
      <c r="H2533" s="178"/>
      <c r="I2533" s="172"/>
      <c r="J2533" s="178"/>
    </row>
    <row r="2534" spans="1:11" x14ac:dyDescent="0.25">
      <c r="A2534" s="172"/>
      <c r="B2534" s="178"/>
      <c r="C2534" s="172"/>
      <c r="D2534" s="178"/>
      <c r="E2534" s="172"/>
      <c r="F2534" s="178"/>
      <c r="G2534" s="174"/>
      <c r="H2534" s="178"/>
      <c r="I2534" s="172"/>
      <c r="J2534" s="178"/>
    </row>
    <row r="2535" spans="1:11" x14ac:dyDescent="0.25">
      <c r="A2535" s="5"/>
      <c r="B2535" s="15"/>
      <c r="C2535" s="5"/>
      <c r="D2535" s="21"/>
      <c r="E2535" s="5"/>
      <c r="F2535" s="20"/>
      <c r="G2535" s="26"/>
      <c r="H2535" s="15"/>
      <c r="I2535" s="5"/>
      <c r="J2535" s="15"/>
    </row>
    <row r="2536" spans="1:11" x14ac:dyDescent="0.25">
      <c r="A2536" s="54"/>
      <c r="B2536" s="15"/>
      <c r="C2536" s="5"/>
      <c r="D2536" s="21"/>
      <c r="E2536" s="5"/>
      <c r="F2536" s="20"/>
      <c r="G2536" s="26"/>
      <c r="H2536" s="15"/>
      <c r="I2536" s="5"/>
      <c r="J2536" s="15"/>
    </row>
    <row r="2537" spans="1:11" x14ac:dyDescent="0.25">
      <c r="A2537" s="58"/>
      <c r="B2537" s="15"/>
      <c r="C2537" s="5"/>
      <c r="D2537" s="15"/>
      <c r="E2537" s="5"/>
      <c r="F2537" s="20"/>
      <c r="G2537" s="26"/>
      <c r="H2537" s="15"/>
      <c r="I2537" s="5"/>
      <c r="J2537" s="15"/>
    </row>
    <row r="2538" spans="1:11" x14ac:dyDescent="0.25">
      <c r="A2538" s="4"/>
      <c r="B2538" s="15"/>
      <c r="C2538" s="5"/>
      <c r="D2538" s="15"/>
      <c r="E2538" s="5"/>
      <c r="F2538" s="20"/>
      <c r="G2538" s="26"/>
      <c r="H2538" s="15"/>
      <c r="I2538" s="5"/>
      <c r="J2538" s="15"/>
    </row>
    <row r="2539" spans="1:11" x14ac:dyDescent="0.25">
      <c r="A2539" s="8"/>
      <c r="B2539" s="16"/>
      <c r="C2539" s="9"/>
      <c r="D2539" s="16"/>
      <c r="E2539" s="9"/>
      <c r="F2539" s="59"/>
      <c r="G2539" s="51"/>
      <c r="H2539" s="16"/>
      <c r="I2539" s="9"/>
      <c r="J2539" s="16"/>
    </row>
    <row r="2540" spans="1:11" x14ac:dyDescent="0.25">
      <c r="A2540" s="14"/>
      <c r="B2540" s="14"/>
      <c r="C2540" s="4"/>
      <c r="D2540" s="15"/>
      <c r="E2540" s="7"/>
      <c r="F2540" s="20"/>
      <c r="G2540" s="24"/>
      <c r="H2540" s="15"/>
      <c r="I2540" s="5"/>
      <c r="J2540" s="15"/>
    </row>
    <row r="2541" spans="1:11" x14ac:dyDescent="0.25">
      <c r="A2541" s="43"/>
      <c r="B2541" s="15"/>
      <c r="C2541" s="4"/>
      <c r="D2541" s="15"/>
      <c r="E2541" s="7"/>
      <c r="F2541" s="20"/>
      <c r="G2541" s="21"/>
      <c r="H2541" s="15"/>
      <c r="I2541" s="5"/>
      <c r="J2541" s="15"/>
    </row>
    <row r="2542" spans="1:11" x14ac:dyDescent="0.25">
      <c r="A2542" s="40"/>
      <c r="B2542" s="15"/>
      <c r="C2542" s="4"/>
      <c r="D2542" s="15"/>
      <c r="E2542" s="7"/>
      <c r="F2542" s="15"/>
      <c r="G2542" s="21"/>
      <c r="H2542" s="15"/>
      <c r="I2542" s="5"/>
      <c r="J2542" s="15"/>
    </row>
    <row r="2543" spans="1:11" x14ac:dyDescent="0.25">
      <c r="A2543" s="15"/>
      <c r="B2543" s="15"/>
      <c r="C2543" s="4"/>
      <c r="D2543" s="15"/>
      <c r="E2543" s="7"/>
      <c r="F2543" s="15"/>
      <c r="G2543" s="21"/>
      <c r="H2543" s="15"/>
      <c r="I2543" s="5"/>
      <c r="J2543" s="15"/>
    </row>
    <row r="2544" spans="1:11" x14ac:dyDescent="0.25">
      <c r="A2544" s="16"/>
      <c r="B2544" s="15"/>
      <c r="C2544" s="4"/>
      <c r="D2544" s="15"/>
      <c r="E2544" s="7"/>
      <c r="F2544" s="15"/>
      <c r="G2544" s="25"/>
      <c r="H2544" s="15"/>
      <c r="I2544" s="5"/>
      <c r="J2544" s="15"/>
    </row>
    <row r="2545" spans="1:10" x14ac:dyDescent="0.25">
      <c r="A2545" s="5"/>
      <c r="B2545" s="14"/>
      <c r="C2545" s="22"/>
      <c r="D2545" s="14"/>
      <c r="E2545" s="28"/>
      <c r="F2545" s="14"/>
      <c r="G2545" s="21"/>
      <c r="H2545" s="14"/>
      <c r="I2545" s="3"/>
      <c r="J2545" s="14"/>
    </row>
    <row r="2546" spans="1:10" x14ac:dyDescent="0.25">
      <c r="A2546" s="58"/>
      <c r="B2546" s="15"/>
      <c r="C2546" s="4"/>
      <c r="D2546" s="15"/>
      <c r="E2546" s="7"/>
      <c r="F2546" s="15"/>
      <c r="G2546" s="21"/>
      <c r="H2546" s="15"/>
      <c r="I2546" s="5"/>
      <c r="J2546" s="15"/>
    </row>
    <row r="2547" spans="1:10" x14ac:dyDescent="0.25">
      <c r="A2547" s="15"/>
      <c r="B2547" s="15"/>
      <c r="C2547" s="4"/>
      <c r="D2547" s="15"/>
      <c r="E2547" s="7"/>
      <c r="F2547" s="15"/>
      <c r="G2547" s="21"/>
      <c r="H2547" s="15"/>
      <c r="I2547" s="5"/>
      <c r="J2547" s="15"/>
    </row>
    <row r="2548" spans="1:10" x14ac:dyDescent="0.25">
      <c r="A2548" s="16"/>
      <c r="B2548" s="16"/>
      <c r="C2548" s="8"/>
      <c r="D2548" s="16"/>
      <c r="E2548" s="10"/>
      <c r="F2548" s="16"/>
      <c r="G2548" s="21"/>
      <c r="H2548" s="16"/>
      <c r="I2548" s="9"/>
      <c r="J2548" s="16"/>
    </row>
    <row r="2549" spans="1:10" x14ac:dyDescent="0.25">
      <c r="A2549" s="19"/>
      <c r="B2549" s="19"/>
      <c r="C2549" s="19"/>
      <c r="D2549" s="30" t="s">
        <v>23</v>
      </c>
      <c r="E2549" s="29"/>
      <c r="F2549" s="29"/>
      <c r="G2549" s="33"/>
      <c r="H2549" s="778">
        <f>SUM(H2530:H2548)</f>
        <v>419050</v>
      </c>
      <c r="I2549" s="166"/>
      <c r="J2549" s="778">
        <f>SUM(J2530:J2548)</f>
        <v>419050</v>
      </c>
    </row>
    <row r="2550" spans="1:10" x14ac:dyDescent="0.25">
      <c r="B2550" t="s">
        <v>528</v>
      </c>
    </row>
    <row r="2551" spans="1:10" x14ac:dyDescent="0.25">
      <c r="B2551" t="s">
        <v>529</v>
      </c>
      <c r="C2551" t="s">
        <v>530</v>
      </c>
      <c r="F2551" t="s">
        <v>531</v>
      </c>
      <c r="H2551" t="s">
        <v>532</v>
      </c>
    </row>
    <row r="2552" spans="1:10" ht="15.75" x14ac:dyDescent="0.25">
      <c r="C2552" t="s">
        <v>1382</v>
      </c>
      <c r="F2552" s="32" t="s">
        <v>1364</v>
      </c>
      <c r="G2552" s="32"/>
      <c r="H2552" t="s">
        <v>533</v>
      </c>
    </row>
    <row r="2553" spans="1:10" ht="15.75" x14ac:dyDescent="0.25">
      <c r="C2553" t="s">
        <v>535</v>
      </c>
      <c r="F2553" s="32" t="s">
        <v>1363</v>
      </c>
      <c r="G2553" s="32"/>
      <c r="H2553" t="s">
        <v>534</v>
      </c>
    </row>
    <row r="2556" spans="1:10" x14ac:dyDescent="0.25">
      <c r="B2556" t="s">
        <v>491</v>
      </c>
      <c r="G2556" s="27" t="s">
        <v>537</v>
      </c>
    </row>
    <row r="2557" spans="1:10" x14ac:dyDescent="0.25">
      <c r="B2557" t="s">
        <v>492</v>
      </c>
      <c r="G2557" s="27" t="s">
        <v>1452</v>
      </c>
    </row>
    <row r="2558" spans="1:10" x14ac:dyDescent="0.25">
      <c r="G2558" s="27" t="s">
        <v>538</v>
      </c>
    </row>
    <row r="2559" spans="1:10" x14ac:dyDescent="0.25">
      <c r="B2559" t="s">
        <v>1255</v>
      </c>
    </row>
    <row r="2560" spans="1:10" x14ac:dyDescent="0.25">
      <c r="B2560" t="s">
        <v>1256</v>
      </c>
    </row>
    <row r="2561" spans="1:10" x14ac:dyDescent="0.25">
      <c r="B2561" t="s">
        <v>1822</v>
      </c>
    </row>
    <row r="2562" spans="1:10" x14ac:dyDescent="0.25">
      <c r="A2562" s="37" t="s">
        <v>150</v>
      </c>
      <c r="B2562" s="2" t="s">
        <v>149</v>
      </c>
      <c r="C2562" s="14" t="s">
        <v>477</v>
      </c>
      <c r="D2562" s="3" t="s">
        <v>478</v>
      </c>
      <c r="E2562" s="14" t="s">
        <v>480</v>
      </c>
      <c r="F2562" s="14" t="s">
        <v>482</v>
      </c>
      <c r="G2562" s="14" t="s">
        <v>485</v>
      </c>
      <c r="H2562" s="11" t="s">
        <v>486</v>
      </c>
      <c r="I2562" s="12"/>
      <c r="J2562" s="13"/>
    </row>
    <row r="2563" spans="1:10" x14ac:dyDescent="0.25">
      <c r="A2563" s="15"/>
      <c r="B2563" s="4" t="s">
        <v>148</v>
      </c>
      <c r="C2563" s="15"/>
      <c r="D2563" s="5" t="s">
        <v>479</v>
      </c>
      <c r="E2563" s="15" t="s">
        <v>481</v>
      </c>
      <c r="F2563" s="17" t="s">
        <v>483</v>
      </c>
      <c r="G2563" s="15"/>
      <c r="H2563" s="14" t="s">
        <v>487</v>
      </c>
      <c r="I2563" s="6" t="s">
        <v>416</v>
      </c>
      <c r="J2563" s="14" t="s">
        <v>489</v>
      </c>
    </row>
    <row r="2564" spans="1:10" x14ac:dyDescent="0.25">
      <c r="A2564" s="16"/>
      <c r="B2564" s="8"/>
      <c r="C2564" s="16"/>
      <c r="D2564" s="9"/>
      <c r="E2564" s="16"/>
      <c r="F2564" s="18" t="s">
        <v>484</v>
      </c>
      <c r="G2564" s="16"/>
      <c r="H2564" s="16"/>
      <c r="I2564" s="9"/>
      <c r="J2564" s="16"/>
    </row>
    <row r="2565" spans="1:10" x14ac:dyDescent="0.25">
      <c r="A2565" s="4" t="s">
        <v>396</v>
      </c>
      <c r="B2565" s="14" t="s">
        <v>397</v>
      </c>
      <c r="C2565" s="626" t="s">
        <v>1823</v>
      </c>
      <c r="D2565" s="14"/>
      <c r="E2565" s="3"/>
      <c r="F2565" s="23"/>
      <c r="G2565" s="26" t="s">
        <v>405</v>
      </c>
      <c r="H2565" s="14"/>
      <c r="I2565" s="3"/>
      <c r="J2565" s="14"/>
    </row>
    <row r="2566" spans="1:10" x14ac:dyDescent="0.25">
      <c r="A2566" s="44" t="s">
        <v>398</v>
      </c>
      <c r="B2566" s="46" t="s">
        <v>400</v>
      </c>
      <c r="C2566" s="626" t="s">
        <v>1054</v>
      </c>
      <c r="D2566" s="21" t="s">
        <v>403</v>
      </c>
      <c r="E2566" s="5"/>
      <c r="F2566" s="20"/>
      <c r="G2566" s="58" t="s">
        <v>1055</v>
      </c>
      <c r="H2566" s="15"/>
      <c r="I2566" s="71">
        <v>780000</v>
      </c>
      <c r="J2566" s="62">
        <f>SUM(I2566)</f>
        <v>780000</v>
      </c>
    </row>
    <row r="2567" spans="1:10" x14ac:dyDescent="0.25">
      <c r="A2567" s="60" t="s">
        <v>399</v>
      </c>
      <c r="B2567" s="43" t="s">
        <v>401</v>
      </c>
      <c r="C2567" s="627" t="s">
        <v>1053</v>
      </c>
      <c r="D2567" s="15" t="s">
        <v>404</v>
      </c>
      <c r="E2567" s="5"/>
      <c r="F2567" s="15"/>
      <c r="G2567" s="21" t="s">
        <v>1056</v>
      </c>
      <c r="H2567" s="15"/>
      <c r="I2567" s="5"/>
      <c r="J2567" s="15"/>
    </row>
    <row r="2568" spans="1:10" x14ac:dyDescent="0.25">
      <c r="A2568" s="4"/>
      <c r="B2568" s="46" t="s">
        <v>402</v>
      </c>
      <c r="C2568" s="26"/>
      <c r="D2568" s="15" t="s">
        <v>507</v>
      </c>
      <c r="E2568" s="5"/>
      <c r="F2568" s="15"/>
      <c r="G2568" s="21" t="s">
        <v>1058</v>
      </c>
      <c r="H2568" s="15"/>
      <c r="I2568" s="5"/>
      <c r="J2568" s="15"/>
    </row>
    <row r="2569" spans="1:10" x14ac:dyDescent="0.25">
      <c r="A2569" s="4"/>
      <c r="B2569" s="46"/>
      <c r="C2569" s="26"/>
      <c r="D2569" s="15" t="s">
        <v>500</v>
      </c>
      <c r="E2569" s="5"/>
      <c r="F2569" s="15"/>
      <c r="G2569" s="21" t="s">
        <v>1057</v>
      </c>
      <c r="H2569" s="15"/>
      <c r="I2569" s="5"/>
      <c r="J2569" s="15"/>
    </row>
    <row r="2570" spans="1:10" x14ac:dyDescent="0.25">
      <c r="A2570" s="4"/>
      <c r="B2570" s="15"/>
      <c r="C2570" s="5"/>
      <c r="D2570" s="15"/>
      <c r="E2570" s="5"/>
      <c r="F2570" s="15"/>
      <c r="G2570" s="21"/>
      <c r="H2570" s="15"/>
      <c r="I2570" s="5"/>
      <c r="J2570" s="15"/>
    </row>
    <row r="2571" spans="1:10" x14ac:dyDescent="0.25">
      <c r="A2571" s="14" t="s">
        <v>188</v>
      </c>
      <c r="B2571" s="14" t="s">
        <v>1824</v>
      </c>
      <c r="C2571" s="632" t="s">
        <v>2250</v>
      </c>
      <c r="D2571" s="24" t="s">
        <v>1329</v>
      </c>
      <c r="E2571" s="3" t="s">
        <v>1827</v>
      </c>
      <c r="F2571" s="23"/>
      <c r="G2571" s="52" t="s">
        <v>1830</v>
      </c>
      <c r="H2571" s="14"/>
      <c r="I2571" s="3"/>
      <c r="J2571" s="14"/>
    </row>
    <row r="2572" spans="1:10" x14ac:dyDescent="0.25">
      <c r="A2572" s="46" t="s">
        <v>498</v>
      </c>
      <c r="B2572" s="485" t="s">
        <v>792</v>
      </c>
      <c r="C2572" s="627" t="s">
        <v>1825</v>
      </c>
      <c r="D2572" s="15" t="s">
        <v>80</v>
      </c>
      <c r="E2572" s="5" t="s">
        <v>1828</v>
      </c>
      <c r="F2572" s="20"/>
      <c r="G2572" s="26" t="s">
        <v>1831</v>
      </c>
      <c r="H2572" s="15"/>
      <c r="I2572" s="71">
        <v>225000</v>
      </c>
      <c r="J2572" s="62">
        <f>SUM(I2572)</f>
        <v>225000</v>
      </c>
    </row>
    <row r="2573" spans="1:10" x14ac:dyDescent="0.25">
      <c r="A2573" s="40" t="s">
        <v>190</v>
      </c>
      <c r="B2573" s="485" t="s">
        <v>498</v>
      </c>
      <c r="C2573" s="626" t="s">
        <v>1833</v>
      </c>
      <c r="D2573" s="15" t="s">
        <v>1826</v>
      </c>
      <c r="E2573" s="5" t="s">
        <v>1829</v>
      </c>
      <c r="F2573" s="20"/>
      <c r="G2573" s="26" t="s">
        <v>1832</v>
      </c>
      <c r="H2573" s="15"/>
      <c r="I2573" s="5"/>
      <c r="J2573" s="15"/>
    </row>
    <row r="2574" spans="1:10" x14ac:dyDescent="0.25">
      <c r="A2574" s="15"/>
      <c r="B2574" s="485" t="s">
        <v>190</v>
      </c>
      <c r="C2574" s="5"/>
      <c r="D2574" s="15"/>
      <c r="E2574" s="26" t="s">
        <v>1826</v>
      </c>
      <c r="F2574" s="20"/>
      <c r="G2574" s="26" t="s">
        <v>1834</v>
      </c>
      <c r="H2574" s="15"/>
      <c r="I2574" s="5"/>
      <c r="J2574" s="15"/>
    </row>
    <row r="2575" spans="1:10" x14ac:dyDescent="0.25">
      <c r="A2575" s="16"/>
      <c r="B2575" s="16"/>
      <c r="C2575" s="9"/>
      <c r="D2575" s="16"/>
      <c r="E2575" s="9"/>
      <c r="F2575" s="59"/>
      <c r="G2575" s="51" t="s">
        <v>1835</v>
      </c>
      <c r="H2575" s="16"/>
      <c r="I2575" s="9"/>
      <c r="J2575" s="16"/>
    </row>
    <row r="2576" spans="1:10" x14ac:dyDescent="0.25">
      <c r="A2576" s="14" t="s">
        <v>396</v>
      </c>
      <c r="B2576" s="14" t="s">
        <v>1836</v>
      </c>
      <c r="C2576" s="632" t="s">
        <v>2251</v>
      </c>
      <c r="D2576" s="24"/>
      <c r="E2576" s="3"/>
      <c r="F2576" s="23"/>
      <c r="G2576" s="52" t="s">
        <v>1839</v>
      </c>
      <c r="H2576" s="14"/>
      <c r="I2576" s="3"/>
      <c r="J2576" s="14"/>
    </row>
    <row r="2577" spans="1:10" x14ac:dyDescent="0.25">
      <c r="A2577" s="46" t="s">
        <v>398</v>
      </c>
      <c r="B2577" s="485" t="s">
        <v>196</v>
      </c>
      <c r="C2577" s="627" t="s">
        <v>1843</v>
      </c>
      <c r="D2577" s="15"/>
      <c r="E2577" s="5"/>
      <c r="F2577" s="20"/>
      <c r="G2577" s="26" t="s">
        <v>1840</v>
      </c>
      <c r="H2577" s="15"/>
      <c r="I2577" s="71">
        <v>12000</v>
      </c>
      <c r="J2577" s="62">
        <f>SUM(I2577)</f>
        <v>12000</v>
      </c>
    </row>
    <row r="2578" spans="1:10" x14ac:dyDescent="0.25">
      <c r="A2578" s="40" t="s">
        <v>399</v>
      </c>
      <c r="B2578" s="485" t="s">
        <v>197</v>
      </c>
      <c r="C2578" s="627" t="s">
        <v>1838</v>
      </c>
      <c r="D2578" s="15"/>
      <c r="E2578" s="5"/>
      <c r="F2578" s="20"/>
      <c r="G2578" s="26" t="s">
        <v>1841</v>
      </c>
      <c r="H2578" s="15"/>
      <c r="I2578" s="5"/>
      <c r="J2578" s="15"/>
    </row>
    <row r="2579" spans="1:10" x14ac:dyDescent="0.25">
      <c r="A2579" s="15"/>
      <c r="B2579" s="485" t="s">
        <v>1837</v>
      </c>
      <c r="C2579" s="5"/>
      <c r="D2579" s="15"/>
      <c r="E2579" s="5"/>
      <c r="F2579" s="20"/>
      <c r="G2579" s="26" t="s">
        <v>1842</v>
      </c>
      <c r="H2579" s="15"/>
      <c r="I2579" s="5"/>
      <c r="J2579" s="15"/>
    </row>
    <row r="2580" spans="1:10" x14ac:dyDescent="0.25">
      <c r="A2580" s="16"/>
      <c r="B2580" s="16"/>
      <c r="C2580" s="8"/>
      <c r="D2580" s="16"/>
      <c r="E2580" s="10"/>
      <c r="F2580" s="16"/>
      <c r="G2580" s="25"/>
      <c r="H2580" s="16"/>
      <c r="I2580" s="9"/>
      <c r="J2580" s="16"/>
    </row>
    <row r="2581" spans="1:10" x14ac:dyDescent="0.25">
      <c r="A2581" s="4" t="s">
        <v>389</v>
      </c>
      <c r="B2581" s="15" t="s">
        <v>1327</v>
      </c>
      <c r="C2581" s="4"/>
      <c r="D2581" s="21"/>
      <c r="E2581" s="7"/>
      <c r="F2581" s="20"/>
      <c r="G2581" s="21"/>
      <c r="H2581" s="15"/>
      <c r="I2581" s="5"/>
      <c r="J2581" s="15"/>
    </row>
    <row r="2582" spans="1:10" x14ac:dyDescent="0.25">
      <c r="A2582" s="44" t="s">
        <v>1330</v>
      </c>
      <c r="B2582" s="485" t="s">
        <v>1328</v>
      </c>
      <c r="C2582" s="4"/>
      <c r="D2582" s="15"/>
      <c r="E2582" s="7"/>
      <c r="F2582" s="20"/>
      <c r="G2582" s="21"/>
      <c r="H2582" s="15"/>
      <c r="I2582" s="83"/>
      <c r="J2582" s="163"/>
    </row>
    <row r="2583" spans="1:10" x14ac:dyDescent="0.25">
      <c r="A2583" s="60" t="s">
        <v>1331</v>
      </c>
      <c r="B2583" s="485" t="s">
        <v>1329</v>
      </c>
      <c r="C2583" s="4"/>
      <c r="D2583" s="15"/>
      <c r="E2583" s="7"/>
      <c r="F2583" s="15"/>
      <c r="G2583" s="21"/>
      <c r="H2583" s="15"/>
      <c r="I2583" s="5"/>
      <c r="J2583" s="15"/>
    </row>
    <row r="2584" spans="1:10" x14ac:dyDescent="0.25">
      <c r="A2584" s="4" t="s">
        <v>1332</v>
      </c>
      <c r="B2584" s="46"/>
      <c r="C2584" s="4"/>
      <c r="D2584" s="15"/>
      <c r="E2584" s="7"/>
      <c r="F2584" s="15"/>
      <c r="G2584" s="21"/>
      <c r="H2584" s="15"/>
      <c r="I2584" s="5"/>
      <c r="J2584" s="15"/>
    </row>
    <row r="2585" spans="1:10" x14ac:dyDescent="0.25">
      <c r="A2585" s="19"/>
      <c r="B2585" s="19"/>
      <c r="C2585" s="19"/>
      <c r="D2585" s="30" t="s">
        <v>23</v>
      </c>
      <c r="E2585" s="29"/>
      <c r="F2585" s="29"/>
      <c r="G2585" s="33"/>
      <c r="H2585" s="65"/>
      <c r="I2585" s="84">
        <f>SUM(I2566:I2584)</f>
        <v>1017000</v>
      </c>
      <c r="J2585" s="162">
        <f>SUM(I2585)</f>
        <v>1017000</v>
      </c>
    </row>
    <row r="2586" spans="1:10" x14ac:dyDescent="0.25">
      <c r="B2586" t="s">
        <v>528</v>
      </c>
    </row>
    <row r="2587" spans="1:10" x14ac:dyDescent="0.25">
      <c r="B2587" t="s">
        <v>529</v>
      </c>
      <c r="C2587" t="s">
        <v>530</v>
      </c>
      <c r="F2587" t="s">
        <v>531</v>
      </c>
      <c r="H2587" t="s">
        <v>532</v>
      </c>
    </row>
    <row r="2588" spans="1:10" ht="15.75" x14ac:dyDescent="0.25">
      <c r="C2588" t="s">
        <v>753</v>
      </c>
      <c r="F2588" s="32" t="s">
        <v>1262</v>
      </c>
      <c r="G2588" s="32"/>
      <c r="H2588" t="s">
        <v>533</v>
      </c>
    </row>
    <row r="2589" spans="1:10" ht="15.75" x14ac:dyDescent="0.25">
      <c r="C2589" t="s">
        <v>535</v>
      </c>
      <c r="F2589" s="32" t="s">
        <v>754</v>
      </c>
      <c r="G2589" s="32"/>
      <c r="H2589" t="s">
        <v>534</v>
      </c>
    </row>
    <row r="2590" spans="1:10" ht="15.75" x14ac:dyDescent="0.25">
      <c r="F2590" s="32"/>
      <c r="G2590" s="32"/>
    </row>
    <row r="2591" spans="1:10" x14ac:dyDescent="0.25">
      <c r="B2591" t="s">
        <v>491</v>
      </c>
      <c r="G2591" s="27" t="s">
        <v>537</v>
      </c>
    </row>
    <row r="2592" spans="1:10" x14ac:dyDescent="0.25">
      <c r="B2592" t="s">
        <v>492</v>
      </c>
      <c r="G2592" s="27" t="s">
        <v>1452</v>
      </c>
    </row>
    <row r="2593" spans="1:10" x14ac:dyDescent="0.25">
      <c r="G2593" s="27" t="s">
        <v>538</v>
      </c>
    </row>
    <row r="2594" spans="1:10" x14ac:dyDescent="0.25">
      <c r="B2594" t="s">
        <v>1255</v>
      </c>
    </row>
    <row r="2595" spans="1:10" x14ac:dyDescent="0.25">
      <c r="B2595" t="s">
        <v>1256</v>
      </c>
    </row>
    <row r="2596" spans="1:10" x14ac:dyDescent="0.25">
      <c r="B2596" t="s">
        <v>1822</v>
      </c>
    </row>
    <row r="2597" spans="1:10" x14ac:dyDescent="0.25">
      <c r="A2597" s="37" t="s">
        <v>150</v>
      </c>
      <c r="B2597" s="2" t="s">
        <v>149</v>
      </c>
      <c r="C2597" s="14" t="s">
        <v>477</v>
      </c>
      <c r="D2597" s="3" t="s">
        <v>478</v>
      </c>
      <c r="E2597" s="14" t="s">
        <v>480</v>
      </c>
      <c r="F2597" s="14" t="s">
        <v>482</v>
      </c>
      <c r="G2597" s="14" t="s">
        <v>485</v>
      </c>
      <c r="H2597" s="11" t="s">
        <v>486</v>
      </c>
      <c r="I2597" s="12"/>
      <c r="J2597" s="13"/>
    </row>
    <row r="2598" spans="1:10" x14ac:dyDescent="0.25">
      <c r="A2598" s="15"/>
      <c r="B2598" s="4" t="s">
        <v>148</v>
      </c>
      <c r="C2598" s="15"/>
      <c r="D2598" s="5" t="s">
        <v>479</v>
      </c>
      <c r="E2598" s="15" t="s">
        <v>481</v>
      </c>
      <c r="F2598" s="17" t="s">
        <v>483</v>
      </c>
      <c r="G2598" s="15"/>
      <c r="H2598" s="14" t="s">
        <v>487</v>
      </c>
      <c r="I2598" s="6" t="s">
        <v>416</v>
      </c>
      <c r="J2598" s="14" t="s">
        <v>489</v>
      </c>
    </row>
    <row r="2599" spans="1:10" x14ac:dyDescent="0.25">
      <c r="A2599" s="16"/>
      <c r="B2599" s="8"/>
      <c r="C2599" s="16"/>
      <c r="D2599" s="9"/>
      <c r="E2599" s="16"/>
      <c r="F2599" s="18" t="s">
        <v>484</v>
      </c>
      <c r="G2599" s="16"/>
      <c r="H2599" s="16"/>
      <c r="I2599" s="9"/>
      <c r="J2599" s="16"/>
    </row>
    <row r="2600" spans="1:10" x14ac:dyDescent="0.25">
      <c r="A2600" s="14" t="s">
        <v>396</v>
      </c>
      <c r="B2600" s="14" t="s">
        <v>242</v>
      </c>
      <c r="C2600" s="632" t="s">
        <v>2252</v>
      </c>
      <c r="D2600" s="24" t="s">
        <v>403</v>
      </c>
      <c r="E2600" s="3"/>
      <c r="F2600" s="23"/>
      <c r="G2600" s="52" t="s">
        <v>1059</v>
      </c>
      <c r="H2600" s="14"/>
      <c r="I2600" s="3"/>
      <c r="J2600" s="14"/>
    </row>
    <row r="2601" spans="1:10" x14ac:dyDescent="0.25">
      <c r="A2601" s="46" t="s">
        <v>398</v>
      </c>
      <c r="B2601" s="485" t="s">
        <v>51</v>
      </c>
      <c r="C2601" s="627" t="s">
        <v>406</v>
      </c>
      <c r="D2601" s="15" t="s">
        <v>404</v>
      </c>
      <c r="E2601" s="5"/>
      <c r="F2601" s="20"/>
      <c r="G2601" s="26" t="s">
        <v>1061</v>
      </c>
      <c r="H2601" s="15"/>
      <c r="I2601" s="71">
        <v>85000</v>
      </c>
      <c r="J2601" s="62">
        <f>SUM(I2601)</f>
        <v>85000</v>
      </c>
    </row>
    <row r="2602" spans="1:10" x14ac:dyDescent="0.25">
      <c r="A2602" s="40" t="s">
        <v>399</v>
      </c>
      <c r="B2602" s="485" t="s">
        <v>199</v>
      </c>
      <c r="C2602" s="626" t="s">
        <v>1326</v>
      </c>
      <c r="D2602" s="15" t="s">
        <v>507</v>
      </c>
      <c r="E2602" s="5"/>
      <c r="F2602" s="20"/>
      <c r="G2602" s="26" t="s">
        <v>1060</v>
      </c>
      <c r="H2602" s="15"/>
      <c r="I2602" s="5"/>
      <c r="J2602" s="15"/>
    </row>
    <row r="2603" spans="1:10" x14ac:dyDescent="0.25">
      <c r="A2603" s="15"/>
      <c r="B2603" s="46"/>
      <c r="C2603" s="626"/>
      <c r="D2603" s="15" t="s">
        <v>500</v>
      </c>
      <c r="E2603" s="5"/>
      <c r="F2603" s="20"/>
      <c r="G2603" s="26"/>
      <c r="H2603" s="15"/>
      <c r="I2603" s="5"/>
      <c r="J2603" s="15"/>
    </row>
    <row r="2604" spans="1:10" x14ac:dyDescent="0.25">
      <c r="A2604" s="16"/>
      <c r="B2604" s="16"/>
      <c r="C2604" s="8"/>
      <c r="D2604" s="16"/>
      <c r="E2604" s="10"/>
      <c r="F2604" s="16"/>
      <c r="G2604" s="25"/>
      <c r="H2604" s="16"/>
      <c r="I2604" s="9"/>
      <c r="J2604" s="16"/>
    </row>
    <row r="2605" spans="1:10" x14ac:dyDescent="0.25">
      <c r="A2605" s="4" t="s">
        <v>389</v>
      </c>
      <c r="B2605" s="15" t="s">
        <v>1327</v>
      </c>
      <c r="C2605" s="630" t="s">
        <v>2253</v>
      </c>
      <c r="D2605" s="21" t="s">
        <v>403</v>
      </c>
      <c r="E2605" s="7"/>
      <c r="F2605" s="20"/>
      <c r="G2605" s="21" t="s">
        <v>1062</v>
      </c>
      <c r="H2605" s="15"/>
      <c r="I2605" s="5"/>
      <c r="J2605" s="15"/>
    </row>
    <row r="2606" spans="1:10" x14ac:dyDescent="0.25">
      <c r="A2606" s="44" t="s">
        <v>1330</v>
      </c>
      <c r="B2606" s="485" t="s">
        <v>1328</v>
      </c>
      <c r="C2606" s="630" t="s">
        <v>407</v>
      </c>
      <c r="D2606" s="15" t="s">
        <v>404</v>
      </c>
      <c r="E2606" s="7"/>
      <c r="F2606" s="20"/>
      <c r="G2606" s="21" t="s">
        <v>1063</v>
      </c>
      <c r="H2606" s="15"/>
      <c r="I2606" s="486">
        <v>1948000</v>
      </c>
      <c r="J2606" s="350">
        <f>SUM(I2606)</f>
        <v>1948000</v>
      </c>
    </row>
    <row r="2607" spans="1:10" x14ac:dyDescent="0.25">
      <c r="A2607" s="60" t="s">
        <v>1331</v>
      </c>
      <c r="B2607" s="485" t="s">
        <v>1329</v>
      </c>
      <c r="C2607" s="4"/>
      <c r="D2607" s="15" t="s">
        <v>507</v>
      </c>
      <c r="E2607" s="7"/>
      <c r="F2607" s="15"/>
      <c r="G2607" s="21" t="s">
        <v>1064</v>
      </c>
      <c r="H2607" s="15"/>
      <c r="I2607" s="5"/>
      <c r="J2607" s="15"/>
    </row>
    <row r="2608" spans="1:10" x14ac:dyDescent="0.25">
      <c r="A2608" s="4" t="s">
        <v>1332</v>
      </c>
      <c r="B2608" s="46"/>
      <c r="C2608" s="4"/>
      <c r="D2608" s="15" t="s">
        <v>500</v>
      </c>
      <c r="E2608" s="7"/>
      <c r="F2608" s="15"/>
      <c r="G2608" s="21"/>
      <c r="H2608" s="15"/>
      <c r="I2608" s="5"/>
      <c r="J2608" s="15"/>
    </row>
    <row r="2609" spans="1:10" x14ac:dyDescent="0.25">
      <c r="A2609" s="15"/>
      <c r="B2609" s="46"/>
      <c r="C2609" s="5"/>
      <c r="D2609" s="15"/>
      <c r="E2609" s="5"/>
      <c r="F2609" s="20"/>
      <c r="G2609" s="26"/>
      <c r="H2609" s="15"/>
      <c r="I2609" s="5"/>
      <c r="J2609" s="15"/>
    </row>
    <row r="2610" spans="1:10" x14ac:dyDescent="0.25">
      <c r="A2610" s="16"/>
      <c r="B2610" s="16"/>
      <c r="C2610" s="9"/>
      <c r="D2610" s="16"/>
      <c r="E2610" s="9"/>
      <c r="F2610" s="59"/>
      <c r="G2610" s="51"/>
      <c r="H2610" s="16"/>
      <c r="I2610" s="9"/>
      <c r="J2610" s="16"/>
    </row>
    <row r="2611" spans="1:10" x14ac:dyDescent="0.25">
      <c r="A2611" s="4"/>
      <c r="B2611" s="14"/>
      <c r="C2611" s="4"/>
      <c r="D2611" s="24"/>
      <c r="E2611" s="7"/>
      <c r="F2611" s="20"/>
      <c r="G2611" s="24"/>
      <c r="H2611" s="15"/>
      <c r="I2611" s="5"/>
      <c r="J2611" s="15"/>
    </row>
    <row r="2612" spans="1:10" x14ac:dyDescent="0.25">
      <c r="A2612" s="44"/>
      <c r="B2612" s="46"/>
      <c r="C2612" s="4"/>
      <c r="D2612" s="15"/>
      <c r="E2612" s="7"/>
      <c r="F2612" s="20"/>
      <c r="G2612" s="21"/>
      <c r="H2612" s="15"/>
      <c r="I2612" s="83"/>
      <c r="J2612" s="163"/>
    </row>
    <row r="2613" spans="1:10" x14ac:dyDescent="0.25">
      <c r="A2613" s="60"/>
      <c r="B2613" s="43"/>
      <c r="C2613" s="4"/>
      <c r="D2613" s="15"/>
      <c r="E2613" s="7"/>
      <c r="F2613" s="15"/>
      <c r="G2613" s="21"/>
      <c r="H2613" s="15"/>
      <c r="I2613" s="5"/>
      <c r="J2613" s="15"/>
    </row>
    <row r="2614" spans="1:10" x14ac:dyDescent="0.25">
      <c r="A2614" s="4"/>
      <c r="B2614" s="46"/>
      <c r="C2614" s="4"/>
      <c r="D2614" s="15"/>
      <c r="E2614" s="7"/>
      <c r="F2614" s="15"/>
      <c r="G2614" s="21"/>
      <c r="H2614" s="15"/>
      <c r="I2614" s="5"/>
      <c r="J2614" s="15"/>
    </row>
    <row r="2615" spans="1:10" x14ac:dyDescent="0.25">
      <c r="A2615" s="16"/>
      <c r="B2615" s="15"/>
      <c r="C2615" s="4"/>
      <c r="D2615" s="15"/>
      <c r="E2615" s="7"/>
      <c r="F2615" s="15"/>
      <c r="G2615" s="25"/>
      <c r="H2615" s="15"/>
      <c r="I2615" s="5"/>
      <c r="J2615" s="15"/>
    </row>
    <row r="2616" spans="1:10" x14ac:dyDescent="0.25">
      <c r="A2616" s="4"/>
      <c r="B2616" s="14"/>
      <c r="C2616" s="22"/>
      <c r="D2616" s="14"/>
      <c r="E2616" s="28"/>
      <c r="F2616" s="14"/>
      <c r="G2616" s="21"/>
      <c r="H2616" s="14"/>
      <c r="I2616" s="3"/>
      <c r="J2616" s="14"/>
    </row>
    <row r="2617" spans="1:10" x14ac:dyDescent="0.25">
      <c r="A2617" s="60"/>
      <c r="B2617" s="15"/>
      <c r="C2617" s="4"/>
      <c r="D2617" s="15"/>
      <c r="E2617" s="7"/>
      <c r="F2617" s="15"/>
      <c r="G2617" s="21"/>
      <c r="H2617" s="15"/>
      <c r="I2617" s="5"/>
      <c r="J2617" s="15"/>
    </row>
    <row r="2618" spans="1:10" ht="15.75" thickBot="1" x14ac:dyDescent="0.3">
      <c r="A2618" s="15"/>
      <c r="B2618" s="15"/>
      <c r="C2618" s="4"/>
      <c r="D2618" s="15"/>
      <c r="E2618" s="7"/>
      <c r="F2618" s="15"/>
      <c r="G2618" s="21"/>
      <c r="H2618" s="15"/>
      <c r="I2618" s="5"/>
      <c r="J2618" s="15"/>
    </row>
    <row r="2619" spans="1:10" ht="15.75" thickBot="1" x14ac:dyDescent="0.3">
      <c r="A2619" s="110"/>
      <c r="B2619" s="111"/>
      <c r="C2619" s="122"/>
      <c r="D2619" s="111"/>
      <c r="E2619" s="333"/>
      <c r="F2619" s="111"/>
      <c r="G2619" s="770" t="s">
        <v>23</v>
      </c>
      <c r="H2619" s="111"/>
      <c r="I2619" s="238">
        <f>SUM(I2601:I2618)</f>
        <v>2033000</v>
      </c>
      <c r="J2619" s="235">
        <f>SUM(J2601:J2618)</f>
        <v>2033000</v>
      </c>
    </row>
    <row r="2620" spans="1:10" x14ac:dyDescent="0.25">
      <c r="A2620" s="16"/>
      <c r="B2620" s="16"/>
      <c r="C2620" s="16"/>
      <c r="D2620" s="117" t="s">
        <v>2320</v>
      </c>
      <c r="E2620" s="9"/>
      <c r="F2620" s="9"/>
      <c r="G2620" s="51"/>
      <c r="H2620" s="308">
        <f>(H2585+H2619)</f>
        <v>0</v>
      </c>
      <c r="I2620" s="339">
        <f>(I2585+I2619)</f>
        <v>3050000</v>
      </c>
      <c r="J2620" s="769">
        <f>SUM(H2620:I2620)</f>
        <v>3050000</v>
      </c>
    </row>
    <row r="2621" spans="1:10" x14ac:dyDescent="0.25">
      <c r="B2621" t="s">
        <v>528</v>
      </c>
    </row>
    <row r="2622" spans="1:10" x14ac:dyDescent="0.25">
      <c r="B2622" t="s">
        <v>529</v>
      </c>
      <c r="C2622" t="s">
        <v>1787</v>
      </c>
      <c r="D2622" t="s">
        <v>1788</v>
      </c>
      <c r="G2622" t="s">
        <v>1789</v>
      </c>
      <c r="H2622" t="s">
        <v>451</v>
      </c>
    </row>
    <row r="2623" spans="1:10" ht="15.75" x14ac:dyDescent="0.25">
      <c r="C2623" t="s">
        <v>1382</v>
      </c>
      <c r="D2623" s="32" t="s">
        <v>1364</v>
      </c>
      <c r="E2623" s="32"/>
      <c r="G2623" t="s">
        <v>533</v>
      </c>
      <c r="H2623" t="s">
        <v>1790</v>
      </c>
    </row>
    <row r="2624" spans="1:10" ht="15.75" x14ac:dyDescent="0.25">
      <c r="C2624" t="s">
        <v>535</v>
      </c>
      <c r="D2624" s="32" t="s">
        <v>1363</v>
      </c>
      <c r="E2624" s="32"/>
      <c r="G2624" t="s">
        <v>534</v>
      </c>
      <c r="H2624" t="s">
        <v>1791</v>
      </c>
    </row>
    <row r="2625" spans="1:11" ht="15.75" x14ac:dyDescent="0.25">
      <c r="F2625" s="32"/>
      <c r="G2625" s="32"/>
    </row>
    <row r="2626" spans="1:11" x14ac:dyDescent="0.25">
      <c r="B2626" t="s">
        <v>492</v>
      </c>
      <c r="G2626" s="27" t="s">
        <v>1452</v>
      </c>
    </row>
    <row r="2627" spans="1:11" x14ac:dyDescent="0.25">
      <c r="G2627" s="27" t="s">
        <v>538</v>
      </c>
    </row>
    <row r="2628" spans="1:11" x14ac:dyDescent="0.25">
      <c r="A2628" s="5"/>
      <c r="B2628" s="5"/>
      <c r="C2628" s="172" t="s">
        <v>569</v>
      </c>
      <c r="D2628" s="172"/>
      <c r="E2628" s="172"/>
      <c r="F2628" s="5"/>
      <c r="G2628" s="5"/>
      <c r="H2628" s="172"/>
      <c r="I2628" s="172"/>
      <c r="J2628" s="172"/>
    </row>
    <row r="2629" spans="1:11" ht="15.75" thickBot="1" x14ac:dyDescent="0.3">
      <c r="A2629" s="191" t="s">
        <v>493</v>
      </c>
      <c r="B2629" s="152"/>
      <c r="C2629" s="152"/>
      <c r="D2629" s="5"/>
      <c r="E2629" s="5"/>
      <c r="F2629" s="5"/>
      <c r="G2629" s="5"/>
      <c r="H2629" s="71"/>
      <c r="I2629" s="173"/>
      <c r="J2629" s="5"/>
    </row>
    <row r="2630" spans="1:11" ht="15.75" thickBot="1" x14ac:dyDescent="0.3">
      <c r="A2630" s="176" t="s">
        <v>567</v>
      </c>
      <c r="B2630" s="177" t="s">
        <v>568</v>
      </c>
      <c r="C2630" s="175" t="s">
        <v>422</v>
      </c>
      <c r="D2630" s="86"/>
      <c r="E2630" s="86"/>
      <c r="F2630" s="86"/>
      <c r="G2630" s="86"/>
      <c r="H2630" s="177" t="s">
        <v>487</v>
      </c>
      <c r="I2630" s="175" t="s">
        <v>563</v>
      </c>
      <c r="J2630" s="177" t="s">
        <v>564</v>
      </c>
    </row>
    <row r="2631" spans="1:11" x14ac:dyDescent="0.25">
      <c r="A2631" s="494" t="s">
        <v>570</v>
      </c>
      <c r="B2631" s="302">
        <v>2.0009999999999999</v>
      </c>
      <c r="C2631" s="199" t="s">
        <v>571</v>
      </c>
      <c r="D2631" s="199"/>
      <c r="E2631" s="199"/>
      <c r="F2631" s="199"/>
      <c r="G2631" s="199"/>
      <c r="H2631" s="495">
        <f>(H11)</f>
        <v>530000</v>
      </c>
      <c r="I2631" s="302"/>
      <c r="J2631" s="495">
        <f t="shared" ref="J2631:J2637" si="7">SUM(H2631:I2631)</f>
        <v>530000</v>
      </c>
    </row>
    <row r="2632" spans="1:11" x14ac:dyDescent="0.25">
      <c r="A2632" s="496" t="s">
        <v>570</v>
      </c>
      <c r="B2632" s="497">
        <v>2.0019999999999998</v>
      </c>
      <c r="C2632" s="498" t="s">
        <v>572</v>
      </c>
      <c r="D2632" s="499"/>
      <c r="E2632" s="500"/>
      <c r="F2632" s="500"/>
      <c r="G2632" s="498"/>
      <c r="H2632" s="501">
        <f>(H17)</f>
        <v>105000</v>
      </c>
      <c r="I2632" s="497"/>
      <c r="J2632" s="501">
        <f t="shared" si="7"/>
        <v>105000</v>
      </c>
    </row>
    <row r="2633" spans="1:11" x14ac:dyDescent="0.25">
      <c r="A2633" s="496" t="s">
        <v>570</v>
      </c>
      <c r="B2633" s="497">
        <v>2.0030000000000001</v>
      </c>
      <c r="C2633" s="502" t="s">
        <v>573</v>
      </c>
      <c r="D2633" s="499"/>
      <c r="E2633" s="500"/>
      <c r="F2633" s="500"/>
      <c r="G2633" s="498"/>
      <c r="H2633" s="501">
        <f>(H21)</f>
        <v>7000</v>
      </c>
      <c r="I2633" s="497"/>
      <c r="J2633" s="501">
        <f t="shared" si="7"/>
        <v>7000</v>
      </c>
    </row>
    <row r="2634" spans="1:11" x14ac:dyDescent="0.25">
      <c r="A2634" s="496" t="s">
        <v>570</v>
      </c>
      <c r="B2634" s="497">
        <v>2.004</v>
      </c>
      <c r="C2634" s="503" t="s">
        <v>1848</v>
      </c>
      <c r="D2634" s="267"/>
      <c r="E2634" s="199"/>
      <c r="F2634" s="199"/>
      <c r="G2634" s="269"/>
      <c r="H2634" s="501">
        <f>(H25)</f>
        <v>6000</v>
      </c>
      <c r="I2634" s="501"/>
      <c r="J2634" s="501">
        <f>SUM(H2634:I2634)</f>
        <v>6000</v>
      </c>
    </row>
    <row r="2635" spans="1:11" x14ac:dyDescent="0.25">
      <c r="A2635" s="499">
        <v>1.0009999999999999</v>
      </c>
      <c r="B2635" s="497" t="s">
        <v>574</v>
      </c>
      <c r="C2635" s="504" t="s">
        <v>1852</v>
      </c>
      <c r="D2635" s="497"/>
      <c r="E2635" s="499"/>
      <c r="F2635" s="500"/>
      <c r="G2635" s="498"/>
      <c r="H2635" s="501">
        <f>(H48)</f>
        <v>6000</v>
      </c>
      <c r="I2635" s="497"/>
      <c r="J2635" s="501">
        <f t="shared" si="7"/>
        <v>6000</v>
      </c>
    </row>
    <row r="2636" spans="1:11" x14ac:dyDescent="0.25">
      <c r="A2636" s="499">
        <v>1.002</v>
      </c>
      <c r="B2636" s="497" t="s">
        <v>574</v>
      </c>
      <c r="C2636" s="505" t="s">
        <v>1847</v>
      </c>
      <c r="D2636" s="500"/>
      <c r="E2636" s="500"/>
      <c r="F2636" s="500"/>
      <c r="G2636" s="498"/>
      <c r="H2636" s="501">
        <f>(H51)</f>
        <v>10000</v>
      </c>
      <c r="I2636" s="497"/>
      <c r="J2636" s="501">
        <f t="shared" si="7"/>
        <v>10000</v>
      </c>
    </row>
    <row r="2637" spans="1:11" ht="15.75" thickBot="1" x14ac:dyDescent="0.3">
      <c r="A2637" s="199">
        <v>1.0029999999999999</v>
      </c>
      <c r="B2637" s="268" t="s">
        <v>574</v>
      </c>
      <c r="C2637" s="503" t="s">
        <v>575</v>
      </c>
      <c r="D2637" s="268"/>
      <c r="E2637" s="267"/>
      <c r="F2637" s="269"/>
      <c r="G2637" s="506"/>
      <c r="H2637" s="278">
        <f>(H56)</f>
        <v>5250</v>
      </c>
      <c r="I2637" s="268"/>
      <c r="J2637" s="507">
        <f t="shared" si="7"/>
        <v>5250</v>
      </c>
      <c r="K2637" s="4"/>
    </row>
    <row r="2638" spans="1:11" ht="15.75" thickBot="1" x14ac:dyDescent="0.3">
      <c r="A2638" s="185"/>
      <c r="B2638" s="186"/>
      <c r="C2638" s="187" t="s">
        <v>489</v>
      </c>
      <c r="D2638" s="188"/>
      <c r="E2638" s="188"/>
      <c r="F2638" s="188"/>
      <c r="G2638" s="200"/>
      <c r="H2638" s="326">
        <f>SUM(H2631:H2637)</f>
        <v>669250</v>
      </c>
      <c r="I2638" s="189"/>
      <c r="J2638" s="190">
        <f>SUM(J2631:J2637)</f>
        <v>669250</v>
      </c>
    </row>
    <row r="2639" spans="1:11" x14ac:dyDescent="0.25">
      <c r="A2639" s="5"/>
      <c r="B2639" s="5"/>
      <c r="C2639" s="5"/>
      <c r="D2639" s="5"/>
      <c r="E2639" s="5"/>
      <c r="F2639" s="5"/>
      <c r="G2639" s="5"/>
      <c r="H2639" s="71"/>
      <c r="I2639" s="5"/>
      <c r="J2639" s="5"/>
    </row>
    <row r="2640" spans="1:11" x14ac:dyDescent="0.25">
      <c r="A2640" s="178" t="s">
        <v>7</v>
      </c>
      <c r="B2640" s="15"/>
      <c r="C2640" s="4"/>
      <c r="D2640" s="5"/>
      <c r="E2640" s="5"/>
      <c r="F2640" s="5"/>
      <c r="G2640" s="5"/>
      <c r="H2640" s="5"/>
      <c r="I2640" s="5"/>
      <c r="J2640" s="5"/>
    </row>
    <row r="2641" spans="1:10" ht="15.75" thickBot="1" x14ac:dyDescent="0.3">
      <c r="A2641" s="191" t="s">
        <v>581</v>
      </c>
      <c r="B2641" s="152"/>
      <c r="C2641" s="152"/>
      <c r="D2641" s="152"/>
      <c r="E2641" s="5"/>
      <c r="F2641" s="5"/>
      <c r="G2641" s="5"/>
      <c r="H2641" s="5"/>
      <c r="I2641" s="5"/>
      <c r="J2641" s="5"/>
    </row>
    <row r="2642" spans="1:10" ht="15.75" thickBot="1" x14ac:dyDescent="0.3">
      <c r="A2642" s="176" t="s">
        <v>567</v>
      </c>
      <c r="B2642" s="180" t="s">
        <v>568</v>
      </c>
      <c r="C2642" s="176" t="s">
        <v>422</v>
      </c>
      <c r="D2642" s="86"/>
      <c r="E2642" s="86"/>
      <c r="F2642" s="87"/>
      <c r="G2642" s="89"/>
      <c r="H2642" s="181" t="s">
        <v>487</v>
      </c>
      <c r="I2642" s="182" t="s">
        <v>576</v>
      </c>
      <c r="J2642" s="177" t="s">
        <v>577</v>
      </c>
    </row>
    <row r="2643" spans="1:10" x14ac:dyDescent="0.25">
      <c r="A2643" s="302" t="s">
        <v>570</v>
      </c>
      <c r="B2643" s="301">
        <v>2.0049999999999999</v>
      </c>
      <c r="C2643" s="277" t="s">
        <v>578</v>
      </c>
      <c r="D2643" s="268"/>
      <c r="E2643" s="268"/>
      <c r="F2643" s="267"/>
      <c r="G2643" s="199"/>
      <c r="H2643" s="509">
        <f>(H83)</f>
        <v>550000</v>
      </c>
      <c r="I2643" s="302"/>
      <c r="J2643" s="495">
        <f t="shared" ref="J2643:J2648" si="8">SUM(H2643:I2643)</f>
        <v>550000</v>
      </c>
    </row>
    <row r="2644" spans="1:10" x14ac:dyDescent="0.25">
      <c r="A2644" s="502" t="s">
        <v>574</v>
      </c>
      <c r="B2644" s="511">
        <v>2.0099999999999998</v>
      </c>
      <c r="C2644" s="502" t="s">
        <v>1849</v>
      </c>
      <c r="D2644" s="497"/>
      <c r="E2644" s="497"/>
      <c r="F2644" s="499"/>
      <c r="G2644" s="498"/>
      <c r="H2644" s="512">
        <f>(H88)</f>
        <v>170000</v>
      </c>
      <c r="I2644" s="497"/>
      <c r="J2644" s="501">
        <f t="shared" si="8"/>
        <v>170000</v>
      </c>
    </row>
    <row r="2645" spans="1:10" x14ac:dyDescent="0.25">
      <c r="A2645" s="502" t="s">
        <v>570</v>
      </c>
      <c r="B2645" s="508">
        <v>2.0110000000000001</v>
      </c>
      <c r="C2645" s="508" t="s">
        <v>579</v>
      </c>
      <c r="D2645" s="500"/>
      <c r="E2645" s="500"/>
      <c r="F2645" s="500"/>
      <c r="G2645" s="500"/>
      <c r="H2645" s="501">
        <f>(H92)</f>
        <v>28000</v>
      </c>
      <c r="I2645" s="498"/>
      <c r="J2645" s="501">
        <f t="shared" si="8"/>
        <v>28000</v>
      </c>
    </row>
    <row r="2646" spans="1:10" x14ac:dyDescent="0.25">
      <c r="A2646" s="502" t="s">
        <v>574</v>
      </c>
      <c r="B2646" s="508">
        <v>2.012</v>
      </c>
      <c r="C2646" s="508" t="s">
        <v>1850</v>
      </c>
      <c r="D2646" s="500"/>
      <c r="E2646" s="500"/>
      <c r="F2646" s="500"/>
      <c r="G2646" s="498"/>
      <c r="H2646" s="501">
        <f>(H97)</f>
        <v>10000</v>
      </c>
      <c r="I2646" s="498"/>
      <c r="J2646" s="501">
        <f>SUM(H2646:I2646)</f>
        <v>10000</v>
      </c>
    </row>
    <row r="2647" spans="1:10" x14ac:dyDescent="0.25">
      <c r="A2647" s="502" t="s">
        <v>570</v>
      </c>
      <c r="B2647" s="508">
        <v>2.0129999999999999</v>
      </c>
      <c r="C2647" s="513" t="s">
        <v>1851</v>
      </c>
      <c r="D2647" s="199"/>
      <c r="E2647" s="199"/>
      <c r="F2647" s="199"/>
      <c r="G2647" s="199"/>
      <c r="H2647" s="501">
        <f>(H118)</f>
        <v>10000</v>
      </c>
      <c r="I2647" s="498"/>
      <c r="J2647" s="501">
        <f t="shared" si="8"/>
        <v>10000</v>
      </c>
    </row>
    <row r="2648" spans="1:10" x14ac:dyDescent="0.25">
      <c r="A2648" s="499">
        <v>1.0049999999999999</v>
      </c>
      <c r="B2648" s="502" t="s">
        <v>574</v>
      </c>
      <c r="C2648" s="508" t="s">
        <v>1854</v>
      </c>
      <c r="D2648" s="500"/>
      <c r="E2648" s="500"/>
      <c r="F2648" s="500"/>
      <c r="G2648" s="500"/>
      <c r="H2648" s="501">
        <f>(H125)</f>
        <v>5000</v>
      </c>
      <c r="I2648" s="498"/>
      <c r="J2648" s="501">
        <f t="shared" si="8"/>
        <v>5000</v>
      </c>
    </row>
    <row r="2649" spans="1:10" ht="15.75" thickBot="1" x14ac:dyDescent="0.3">
      <c r="A2649" s="267">
        <v>1.0109999999999999</v>
      </c>
      <c r="B2649" s="277" t="s">
        <v>574</v>
      </c>
      <c r="C2649" s="276" t="s">
        <v>1345</v>
      </c>
      <c r="D2649" s="280"/>
      <c r="E2649" s="280"/>
      <c r="F2649" s="280"/>
      <c r="G2649" s="280"/>
      <c r="H2649" s="312">
        <f>(H128)</f>
        <v>150000</v>
      </c>
      <c r="I2649" s="199"/>
      <c r="J2649" s="312">
        <f>SUM(H2649:I2649)</f>
        <v>150000</v>
      </c>
    </row>
    <row r="2650" spans="1:10" ht="15.75" thickBot="1" x14ac:dyDescent="0.3">
      <c r="A2650" s="176"/>
      <c r="B2650" s="187"/>
      <c r="C2650" s="487" t="s">
        <v>580</v>
      </c>
      <c r="D2650" s="188"/>
      <c r="E2650" s="188"/>
      <c r="F2650" s="188"/>
      <c r="G2650" s="188"/>
      <c r="H2650" s="488">
        <f>SUM(H2643:H2649)</f>
        <v>923000</v>
      </c>
      <c r="I2650" s="188"/>
      <c r="J2650" s="192">
        <f>SUM(J2643:J2649)</f>
        <v>923000</v>
      </c>
    </row>
    <row r="2651" spans="1:10" ht="15.75" thickBot="1" x14ac:dyDescent="0.3">
      <c r="A2651" s="174" t="s">
        <v>582</v>
      </c>
      <c r="B2651" s="174"/>
      <c r="C2651" s="174"/>
      <c r="D2651" s="172"/>
      <c r="E2651" s="172"/>
      <c r="F2651" s="172"/>
      <c r="G2651" s="5"/>
      <c r="H2651" s="71"/>
      <c r="I2651" s="5"/>
      <c r="J2651" s="5"/>
    </row>
    <row r="2652" spans="1:10" ht="15.75" thickBot="1" x14ac:dyDescent="0.3">
      <c r="A2652" s="176" t="s">
        <v>567</v>
      </c>
      <c r="B2652" s="180" t="s">
        <v>568</v>
      </c>
      <c r="C2652" s="176" t="s">
        <v>422</v>
      </c>
      <c r="D2652" s="86"/>
      <c r="E2652" s="86"/>
      <c r="F2652" s="86"/>
      <c r="G2652" s="89"/>
      <c r="H2652" s="181" t="s">
        <v>487</v>
      </c>
      <c r="I2652" s="182" t="s">
        <v>576</v>
      </c>
      <c r="J2652" s="177" t="s">
        <v>577</v>
      </c>
    </row>
    <row r="2653" spans="1:10" x14ac:dyDescent="0.25">
      <c r="A2653" s="304" t="s">
        <v>574</v>
      </c>
      <c r="B2653" s="521">
        <v>2.0830000000000002</v>
      </c>
      <c r="C2653" s="521" t="s">
        <v>583</v>
      </c>
      <c r="D2653" s="305"/>
      <c r="E2653" s="305"/>
      <c r="F2653" s="305"/>
      <c r="G2653" s="303"/>
      <c r="H2653" s="562">
        <f>(H153)</f>
        <v>95000</v>
      </c>
      <c r="I2653" s="302"/>
      <c r="J2653" s="495">
        <f>SUM(H2653:I2653)</f>
        <v>95000</v>
      </c>
    </row>
    <row r="2654" spans="1:10" x14ac:dyDescent="0.25">
      <c r="A2654" s="502" t="s">
        <v>574</v>
      </c>
      <c r="B2654" s="511">
        <v>2.0840000000000001</v>
      </c>
      <c r="C2654" s="508" t="s">
        <v>584</v>
      </c>
      <c r="D2654" s="199"/>
      <c r="E2654" s="199"/>
      <c r="F2654" s="199"/>
      <c r="G2654" s="199"/>
      <c r="H2654" s="501">
        <f>(H158)</f>
        <v>10000</v>
      </c>
      <c r="I2654" s="497"/>
      <c r="J2654" s="501">
        <f>SUM(H2654:I2654)</f>
        <v>10000</v>
      </c>
    </row>
    <row r="2655" spans="1:10" ht="15.75" thickBot="1" x14ac:dyDescent="0.3">
      <c r="A2655" s="276" t="s">
        <v>574</v>
      </c>
      <c r="B2655" s="297">
        <v>2.085</v>
      </c>
      <c r="C2655" s="527" t="s">
        <v>585</v>
      </c>
      <c r="D2655" s="280"/>
      <c r="E2655" s="280"/>
      <c r="F2655" s="280"/>
      <c r="G2655" s="298"/>
      <c r="H2655" s="556">
        <f>(H165)</f>
        <v>5000</v>
      </c>
      <c r="I2655" s="201"/>
      <c r="J2655" s="312">
        <f>SUM(H2655:I2655)</f>
        <v>5000</v>
      </c>
    </row>
    <row r="2656" spans="1:10" ht="15.75" thickBot="1" x14ac:dyDescent="0.3">
      <c r="A2656" s="185"/>
      <c r="B2656" s="188"/>
      <c r="C2656" s="187" t="s">
        <v>586</v>
      </c>
      <c r="D2656" s="188"/>
      <c r="E2656" s="188"/>
      <c r="F2656" s="188"/>
      <c r="G2656" s="200"/>
      <c r="H2656" s="192">
        <f>SUM(H2653:H2655)</f>
        <v>110000</v>
      </c>
      <c r="I2656" s="188"/>
      <c r="J2656" s="192">
        <f>SUM(J2653:J2655)</f>
        <v>110000</v>
      </c>
    </row>
    <row r="2657" spans="1:10" ht="15.75" thickBot="1" x14ac:dyDescent="0.3">
      <c r="A2657" s="85"/>
      <c r="B2657" s="86"/>
      <c r="C2657" s="179" t="s">
        <v>1244</v>
      </c>
      <c r="D2657" s="86"/>
      <c r="E2657" s="86"/>
      <c r="F2657" s="86"/>
      <c r="G2657" s="86"/>
      <c r="H2657" s="181">
        <f>(H2650+H2656)</f>
        <v>1033000</v>
      </c>
      <c r="I2657" s="181">
        <f t="shared" ref="I2657:J2657" si="9">(I2650+I2656)</f>
        <v>0</v>
      </c>
      <c r="J2657" s="193">
        <f t="shared" si="9"/>
        <v>1033000</v>
      </c>
    </row>
    <row r="2658" spans="1:10" x14ac:dyDescent="0.25">
      <c r="A2658" s="5"/>
      <c r="C2658" t="s">
        <v>530</v>
      </c>
      <c r="F2658" t="s">
        <v>531</v>
      </c>
      <c r="H2658" t="s">
        <v>532</v>
      </c>
    </row>
    <row r="2659" spans="1:10" ht="15.75" x14ac:dyDescent="0.25">
      <c r="A2659" s="5"/>
      <c r="C2659" t="s">
        <v>1382</v>
      </c>
      <c r="F2659" s="32" t="s">
        <v>1364</v>
      </c>
      <c r="G2659" s="32"/>
      <c r="H2659" t="s">
        <v>533</v>
      </c>
    </row>
    <row r="2660" spans="1:10" ht="15.75" x14ac:dyDescent="0.25">
      <c r="A2660" s="5"/>
      <c r="C2660" t="s">
        <v>535</v>
      </c>
      <c r="F2660" s="32" t="s">
        <v>1363</v>
      </c>
      <c r="G2660" s="32"/>
      <c r="H2660" t="s">
        <v>534</v>
      </c>
    </row>
    <row r="2661" spans="1:10" x14ac:dyDescent="0.25">
      <c r="A2661" s="198" t="s">
        <v>16</v>
      </c>
      <c r="B2661" s="199"/>
      <c r="C2661" s="199"/>
      <c r="D2661" s="199"/>
      <c r="E2661" s="5"/>
      <c r="F2661" s="5"/>
      <c r="G2661" s="5"/>
      <c r="H2661" s="71"/>
      <c r="I2661" s="173"/>
      <c r="J2661" s="5"/>
    </row>
    <row r="2662" spans="1:10" ht="15.75" thickBot="1" x14ac:dyDescent="0.3">
      <c r="A2662" s="191" t="s">
        <v>587</v>
      </c>
      <c r="B2662" s="152"/>
      <c r="C2662" s="152"/>
      <c r="D2662" s="5"/>
      <c r="E2662" s="5"/>
      <c r="F2662" s="5"/>
      <c r="G2662" s="5"/>
      <c r="H2662" s="71"/>
      <c r="I2662" s="173"/>
      <c r="J2662" s="5"/>
    </row>
    <row r="2663" spans="1:10" ht="15.75" thickBot="1" x14ac:dyDescent="0.3">
      <c r="A2663" s="176" t="s">
        <v>567</v>
      </c>
      <c r="B2663" s="177" t="s">
        <v>568</v>
      </c>
      <c r="C2663" s="175" t="s">
        <v>422</v>
      </c>
      <c r="D2663" s="86"/>
      <c r="E2663" s="86"/>
      <c r="F2663" s="86"/>
      <c r="G2663" s="86"/>
      <c r="H2663" s="177" t="s">
        <v>487</v>
      </c>
      <c r="I2663" s="175" t="s">
        <v>563</v>
      </c>
      <c r="J2663" s="177" t="s">
        <v>564</v>
      </c>
    </row>
    <row r="2664" spans="1:10" x14ac:dyDescent="0.25">
      <c r="A2664" s="301" t="s">
        <v>574</v>
      </c>
      <c r="B2664" s="268">
        <v>2.0059999999999998</v>
      </c>
      <c r="C2664" s="199" t="s">
        <v>588</v>
      </c>
      <c r="D2664" s="199"/>
      <c r="E2664" s="199"/>
      <c r="F2664" s="199"/>
      <c r="G2664" s="199"/>
      <c r="H2664" s="495">
        <f>(H188)</f>
        <v>490000</v>
      </c>
      <c r="I2664" s="302"/>
      <c r="J2664" s="495">
        <f t="shared" ref="J2664:J2671" si="10">SUM(H2664:I2664)</f>
        <v>490000</v>
      </c>
    </row>
    <row r="2665" spans="1:10" x14ac:dyDescent="0.25">
      <c r="A2665" s="508" t="s">
        <v>574</v>
      </c>
      <c r="B2665" s="497">
        <v>2.0139999999999998</v>
      </c>
      <c r="C2665" s="500" t="s">
        <v>1859</v>
      </c>
      <c r="D2665" s="500"/>
      <c r="E2665" s="500"/>
      <c r="F2665" s="500"/>
      <c r="G2665" s="498"/>
      <c r="H2665" s="501">
        <f>(H193)</f>
        <v>125000</v>
      </c>
      <c r="I2665" s="497"/>
      <c r="J2665" s="501">
        <f t="shared" si="10"/>
        <v>125000</v>
      </c>
    </row>
    <row r="2666" spans="1:10" x14ac:dyDescent="0.25">
      <c r="A2666" s="508" t="s">
        <v>574</v>
      </c>
      <c r="B2666" s="268">
        <v>2.0150000000000001</v>
      </c>
      <c r="C2666" s="426" t="s">
        <v>589</v>
      </c>
      <c r="D2666" s="199"/>
      <c r="E2666" s="199"/>
      <c r="F2666" s="199"/>
      <c r="G2666" s="269"/>
      <c r="H2666" s="501">
        <f>(H198)</f>
        <v>20000</v>
      </c>
      <c r="I2666" s="497"/>
      <c r="J2666" s="501">
        <f t="shared" si="10"/>
        <v>20000</v>
      </c>
    </row>
    <row r="2667" spans="1:10" x14ac:dyDescent="0.25">
      <c r="A2667" s="499" t="s">
        <v>574</v>
      </c>
      <c r="B2667" s="497">
        <v>2.016</v>
      </c>
      <c r="C2667" s="505" t="s">
        <v>1860</v>
      </c>
      <c r="D2667" s="500"/>
      <c r="E2667" s="500"/>
      <c r="F2667" s="500"/>
      <c r="G2667" s="498"/>
      <c r="H2667" s="501">
        <f>(H202)</f>
        <v>10000</v>
      </c>
      <c r="I2667" s="497"/>
      <c r="J2667" s="501">
        <f t="shared" si="10"/>
        <v>10000</v>
      </c>
    </row>
    <row r="2668" spans="1:10" x14ac:dyDescent="0.25">
      <c r="A2668" s="499" t="s">
        <v>574</v>
      </c>
      <c r="B2668" s="497">
        <v>2.0169999999999999</v>
      </c>
      <c r="C2668" s="426" t="s">
        <v>748</v>
      </c>
      <c r="D2668" s="199"/>
      <c r="E2668" s="199"/>
      <c r="F2668" s="199"/>
      <c r="G2668" s="269"/>
      <c r="H2668" s="501">
        <f>(H223)</f>
        <v>20000</v>
      </c>
      <c r="I2668" s="501">
        <f t="shared" ref="I2668:J2668" si="11">(I223)</f>
        <v>0</v>
      </c>
      <c r="J2668" s="501">
        <f t="shared" si="11"/>
        <v>20000</v>
      </c>
    </row>
    <row r="2669" spans="1:10" x14ac:dyDescent="0.25">
      <c r="A2669" s="499">
        <v>1.004</v>
      </c>
      <c r="B2669" s="497" t="s">
        <v>574</v>
      </c>
      <c r="C2669" s="508" t="s">
        <v>1853</v>
      </c>
      <c r="D2669" s="500"/>
      <c r="E2669" s="500"/>
      <c r="F2669" s="500"/>
      <c r="G2669" s="498"/>
      <c r="H2669" s="501">
        <v>240000</v>
      </c>
      <c r="I2669" s="501"/>
      <c r="J2669" s="501">
        <f>SUM(H2669:I2669)</f>
        <v>240000</v>
      </c>
    </row>
    <row r="2670" spans="1:10" x14ac:dyDescent="0.25">
      <c r="A2670" s="497">
        <v>1.006</v>
      </c>
      <c r="B2670" s="497" t="s">
        <v>574</v>
      </c>
      <c r="C2670" s="508" t="s">
        <v>1855</v>
      </c>
      <c r="D2670" s="500"/>
      <c r="E2670" s="500"/>
      <c r="F2670" s="500"/>
      <c r="G2670" s="498"/>
      <c r="H2670" s="501">
        <v>7000</v>
      </c>
      <c r="I2670" s="497"/>
      <c r="J2670" s="501">
        <f t="shared" si="10"/>
        <v>7000</v>
      </c>
    </row>
    <row r="2671" spans="1:10" x14ac:dyDescent="0.25">
      <c r="A2671" s="514">
        <v>1.01</v>
      </c>
      <c r="B2671" s="502" t="s">
        <v>574</v>
      </c>
      <c r="C2671" s="505" t="s">
        <v>1861</v>
      </c>
      <c r="D2671" s="500"/>
      <c r="E2671" s="500"/>
      <c r="F2671" s="500"/>
      <c r="G2671" s="498"/>
      <c r="H2671" s="501">
        <v>20000</v>
      </c>
      <c r="I2671" s="497"/>
      <c r="J2671" s="501">
        <f t="shared" si="10"/>
        <v>20000</v>
      </c>
    </row>
    <row r="2672" spans="1:10" ht="15.75" thickBot="1" x14ac:dyDescent="0.3">
      <c r="A2672" s="21"/>
      <c r="B2672" s="24"/>
      <c r="C2672" s="26"/>
      <c r="D2672" s="5"/>
      <c r="E2672" s="5"/>
      <c r="F2672" s="5"/>
      <c r="G2672" s="5"/>
      <c r="H2672" s="69"/>
      <c r="I2672" s="15"/>
      <c r="J2672" s="310"/>
    </row>
    <row r="2673" spans="1:11" ht="15.75" thickBot="1" x14ac:dyDescent="0.3">
      <c r="A2673" s="185"/>
      <c r="B2673" s="186"/>
      <c r="C2673" s="187" t="s">
        <v>590</v>
      </c>
      <c r="D2673" s="188"/>
      <c r="E2673" s="188"/>
      <c r="F2673" s="188"/>
      <c r="G2673" s="200"/>
      <c r="H2673" s="202">
        <f>SUM(H2664:H2672)</f>
        <v>932000</v>
      </c>
      <c r="I2673" s="189"/>
      <c r="J2673" s="190">
        <f>SUM(J2664:J2672)</f>
        <v>932000</v>
      </c>
    </row>
    <row r="2674" spans="1:11" x14ac:dyDescent="0.25">
      <c r="A2674" s="191"/>
      <c r="B2674" s="191"/>
      <c r="C2674" s="194"/>
      <c r="D2674" s="191"/>
      <c r="E2674" s="191"/>
      <c r="F2674" s="191"/>
      <c r="G2674" s="191"/>
      <c r="H2674" s="195"/>
      <c r="I2674" s="196"/>
      <c r="J2674" s="197"/>
    </row>
    <row r="2675" spans="1:11" x14ac:dyDescent="0.25">
      <c r="A2675" s="198" t="s">
        <v>591</v>
      </c>
      <c r="B2675" s="199"/>
      <c r="C2675" s="199"/>
      <c r="D2675" s="199"/>
      <c r="E2675" s="5"/>
      <c r="F2675" s="5"/>
      <c r="G2675" s="5"/>
      <c r="H2675" s="71"/>
      <c r="I2675" s="173"/>
      <c r="J2675" s="5"/>
    </row>
    <row r="2676" spans="1:11" ht="15.75" thickBot="1" x14ac:dyDescent="0.3">
      <c r="A2676" s="191" t="s">
        <v>592</v>
      </c>
      <c r="B2676" s="152"/>
      <c r="C2676" s="152"/>
      <c r="D2676" s="5"/>
      <c r="E2676" s="5"/>
      <c r="F2676" s="5"/>
      <c r="G2676" s="5"/>
      <c r="H2676" s="71"/>
      <c r="I2676" s="173"/>
      <c r="J2676" s="5"/>
    </row>
    <row r="2677" spans="1:11" ht="15.75" thickBot="1" x14ac:dyDescent="0.3">
      <c r="A2677" s="176" t="s">
        <v>567</v>
      </c>
      <c r="B2677" s="177" t="s">
        <v>568</v>
      </c>
      <c r="C2677" s="175" t="s">
        <v>422</v>
      </c>
      <c r="D2677" s="86"/>
      <c r="E2677" s="86"/>
      <c r="F2677" s="86"/>
      <c r="G2677" s="86"/>
      <c r="H2677" s="177" t="s">
        <v>487</v>
      </c>
      <c r="I2677" s="175" t="s">
        <v>563</v>
      </c>
      <c r="J2677" s="177" t="s">
        <v>564</v>
      </c>
    </row>
    <row r="2678" spans="1:11" x14ac:dyDescent="0.25">
      <c r="A2678" s="301" t="s">
        <v>574</v>
      </c>
      <c r="B2678" s="268">
        <v>2.0070000000000001</v>
      </c>
      <c r="C2678" s="199" t="s">
        <v>593</v>
      </c>
      <c r="D2678" s="199"/>
      <c r="E2678" s="199"/>
      <c r="F2678" s="199"/>
      <c r="G2678" s="199"/>
      <c r="H2678" s="495">
        <f>(H293)</f>
        <v>420000</v>
      </c>
      <c r="I2678" s="302"/>
      <c r="J2678" s="495">
        <f t="shared" ref="J2678:J2687" si="12">SUM(H2678:I2678)</f>
        <v>420000</v>
      </c>
    </row>
    <row r="2679" spans="1:11" x14ac:dyDescent="0.25">
      <c r="A2679" s="508" t="s">
        <v>574</v>
      </c>
      <c r="B2679" s="497">
        <v>2.0179999999999998</v>
      </c>
      <c r="C2679" s="500" t="s">
        <v>1862</v>
      </c>
      <c r="D2679" s="500"/>
      <c r="E2679" s="500"/>
      <c r="F2679" s="500"/>
      <c r="G2679" s="498"/>
      <c r="H2679" s="501">
        <f>(H298)</f>
        <v>125000</v>
      </c>
      <c r="I2679" s="497"/>
      <c r="J2679" s="501">
        <f t="shared" si="12"/>
        <v>125000</v>
      </c>
    </row>
    <row r="2680" spans="1:11" x14ac:dyDescent="0.25">
      <c r="A2680" s="508" t="s">
        <v>574</v>
      </c>
      <c r="B2680" s="497">
        <v>2.0190000000000001</v>
      </c>
      <c r="C2680" s="500" t="s">
        <v>1863</v>
      </c>
      <c r="D2680" s="500"/>
      <c r="E2680" s="500"/>
      <c r="F2680" s="500"/>
      <c r="G2680" s="498"/>
      <c r="H2680" s="501">
        <f>(H302)</f>
        <v>10000</v>
      </c>
      <c r="I2680" s="497"/>
      <c r="J2680" s="501">
        <f>SUM(H2680:I2680)</f>
        <v>10000</v>
      </c>
    </row>
    <row r="2681" spans="1:11" x14ac:dyDescent="0.25">
      <c r="A2681" s="508">
        <v>1.0069999999999999</v>
      </c>
      <c r="B2681" s="268" t="s">
        <v>594</v>
      </c>
      <c r="C2681" s="426" t="s">
        <v>1856</v>
      </c>
      <c r="D2681" s="199"/>
      <c r="E2681" s="199"/>
      <c r="F2681" s="199"/>
      <c r="G2681" s="269"/>
      <c r="H2681" s="501">
        <f>(H308)</f>
        <v>6000</v>
      </c>
      <c r="I2681" s="497"/>
      <c r="J2681" s="501">
        <f t="shared" si="12"/>
        <v>6000</v>
      </c>
    </row>
    <row r="2682" spans="1:11" x14ac:dyDescent="0.25">
      <c r="A2682" s="515">
        <v>1.0149999999999999</v>
      </c>
      <c r="B2682" s="498" t="s">
        <v>594</v>
      </c>
      <c r="C2682" s="508" t="s">
        <v>1868</v>
      </c>
      <c r="D2682" s="500"/>
      <c r="E2682" s="500"/>
      <c r="F2682" s="500"/>
      <c r="G2682" s="498"/>
      <c r="H2682" s="501">
        <f>(H327)</f>
        <v>1500</v>
      </c>
      <c r="I2682" s="497"/>
      <c r="J2682" s="501">
        <f>SUM(H2682:I2682)</f>
        <v>1500</v>
      </c>
    </row>
    <row r="2683" spans="1:11" x14ac:dyDescent="0.25">
      <c r="A2683" s="511">
        <v>1.016</v>
      </c>
      <c r="B2683" s="497" t="s">
        <v>594</v>
      </c>
      <c r="C2683" s="505" t="s">
        <v>595</v>
      </c>
      <c r="D2683" s="500"/>
      <c r="E2683" s="500"/>
      <c r="F2683" s="500"/>
      <c r="G2683" s="498"/>
      <c r="H2683" s="501">
        <f>(H333)</f>
        <v>30000</v>
      </c>
      <c r="I2683" s="497"/>
      <c r="J2683" s="501">
        <f t="shared" si="12"/>
        <v>30000</v>
      </c>
    </row>
    <row r="2684" spans="1:11" x14ac:dyDescent="0.25">
      <c r="A2684" s="516">
        <v>1E-3</v>
      </c>
      <c r="B2684" s="497" t="s">
        <v>594</v>
      </c>
      <c r="C2684" s="508" t="s">
        <v>596</v>
      </c>
      <c r="D2684" s="500"/>
      <c r="E2684" s="500"/>
      <c r="F2684" s="500"/>
      <c r="G2684" s="498"/>
      <c r="H2684" s="501">
        <f>(H362)</f>
        <v>360000</v>
      </c>
      <c r="I2684" s="497"/>
      <c r="J2684" s="501">
        <f t="shared" si="12"/>
        <v>360000</v>
      </c>
    </row>
    <row r="2685" spans="1:11" x14ac:dyDescent="0.25">
      <c r="A2685" s="516">
        <v>2E-3</v>
      </c>
      <c r="B2685" s="497" t="s">
        <v>594</v>
      </c>
      <c r="C2685" s="508" t="s">
        <v>598</v>
      </c>
      <c r="D2685" s="500"/>
      <c r="E2685" s="500"/>
      <c r="F2685" s="500"/>
      <c r="G2685" s="498"/>
      <c r="H2685" s="501">
        <f>(H368)</f>
        <v>280000</v>
      </c>
      <c r="I2685" s="497"/>
      <c r="J2685" s="501">
        <f t="shared" si="12"/>
        <v>280000</v>
      </c>
    </row>
    <row r="2686" spans="1:11" x14ac:dyDescent="0.25">
      <c r="A2686" s="517">
        <v>3.0000000000000001E-3</v>
      </c>
      <c r="B2686" s="201" t="s">
        <v>594</v>
      </c>
      <c r="C2686" s="508" t="s">
        <v>597</v>
      </c>
      <c r="D2686" s="500"/>
      <c r="E2686" s="500"/>
      <c r="F2686" s="500"/>
      <c r="G2686" s="498"/>
      <c r="H2686" s="501">
        <f>(H373)</f>
        <v>170000</v>
      </c>
      <c r="I2686" s="497"/>
      <c r="J2686" s="501">
        <f t="shared" si="12"/>
        <v>170000</v>
      </c>
    </row>
    <row r="2687" spans="1:11" x14ac:dyDescent="0.25">
      <c r="A2687" s="518">
        <v>4.0000000000000001E-3</v>
      </c>
      <c r="B2687" s="502" t="s">
        <v>594</v>
      </c>
      <c r="C2687" s="508" t="s">
        <v>599</v>
      </c>
      <c r="D2687" s="500"/>
      <c r="E2687" s="500"/>
      <c r="F2687" s="500"/>
      <c r="G2687" s="498"/>
      <c r="H2687" s="501">
        <f>(H377)</f>
        <v>20000</v>
      </c>
      <c r="I2687" s="497"/>
      <c r="J2687" s="501">
        <f t="shared" si="12"/>
        <v>20000</v>
      </c>
    </row>
    <row r="2688" spans="1:11" ht="15.75" thickBot="1" x14ac:dyDescent="0.3">
      <c r="A2688" s="493">
        <v>6.0000000000000001E-3</v>
      </c>
      <c r="B2688" s="489" t="s">
        <v>594</v>
      </c>
      <c r="C2688" s="491" t="s">
        <v>1333</v>
      </c>
      <c r="D2688" s="492"/>
      <c r="E2688" s="492"/>
      <c r="F2688" s="492"/>
      <c r="G2688" s="492"/>
      <c r="H2688" s="490">
        <f>(H396)</f>
        <v>85000</v>
      </c>
      <c r="I2688" s="490"/>
      <c r="J2688" s="490">
        <f>SUM(H2688:I2688)</f>
        <v>85000</v>
      </c>
      <c r="K2688" s="161"/>
    </row>
    <row r="2689" spans="1:10" ht="15.75" thickBot="1" x14ac:dyDescent="0.3">
      <c r="A2689" s="185"/>
      <c r="B2689" s="186"/>
      <c r="C2689" s="187" t="s">
        <v>600</v>
      </c>
      <c r="D2689" s="188"/>
      <c r="E2689" s="188"/>
      <c r="F2689" s="188"/>
      <c r="G2689" s="200"/>
      <c r="H2689" s="192">
        <f>SUM(H2678:H2688)</f>
        <v>1507500</v>
      </c>
      <c r="I2689" s="375"/>
      <c r="J2689" s="190">
        <f>SUM(J2678:J2688)</f>
        <v>1507500</v>
      </c>
    </row>
    <row r="2690" spans="1:10" x14ac:dyDescent="0.25">
      <c r="A2690" s="191"/>
      <c r="B2690" s="191"/>
      <c r="C2690" s="194"/>
      <c r="D2690" s="191"/>
      <c r="E2690" s="191"/>
      <c r="F2690" s="191"/>
      <c r="G2690" s="191"/>
      <c r="H2690" s="240"/>
      <c r="I2690" s="191"/>
      <c r="J2690" s="240"/>
    </row>
    <row r="2691" spans="1:10" x14ac:dyDescent="0.25">
      <c r="C2691" t="s">
        <v>530</v>
      </c>
      <c r="F2691" t="s">
        <v>531</v>
      </c>
      <c r="H2691" t="s">
        <v>532</v>
      </c>
    </row>
    <row r="2692" spans="1:10" ht="15.75" x14ac:dyDescent="0.25">
      <c r="C2692" t="s">
        <v>1382</v>
      </c>
      <c r="F2692" s="32" t="s">
        <v>1364</v>
      </c>
      <c r="G2692" s="32"/>
      <c r="H2692" t="s">
        <v>533</v>
      </c>
    </row>
    <row r="2693" spans="1:10" ht="15.75" x14ac:dyDescent="0.25">
      <c r="C2693" t="s">
        <v>535</v>
      </c>
      <c r="F2693" s="32" t="s">
        <v>1363</v>
      </c>
      <c r="G2693" s="32"/>
      <c r="H2693" t="s">
        <v>534</v>
      </c>
    </row>
    <row r="2694" spans="1:10" x14ac:dyDescent="0.25">
      <c r="A2694" s="5"/>
      <c r="B2694" s="5"/>
      <c r="C2694" s="26"/>
      <c r="D2694" s="5"/>
      <c r="E2694" s="5"/>
      <c r="F2694" s="5"/>
      <c r="G2694" s="5"/>
      <c r="H2694" s="71"/>
      <c r="I2694" s="5"/>
      <c r="J2694" s="5"/>
    </row>
    <row r="2695" spans="1:10" x14ac:dyDescent="0.25">
      <c r="A2695" s="5"/>
      <c r="B2695" s="5"/>
      <c r="C2695" s="26"/>
      <c r="D2695" s="5"/>
      <c r="E2695" s="5"/>
      <c r="F2695" s="5"/>
      <c r="G2695" s="5"/>
      <c r="H2695" s="71"/>
      <c r="I2695" s="5"/>
      <c r="J2695" s="5"/>
    </row>
    <row r="2696" spans="1:10" x14ac:dyDescent="0.25">
      <c r="A2696" s="198" t="s">
        <v>601</v>
      </c>
      <c r="B2696" s="199"/>
      <c r="C2696" s="199"/>
      <c r="D2696" s="199"/>
      <c r="E2696" s="5"/>
      <c r="F2696" s="5"/>
      <c r="G2696" s="5"/>
      <c r="H2696" s="71"/>
      <c r="I2696" s="173"/>
      <c r="J2696" s="5"/>
    </row>
    <row r="2697" spans="1:10" ht="15.75" thickBot="1" x14ac:dyDescent="0.3">
      <c r="A2697" s="191" t="s">
        <v>602</v>
      </c>
      <c r="B2697" s="152"/>
      <c r="C2697" s="152"/>
      <c r="D2697" s="5"/>
      <c r="E2697" s="5"/>
      <c r="F2697" s="5"/>
      <c r="G2697" s="5"/>
      <c r="H2697" s="71"/>
      <c r="I2697" s="173"/>
      <c r="J2697" s="5"/>
    </row>
    <row r="2698" spans="1:10" ht="15.75" thickBot="1" x14ac:dyDescent="0.3">
      <c r="A2698" s="176" t="s">
        <v>567</v>
      </c>
      <c r="B2698" s="177" t="s">
        <v>568</v>
      </c>
      <c r="C2698" s="175" t="s">
        <v>422</v>
      </c>
      <c r="D2698" s="86"/>
      <c r="E2698" s="86"/>
      <c r="F2698" s="86"/>
      <c r="G2698" s="86"/>
      <c r="H2698" s="177" t="s">
        <v>487</v>
      </c>
      <c r="I2698" s="175" t="s">
        <v>563</v>
      </c>
      <c r="J2698" s="177" t="s">
        <v>564</v>
      </c>
    </row>
    <row r="2699" spans="1:10" x14ac:dyDescent="0.25">
      <c r="A2699" s="301" t="s">
        <v>574</v>
      </c>
      <c r="B2699" s="510">
        <v>2.008</v>
      </c>
      <c r="C2699" s="199" t="s">
        <v>603</v>
      </c>
      <c r="D2699" s="199"/>
      <c r="E2699" s="199"/>
      <c r="F2699" s="199"/>
      <c r="G2699" s="199"/>
      <c r="H2699" s="495">
        <f>(H433)</f>
        <v>470000</v>
      </c>
      <c r="I2699" s="495">
        <f>(I433)</f>
        <v>0</v>
      </c>
      <c r="J2699" s="495">
        <f t="shared" ref="J2699:J2704" si="13">SUM(H2699:I2699)</f>
        <v>470000</v>
      </c>
    </row>
    <row r="2700" spans="1:10" x14ac:dyDescent="0.25">
      <c r="A2700" s="508" t="s">
        <v>574</v>
      </c>
      <c r="B2700" s="515">
        <v>2.02</v>
      </c>
      <c r="C2700" s="500" t="s">
        <v>1864</v>
      </c>
      <c r="D2700" s="500"/>
      <c r="E2700" s="500"/>
      <c r="F2700" s="500"/>
      <c r="G2700" s="498"/>
      <c r="H2700" s="501">
        <f>(H438)</f>
        <v>36000</v>
      </c>
      <c r="I2700" s="501">
        <f>(I438)</f>
        <v>0</v>
      </c>
      <c r="J2700" s="501">
        <f t="shared" si="13"/>
        <v>36000</v>
      </c>
    </row>
    <row r="2701" spans="1:10" x14ac:dyDescent="0.25">
      <c r="A2701" s="508" t="s">
        <v>574</v>
      </c>
      <c r="B2701" s="510">
        <v>2.0209999999999999</v>
      </c>
      <c r="C2701" s="426" t="s">
        <v>604</v>
      </c>
      <c r="D2701" s="199"/>
      <c r="E2701" s="199"/>
      <c r="F2701" s="199"/>
      <c r="G2701" s="269"/>
      <c r="H2701" s="501">
        <f>(H442)</f>
        <v>120000</v>
      </c>
      <c r="I2701" s="501">
        <f>(I442)</f>
        <v>0</v>
      </c>
      <c r="J2701" s="501">
        <f t="shared" si="13"/>
        <v>120000</v>
      </c>
    </row>
    <row r="2702" spans="1:10" x14ac:dyDescent="0.25">
      <c r="A2702" s="511">
        <v>1.008</v>
      </c>
      <c r="B2702" s="497" t="s">
        <v>574</v>
      </c>
      <c r="C2702" s="505" t="s">
        <v>1857</v>
      </c>
      <c r="D2702" s="500"/>
      <c r="E2702" s="500"/>
      <c r="F2702" s="500"/>
      <c r="G2702" s="498"/>
      <c r="H2702" s="501">
        <f>(H447)</f>
        <v>6000</v>
      </c>
      <c r="I2702" s="501">
        <f>(I447)</f>
        <v>0</v>
      </c>
      <c r="J2702" s="501">
        <f t="shared" si="13"/>
        <v>6000</v>
      </c>
    </row>
    <row r="2703" spans="1:10" x14ac:dyDescent="0.25">
      <c r="A2703" s="511">
        <v>1.0169999999999999</v>
      </c>
      <c r="B2703" s="498" t="s">
        <v>574</v>
      </c>
      <c r="C2703" s="426" t="s">
        <v>562</v>
      </c>
      <c r="D2703" s="500"/>
      <c r="E2703" s="500"/>
      <c r="F2703" s="500"/>
      <c r="G2703" s="498"/>
      <c r="H2703" s="501">
        <f>(H466)</f>
        <v>20000</v>
      </c>
      <c r="I2703" s="501"/>
      <c r="J2703" s="501">
        <f>SUM(H2703:I2703)</f>
        <v>20000</v>
      </c>
    </row>
    <row r="2704" spans="1:10" x14ac:dyDescent="0.25">
      <c r="A2704" s="515">
        <v>1.018</v>
      </c>
      <c r="B2704" s="498" t="s">
        <v>574</v>
      </c>
      <c r="C2704" s="505" t="s">
        <v>1870</v>
      </c>
      <c r="D2704" s="500"/>
      <c r="E2704" s="500"/>
      <c r="F2704" s="500"/>
      <c r="G2704" s="498"/>
      <c r="H2704" s="501">
        <f>(H472)</f>
        <v>20000</v>
      </c>
      <c r="I2704" s="501">
        <f>(I466)</f>
        <v>0</v>
      </c>
      <c r="J2704" s="501">
        <f t="shared" si="13"/>
        <v>20000</v>
      </c>
    </row>
    <row r="2705" spans="1:10" x14ac:dyDescent="0.25">
      <c r="A2705" s="520">
        <v>1.0189999999999999</v>
      </c>
      <c r="B2705" s="201" t="s">
        <v>574</v>
      </c>
      <c r="C2705" s="508" t="s">
        <v>1128</v>
      </c>
      <c r="D2705" s="500"/>
      <c r="E2705" s="500"/>
      <c r="F2705" s="500"/>
      <c r="G2705" s="498"/>
      <c r="H2705" s="501">
        <f>(H479)</f>
        <v>5000</v>
      </c>
      <c r="I2705" s="501"/>
      <c r="J2705" s="501">
        <f t="shared" ref="J2705:J2712" si="14">SUM(H2705:I2705)</f>
        <v>5000</v>
      </c>
    </row>
    <row r="2706" spans="1:10" x14ac:dyDescent="0.25">
      <c r="A2706" s="520">
        <v>1.02</v>
      </c>
      <c r="B2706" s="201" t="s">
        <v>574</v>
      </c>
      <c r="C2706" s="521" t="s">
        <v>605</v>
      </c>
      <c r="D2706" s="305"/>
      <c r="E2706" s="305"/>
      <c r="F2706" s="305"/>
      <c r="G2706" s="269"/>
      <c r="H2706" s="501">
        <f>(H483)</f>
        <v>65000</v>
      </c>
      <c r="I2706" s="501"/>
      <c r="J2706" s="501">
        <f t="shared" si="14"/>
        <v>65000</v>
      </c>
    </row>
    <row r="2707" spans="1:10" x14ac:dyDescent="0.25">
      <c r="A2707" s="497">
        <v>1.0209999999999999</v>
      </c>
      <c r="B2707" s="497" t="s">
        <v>574</v>
      </c>
      <c r="C2707" s="508" t="s">
        <v>1871</v>
      </c>
      <c r="D2707" s="500"/>
      <c r="E2707" s="500"/>
      <c r="F2707" s="500"/>
      <c r="G2707" s="498"/>
      <c r="H2707" s="501">
        <f>(H501)</f>
        <v>10000</v>
      </c>
      <c r="I2707" s="490">
        <f>(I501)</f>
        <v>50000</v>
      </c>
      <c r="J2707" s="501">
        <f t="shared" si="14"/>
        <v>60000</v>
      </c>
    </row>
    <row r="2708" spans="1:10" x14ac:dyDescent="0.25">
      <c r="A2708" s="520">
        <v>1.022</v>
      </c>
      <c r="B2708" s="201" t="s">
        <v>574</v>
      </c>
      <c r="C2708" s="508" t="s">
        <v>565</v>
      </c>
      <c r="D2708" s="500"/>
      <c r="E2708" s="500"/>
      <c r="F2708" s="500"/>
      <c r="G2708" s="498"/>
      <c r="H2708" s="312">
        <f>(H507)</f>
        <v>30000</v>
      </c>
      <c r="I2708" s="247">
        <f>(I507)</f>
        <v>300000</v>
      </c>
      <c r="J2708" s="312">
        <f t="shared" si="14"/>
        <v>330000</v>
      </c>
    </row>
    <row r="2709" spans="1:10" x14ac:dyDescent="0.25">
      <c r="A2709" s="520">
        <v>1.0229999999999999</v>
      </c>
      <c r="B2709" s="201" t="s">
        <v>574</v>
      </c>
      <c r="C2709" s="508" t="s">
        <v>1872</v>
      </c>
      <c r="D2709" s="500"/>
      <c r="E2709" s="500"/>
      <c r="F2709" s="500"/>
      <c r="G2709" s="498"/>
      <c r="H2709" s="312">
        <f>(H514)</f>
        <v>30000</v>
      </c>
      <c r="I2709" s="312"/>
      <c r="J2709" s="312">
        <f t="shared" si="14"/>
        <v>30000</v>
      </c>
    </row>
    <row r="2710" spans="1:10" x14ac:dyDescent="0.25">
      <c r="A2710" s="520">
        <v>1.024</v>
      </c>
      <c r="B2710" s="201" t="s">
        <v>574</v>
      </c>
      <c r="C2710" s="508" t="s">
        <v>1873</v>
      </c>
      <c r="D2710" s="500"/>
      <c r="E2710" s="500"/>
      <c r="F2710" s="500"/>
      <c r="G2710" s="498"/>
      <c r="H2710" s="312">
        <f>(H538)</f>
        <v>25000</v>
      </c>
      <c r="I2710" s="312"/>
      <c r="J2710" s="312">
        <f t="shared" si="14"/>
        <v>25000</v>
      </c>
    </row>
    <row r="2711" spans="1:10" x14ac:dyDescent="0.25">
      <c r="A2711" s="520">
        <v>1.0249999999999999</v>
      </c>
      <c r="B2711" s="201" t="s">
        <v>574</v>
      </c>
      <c r="C2711" s="508" t="s">
        <v>1874</v>
      </c>
      <c r="D2711" s="500"/>
      <c r="E2711" s="500"/>
      <c r="F2711" s="500"/>
      <c r="G2711" s="498"/>
      <c r="H2711" s="501">
        <f>(H546)</f>
        <v>10000</v>
      </c>
      <c r="I2711" s="501"/>
      <c r="J2711" s="501">
        <f t="shared" si="14"/>
        <v>10000</v>
      </c>
    </row>
    <row r="2712" spans="1:10" ht="15.75" thickBot="1" x14ac:dyDescent="0.3">
      <c r="A2712" s="519">
        <v>1.026</v>
      </c>
      <c r="B2712" s="268" t="s">
        <v>594</v>
      </c>
      <c r="C2712" s="199" t="s">
        <v>607</v>
      </c>
      <c r="D2712" s="199"/>
      <c r="E2712" s="199"/>
      <c r="F2712" s="199"/>
      <c r="G2712" s="199"/>
      <c r="H2712" s="495">
        <f>(H573)</f>
        <v>3000</v>
      </c>
      <c r="I2712" s="495">
        <f>(I567)</f>
        <v>0</v>
      </c>
      <c r="J2712" s="495">
        <f t="shared" si="14"/>
        <v>3000</v>
      </c>
    </row>
    <row r="2713" spans="1:10" ht="15.75" thickBot="1" x14ac:dyDescent="0.3">
      <c r="A2713" s="185"/>
      <c r="B2713" s="186"/>
      <c r="C2713" s="187" t="s">
        <v>606</v>
      </c>
      <c r="D2713" s="188"/>
      <c r="E2713" s="188"/>
      <c r="F2713" s="188"/>
      <c r="G2713" s="200"/>
      <c r="H2713" s="202">
        <f>SUM(H2699:H2712)</f>
        <v>850000</v>
      </c>
      <c r="I2713" s="203">
        <f>SUM(I2699:I2712)</f>
        <v>350000</v>
      </c>
      <c r="J2713" s="190">
        <f>SUM(J2699:J2712)</f>
        <v>1200000</v>
      </c>
    </row>
    <row r="2714" spans="1:10" x14ac:dyDescent="0.25">
      <c r="A2714" s="198"/>
      <c r="B2714" s="199"/>
      <c r="C2714" s="199"/>
      <c r="D2714" s="199"/>
      <c r="E2714" s="5"/>
      <c r="F2714" s="5"/>
      <c r="G2714" s="5"/>
      <c r="H2714" s="71"/>
      <c r="I2714" s="173"/>
      <c r="J2714" s="5"/>
    </row>
    <row r="2715" spans="1:10" x14ac:dyDescent="0.25">
      <c r="A2715" s="198"/>
      <c r="B2715" s="199"/>
      <c r="C2715" s="199"/>
      <c r="D2715" s="199"/>
      <c r="E2715" s="5"/>
    </row>
    <row r="2716" spans="1:10" ht="15.75" x14ac:dyDescent="0.25">
      <c r="F2716" s="32"/>
      <c r="G2716" s="32"/>
    </row>
    <row r="2717" spans="1:10" ht="15.75" x14ac:dyDescent="0.25">
      <c r="F2717" s="32"/>
      <c r="G2717" s="32"/>
    </row>
    <row r="2718" spans="1:10" ht="15.75" x14ac:dyDescent="0.25">
      <c r="F2718" s="32"/>
      <c r="G2718" s="32"/>
    </row>
    <row r="2719" spans="1:10" ht="15.75" x14ac:dyDescent="0.25">
      <c r="F2719" s="32"/>
      <c r="G2719" s="32"/>
    </row>
    <row r="2720" spans="1:10" ht="15.75" x14ac:dyDescent="0.25">
      <c r="F2720" s="32"/>
      <c r="G2720" s="32"/>
    </row>
    <row r="2721" spans="1:10" ht="15.75" x14ac:dyDescent="0.25">
      <c r="F2721" s="32"/>
      <c r="G2721" s="32"/>
    </row>
    <row r="2722" spans="1:10" ht="15.75" x14ac:dyDescent="0.25">
      <c r="F2722" s="32"/>
      <c r="G2722" s="32"/>
    </row>
    <row r="2723" spans="1:10" ht="15.75" x14ac:dyDescent="0.25">
      <c r="F2723" s="32"/>
      <c r="G2723" s="32"/>
    </row>
    <row r="2724" spans="1:10" ht="15.75" x14ac:dyDescent="0.25">
      <c r="F2724" s="32"/>
      <c r="G2724" s="32"/>
    </row>
    <row r="2725" spans="1:10" ht="15.75" x14ac:dyDescent="0.25">
      <c r="F2725" s="32"/>
      <c r="G2725" s="32"/>
    </row>
    <row r="2726" spans="1:10" ht="15.75" x14ac:dyDescent="0.25">
      <c r="F2726" s="32"/>
      <c r="G2726" s="32"/>
    </row>
    <row r="2727" spans="1:10" ht="15.75" x14ac:dyDescent="0.25">
      <c r="F2727" s="32"/>
      <c r="G2727" s="32"/>
    </row>
    <row r="2728" spans="1:10" ht="15.75" x14ac:dyDescent="0.25">
      <c r="F2728" s="32"/>
      <c r="G2728" s="32"/>
    </row>
    <row r="2729" spans="1:10" ht="15.75" x14ac:dyDescent="0.25">
      <c r="F2729" s="32"/>
      <c r="G2729" s="32"/>
    </row>
    <row r="2730" spans="1:10" ht="15.75" x14ac:dyDescent="0.25">
      <c r="F2730" s="32"/>
      <c r="G2730" s="32"/>
    </row>
    <row r="2731" spans="1:10" ht="15.75" x14ac:dyDescent="0.25">
      <c r="F2731" s="32"/>
      <c r="G2731" s="32"/>
    </row>
    <row r="2732" spans="1:10" ht="15.75" thickBot="1" x14ac:dyDescent="0.3">
      <c r="A2732" s="191" t="s">
        <v>608</v>
      </c>
      <c r="B2732" s="152"/>
      <c r="C2732" s="152"/>
      <c r="D2732" s="5"/>
      <c r="E2732" s="5"/>
      <c r="F2732" s="5"/>
      <c r="G2732" s="5"/>
      <c r="H2732" s="71"/>
      <c r="I2732" s="173"/>
      <c r="J2732" s="5"/>
    </row>
    <row r="2733" spans="1:10" ht="15.75" thickBot="1" x14ac:dyDescent="0.3">
      <c r="A2733" s="176" t="s">
        <v>567</v>
      </c>
      <c r="B2733" s="177" t="s">
        <v>568</v>
      </c>
      <c r="C2733" s="175" t="s">
        <v>422</v>
      </c>
      <c r="D2733" s="86"/>
      <c r="E2733" s="86"/>
      <c r="F2733" s="86"/>
      <c r="G2733" s="86"/>
      <c r="H2733" s="177" t="s">
        <v>487</v>
      </c>
      <c r="I2733" s="175" t="s">
        <v>563</v>
      </c>
      <c r="J2733" s="177" t="s">
        <v>564</v>
      </c>
    </row>
    <row r="2734" spans="1:10" x14ac:dyDescent="0.25">
      <c r="A2734" s="301" t="s">
        <v>574</v>
      </c>
      <c r="B2734" s="268">
        <v>2.0089999999999999</v>
      </c>
      <c r="C2734" s="199" t="s">
        <v>609</v>
      </c>
      <c r="D2734" s="199"/>
      <c r="E2734" s="199"/>
      <c r="F2734" s="199"/>
      <c r="G2734" s="199"/>
      <c r="H2734" s="495">
        <f>(H608)</f>
        <v>930000</v>
      </c>
      <c r="I2734" s="495">
        <f>(I608)</f>
        <v>0</v>
      </c>
      <c r="J2734" s="495">
        <f t="shared" ref="J2734:J2755" si="15">SUM(H2734:I2734)</f>
        <v>930000</v>
      </c>
    </row>
    <row r="2735" spans="1:10" x14ac:dyDescent="0.25">
      <c r="A2735" s="508" t="s">
        <v>574</v>
      </c>
      <c r="B2735" s="497">
        <v>2.0219999999999998</v>
      </c>
      <c r="C2735" s="500" t="s">
        <v>1865</v>
      </c>
      <c r="D2735" s="500"/>
      <c r="E2735" s="500"/>
      <c r="F2735" s="500"/>
      <c r="G2735" s="498"/>
      <c r="H2735" s="501">
        <f>(H613)</f>
        <v>100000</v>
      </c>
      <c r="I2735" s="501">
        <f>(I613)</f>
        <v>0</v>
      </c>
      <c r="J2735" s="501">
        <f t="shared" si="15"/>
        <v>100000</v>
      </c>
    </row>
    <row r="2736" spans="1:10" x14ac:dyDescent="0.25">
      <c r="A2736" s="508" t="s">
        <v>574</v>
      </c>
      <c r="B2736" s="510">
        <v>2.0230000000000001</v>
      </c>
      <c r="C2736" s="426" t="s">
        <v>610</v>
      </c>
      <c r="D2736" s="199"/>
      <c r="E2736" s="199"/>
      <c r="F2736" s="199"/>
      <c r="G2736" s="269"/>
      <c r="H2736" s="501">
        <f>(H619)</f>
        <v>400000</v>
      </c>
      <c r="I2736" s="501">
        <f>(I619)</f>
        <v>0</v>
      </c>
      <c r="J2736" s="501">
        <f t="shared" si="15"/>
        <v>400000</v>
      </c>
    </row>
    <row r="2737" spans="1:10" x14ac:dyDescent="0.25">
      <c r="A2737" s="497" t="s">
        <v>574</v>
      </c>
      <c r="B2737" s="522">
        <v>2024</v>
      </c>
      <c r="C2737" s="432" t="s">
        <v>614</v>
      </c>
      <c r="D2737" s="500"/>
      <c r="E2737" s="500"/>
      <c r="F2737" s="500"/>
      <c r="G2737" s="500"/>
      <c r="H2737" s="501">
        <f>(H679)</f>
        <v>30000</v>
      </c>
      <c r="I2737" s="501"/>
      <c r="J2737" s="501">
        <f>SUM(H2737:I2737)</f>
        <v>30000</v>
      </c>
    </row>
    <row r="2738" spans="1:10" x14ac:dyDescent="0.25">
      <c r="A2738" s="201" t="s">
        <v>574</v>
      </c>
      <c r="B2738" s="201">
        <v>2.0249999999999999</v>
      </c>
      <c r="C2738" s="508" t="s">
        <v>1129</v>
      </c>
      <c r="D2738" s="500"/>
      <c r="E2738" s="500"/>
      <c r="F2738" s="500"/>
      <c r="G2738" s="500"/>
      <c r="H2738" s="501">
        <f>(H784)</f>
        <v>85000</v>
      </c>
      <c r="I2738" s="501">
        <f>(I784)</f>
        <v>15000</v>
      </c>
      <c r="J2738" s="501">
        <f>SUM(H2738:I2738)</f>
        <v>100000</v>
      </c>
    </row>
    <row r="2739" spans="1:10" x14ac:dyDescent="0.25">
      <c r="A2739" s="515" t="s">
        <v>574</v>
      </c>
      <c r="B2739" s="498">
        <v>2.0259999999999998</v>
      </c>
      <c r="C2739" s="505" t="s">
        <v>611</v>
      </c>
      <c r="D2739" s="500"/>
      <c r="E2739" s="500"/>
      <c r="F2739" s="500"/>
      <c r="G2739" s="498"/>
      <c r="H2739" s="501">
        <f>(H714)</f>
        <v>10000</v>
      </c>
      <c r="I2739" s="501">
        <f>(I712)</f>
        <v>0</v>
      </c>
      <c r="J2739" s="501">
        <f t="shared" ref="J2739" si="16">SUM(H2739:I2739)</f>
        <v>10000</v>
      </c>
    </row>
    <row r="2740" spans="1:10" x14ac:dyDescent="0.25">
      <c r="A2740" s="497" t="s">
        <v>574</v>
      </c>
      <c r="B2740" s="497">
        <v>2.0270000000000001</v>
      </c>
      <c r="C2740" s="508" t="s">
        <v>615</v>
      </c>
      <c r="D2740" s="500"/>
      <c r="E2740" s="500"/>
      <c r="F2740" s="500"/>
      <c r="G2740" s="498"/>
      <c r="H2740" s="501">
        <f>(H719)</f>
        <v>10000</v>
      </c>
      <c r="I2740" s="501"/>
      <c r="J2740" s="501">
        <f>SUM(H2740:I2740)</f>
        <v>10000</v>
      </c>
    </row>
    <row r="2741" spans="1:10" x14ac:dyDescent="0.25">
      <c r="A2741" s="201" t="s">
        <v>574</v>
      </c>
      <c r="B2741" s="520">
        <v>2.0289999999999999</v>
      </c>
      <c r="C2741" s="513" t="s">
        <v>613</v>
      </c>
      <c r="D2741" s="199"/>
      <c r="E2741" s="199"/>
      <c r="F2741" s="199"/>
      <c r="G2741" s="269"/>
      <c r="H2741" s="278">
        <f>(H854)</f>
        <v>450000</v>
      </c>
      <c r="I2741" s="278">
        <f>(I859)</f>
        <v>0</v>
      </c>
      <c r="J2741" s="495">
        <f t="shared" si="15"/>
        <v>450000</v>
      </c>
    </row>
    <row r="2742" spans="1:10" x14ac:dyDescent="0.25">
      <c r="A2742" s="497" t="s">
        <v>574</v>
      </c>
      <c r="B2742" s="523">
        <v>2.0299999999999998</v>
      </c>
      <c r="C2742" s="432" t="s">
        <v>1879</v>
      </c>
      <c r="D2742" s="500"/>
      <c r="E2742" s="500"/>
      <c r="F2742" s="500"/>
      <c r="G2742" s="500"/>
      <c r="H2742" s="501">
        <f>(H749)</f>
        <v>25000</v>
      </c>
      <c r="I2742" s="501">
        <f>(I749)</f>
        <v>15800</v>
      </c>
      <c r="J2742" s="501">
        <f>SUM(H2742:I2742)</f>
        <v>40800</v>
      </c>
    </row>
    <row r="2743" spans="1:10" x14ac:dyDescent="0.25">
      <c r="A2743" s="499">
        <v>1.0089999999999999</v>
      </c>
      <c r="B2743" s="497" t="s">
        <v>594</v>
      </c>
      <c r="C2743" s="505" t="s">
        <v>1858</v>
      </c>
      <c r="D2743" s="500"/>
      <c r="E2743" s="500"/>
      <c r="F2743" s="500"/>
      <c r="G2743" s="498"/>
      <c r="H2743" s="501">
        <f>(H624)</f>
        <v>5000</v>
      </c>
      <c r="I2743" s="501">
        <f>(I625)</f>
        <v>0</v>
      </c>
      <c r="J2743" s="501">
        <f t="shared" si="15"/>
        <v>5000</v>
      </c>
    </row>
    <row r="2744" spans="1:10" x14ac:dyDescent="0.25">
      <c r="A2744" s="201">
        <v>1.0129999999999999</v>
      </c>
      <c r="B2744" s="201" t="s">
        <v>594</v>
      </c>
      <c r="C2744" s="508" t="s">
        <v>1866</v>
      </c>
      <c r="D2744" s="500"/>
      <c r="E2744" s="500"/>
      <c r="F2744" s="500"/>
      <c r="G2744" s="498"/>
      <c r="H2744" s="501">
        <f>(H644)</f>
        <v>100000</v>
      </c>
      <c r="I2744" s="501">
        <f t="shared" ref="I2744:J2744" si="17">(I644)</f>
        <v>0</v>
      </c>
      <c r="J2744" s="501">
        <f t="shared" si="17"/>
        <v>100000</v>
      </c>
    </row>
    <row r="2745" spans="1:10" x14ac:dyDescent="0.25">
      <c r="A2745" s="201">
        <v>1.014</v>
      </c>
      <c r="B2745" s="201" t="s">
        <v>594</v>
      </c>
      <c r="C2745" s="508" t="s">
        <v>1867</v>
      </c>
      <c r="D2745" s="500"/>
      <c r="E2745" s="500"/>
      <c r="F2745" s="500"/>
      <c r="G2745" s="498"/>
      <c r="H2745" s="312">
        <f>(H653)</f>
        <v>20000</v>
      </c>
      <c r="I2745" s="312">
        <f t="shared" ref="I2745:J2745" si="18">(I653)</f>
        <v>0</v>
      </c>
      <c r="J2745" s="312">
        <f t="shared" si="18"/>
        <v>20000</v>
      </c>
    </row>
    <row r="2746" spans="1:10" x14ac:dyDescent="0.25">
      <c r="A2746" s="201">
        <v>1.028</v>
      </c>
      <c r="B2746" s="201" t="s">
        <v>594</v>
      </c>
      <c r="C2746" s="508" t="s">
        <v>566</v>
      </c>
      <c r="D2746" s="500"/>
      <c r="E2746" s="500"/>
      <c r="F2746" s="500"/>
      <c r="G2746" s="498"/>
      <c r="H2746" s="312">
        <f>(H789)</f>
        <v>20000</v>
      </c>
      <c r="I2746" s="312"/>
      <c r="J2746" s="312">
        <f t="shared" ref="J2746:J2754" si="19">SUM(H2746:I2746)</f>
        <v>20000</v>
      </c>
    </row>
    <row r="2747" spans="1:10" x14ac:dyDescent="0.25">
      <c r="A2747" s="201">
        <v>1.0289999999999999</v>
      </c>
      <c r="B2747" s="201" t="s">
        <v>594</v>
      </c>
      <c r="C2747" s="508" t="s">
        <v>1131</v>
      </c>
      <c r="D2747" s="500"/>
      <c r="E2747" s="500"/>
      <c r="F2747" s="500"/>
      <c r="G2747" s="498"/>
      <c r="H2747" s="312">
        <f>(H794)</f>
        <v>20000</v>
      </c>
      <c r="I2747" s="312">
        <f>(I794)</f>
        <v>250000</v>
      </c>
      <c r="J2747" s="312">
        <f t="shared" si="19"/>
        <v>270000</v>
      </c>
    </row>
    <row r="2748" spans="1:10" x14ac:dyDescent="0.25">
      <c r="A2748" s="520">
        <v>1.03</v>
      </c>
      <c r="B2748" s="201" t="s">
        <v>594</v>
      </c>
      <c r="C2748" s="508" t="s">
        <v>1875</v>
      </c>
      <c r="D2748" s="500"/>
      <c r="E2748" s="500"/>
      <c r="F2748" s="500"/>
      <c r="G2748" s="498"/>
      <c r="H2748" s="312">
        <f>(H799)</f>
        <v>15000</v>
      </c>
      <c r="I2748" s="312"/>
      <c r="J2748" s="312">
        <f t="shared" si="19"/>
        <v>15000</v>
      </c>
    </row>
    <row r="2749" spans="1:10" x14ac:dyDescent="0.25">
      <c r="A2749" s="520">
        <v>1.0309999999999999</v>
      </c>
      <c r="B2749" s="201" t="s">
        <v>594</v>
      </c>
      <c r="C2749" s="508" t="s">
        <v>612</v>
      </c>
      <c r="D2749" s="500"/>
      <c r="E2749" s="500"/>
      <c r="F2749" s="500"/>
      <c r="G2749" s="498"/>
      <c r="H2749" s="312">
        <f>(H819)</f>
        <v>10000</v>
      </c>
      <c r="I2749" s="312"/>
      <c r="J2749" s="312">
        <f t="shared" si="19"/>
        <v>10000</v>
      </c>
    </row>
    <row r="2750" spans="1:10" x14ac:dyDescent="0.25">
      <c r="A2750" s="520">
        <v>1.032</v>
      </c>
      <c r="B2750" s="201" t="s">
        <v>594</v>
      </c>
      <c r="C2750" s="508" t="s">
        <v>1876</v>
      </c>
      <c r="D2750" s="500"/>
      <c r="E2750" s="500"/>
      <c r="F2750" s="500"/>
      <c r="G2750" s="498"/>
      <c r="H2750" s="312">
        <f>(H824)</f>
        <v>5000</v>
      </c>
      <c r="I2750" s="312"/>
      <c r="J2750" s="312">
        <f t="shared" si="19"/>
        <v>5000</v>
      </c>
    </row>
    <row r="2751" spans="1:10" x14ac:dyDescent="0.25">
      <c r="A2751" s="520">
        <v>1.0329999999999999</v>
      </c>
      <c r="B2751" s="201" t="s">
        <v>594</v>
      </c>
      <c r="C2751" s="508" t="s">
        <v>1877</v>
      </c>
      <c r="D2751" s="500"/>
      <c r="E2751" s="500"/>
      <c r="F2751" s="500"/>
      <c r="G2751" s="498"/>
      <c r="H2751" s="312">
        <f>(H829)</f>
        <v>80000</v>
      </c>
      <c r="I2751" s="312"/>
      <c r="J2751" s="312">
        <f t="shared" si="19"/>
        <v>80000</v>
      </c>
    </row>
    <row r="2752" spans="1:10" x14ac:dyDescent="0.25">
      <c r="A2752" s="520">
        <v>1.034</v>
      </c>
      <c r="B2752" s="201" t="s">
        <v>594</v>
      </c>
      <c r="C2752" s="513" t="s">
        <v>1350</v>
      </c>
      <c r="D2752" s="199"/>
      <c r="E2752" s="199"/>
      <c r="F2752" s="199"/>
      <c r="G2752" s="269"/>
      <c r="H2752" s="312">
        <f>(H833)</f>
        <v>60000</v>
      </c>
      <c r="I2752" s="312"/>
      <c r="J2752" s="312">
        <f t="shared" si="19"/>
        <v>60000</v>
      </c>
    </row>
    <row r="2753" spans="1:10" x14ac:dyDescent="0.25">
      <c r="A2753" s="515">
        <v>1.036</v>
      </c>
      <c r="B2753" s="497" t="s">
        <v>594</v>
      </c>
      <c r="C2753" s="508" t="s">
        <v>1878</v>
      </c>
      <c r="D2753" s="500"/>
      <c r="E2753" s="500"/>
      <c r="F2753" s="500"/>
      <c r="G2753" s="498"/>
      <c r="H2753" s="312">
        <f>(H858)</f>
        <v>15000</v>
      </c>
      <c r="I2753" s="312"/>
      <c r="J2753" s="312">
        <f t="shared" si="19"/>
        <v>15000</v>
      </c>
    </row>
    <row r="2754" spans="1:10" ht="15.75" thickBot="1" x14ac:dyDescent="0.3">
      <c r="A2754" s="524">
        <v>1.0369999999999999</v>
      </c>
      <c r="B2754" s="277" t="s">
        <v>594</v>
      </c>
      <c r="C2754" s="513" t="s">
        <v>1130</v>
      </c>
      <c r="D2754" s="199"/>
      <c r="E2754" s="199"/>
      <c r="F2754" s="199"/>
      <c r="G2754" s="199"/>
      <c r="H2754" s="312">
        <f>(H754)</f>
        <v>20000</v>
      </c>
      <c r="I2754" s="312"/>
      <c r="J2754" s="312">
        <f t="shared" si="19"/>
        <v>20000</v>
      </c>
    </row>
    <row r="2755" spans="1:10" ht="15.75" thickBot="1" x14ac:dyDescent="0.3">
      <c r="A2755" s="185"/>
      <c r="B2755" s="186"/>
      <c r="C2755" s="187" t="s">
        <v>619</v>
      </c>
      <c r="D2755" s="188"/>
      <c r="E2755" s="188"/>
      <c r="F2755" s="188"/>
      <c r="G2755" s="200"/>
      <c r="H2755" s="244">
        <f>SUM(H2734:H2754)</f>
        <v>2410000</v>
      </c>
      <c r="I2755" s="245">
        <f>SUM(I2734:I2754)</f>
        <v>280800</v>
      </c>
      <c r="J2755" s="242">
        <f t="shared" si="15"/>
        <v>2690800</v>
      </c>
    </row>
    <row r="2756" spans="1:10" ht="15.75" thickBot="1" x14ac:dyDescent="0.3">
      <c r="A2756" s="191" t="s">
        <v>616</v>
      </c>
      <c r="B2756" s="152"/>
      <c r="C2756" s="152"/>
      <c r="D2756" s="5"/>
      <c r="E2756" s="5"/>
    </row>
    <row r="2757" spans="1:10" ht="15.75" thickBot="1" x14ac:dyDescent="0.3">
      <c r="A2757" s="176" t="s">
        <v>567</v>
      </c>
      <c r="B2757" s="177" t="s">
        <v>568</v>
      </c>
      <c r="C2757" s="175" t="s">
        <v>422</v>
      </c>
      <c r="D2757" s="86"/>
      <c r="E2757" s="86"/>
      <c r="F2757" s="86"/>
      <c r="G2757" s="86"/>
      <c r="H2757" s="177" t="s">
        <v>487</v>
      </c>
      <c r="I2757" s="175" t="s">
        <v>563</v>
      </c>
      <c r="J2757" s="177" t="s">
        <v>564</v>
      </c>
    </row>
    <row r="2758" spans="1:10" ht="15.75" thickBot="1" x14ac:dyDescent="0.3">
      <c r="A2758" s="519">
        <v>1.0269999999999999</v>
      </c>
      <c r="B2758" s="268" t="s">
        <v>594</v>
      </c>
      <c r="C2758" s="199" t="s">
        <v>617</v>
      </c>
      <c r="D2758" s="199"/>
      <c r="E2758" s="199"/>
      <c r="F2758" s="199"/>
      <c r="G2758" s="199"/>
      <c r="H2758" s="495">
        <f>(H888)</f>
        <v>12000</v>
      </c>
      <c r="I2758" s="495">
        <f t="shared" ref="I2758:J2758" si="20">(I888)</f>
        <v>0</v>
      </c>
      <c r="J2758" s="495">
        <f t="shared" si="20"/>
        <v>12000</v>
      </c>
    </row>
    <row r="2759" spans="1:10" ht="15.75" thickBot="1" x14ac:dyDescent="0.3">
      <c r="A2759" s="185"/>
      <c r="B2759" s="186"/>
      <c r="C2759" s="187" t="s">
        <v>618</v>
      </c>
      <c r="D2759" s="188"/>
      <c r="E2759" s="188"/>
      <c r="F2759" s="188"/>
      <c r="G2759" s="200"/>
      <c r="H2759" s="202">
        <f>SUM(H2758:H2758)</f>
        <v>12000</v>
      </c>
      <c r="I2759" s="203">
        <f>SUM(I2758:I2758)</f>
        <v>0</v>
      </c>
      <c r="J2759" s="190">
        <f>SUM(J2758:J2758)</f>
        <v>12000</v>
      </c>
    </row>
    <row r="2760" spans="1:10" ht="15.75" thickBot="1" x14ac:dyDescent="0.3">
      <c r="A2760" s="191" t="s">
        <v>620</v>
      </c>
      <c r="B2760" s="152"/>
      <c r="C2760" s="152"/>
      <c r="D2760" s="5"/>
      <c r="E2760" s="5"/>
    </row>
    <row r="2761" spans="1:10" ht="15.75" thickBot="1" x14ac:dyDescent="0.3">
      <c r="A2761" s="176" t="s">
        <v>567</v>
      </c>
      <c r="B2761" s="177" t="s">
        <v>568</v>
      </c>
      <c r="C2761" s="175" t="s">
        <v>422</v>
      </c>
      <c r="D2761" s="86"/>
      <c r="E2761" s="86"/>
      <c r="F2761" s="86"/>
      <c r="G2761" s="86"/>
      <c r="H2761" s="177" t="s">
        <v>487</v>
      </c>
      <c r="I2761" s="175" t="s">
        <v>563</v>
      </c>
      <c r="J2761" s="177" t="s">
        <v>564</v>
      </c>
    </row>
    <row r="2762" spans="1:10" x14ac:dyDescent="0.25">
      <c r="A2762" s="525" t="s">
        <v>574</v>
      </c>
      <c r="B2762" s="268">
        <v>2.032</v>
      </c>
      <c r="C2762" s="199" t="s">
        <v>621</v>
      </c>
      <c r="D2762" s="199"/>
      <c r="E2762" s="199"/>
      <c r="F2762" s="199"/>
      <c r="G2762" s="199"/>
      <c r="H2762" s="278">
        <f>(H923)</f>
        <v>50000</v>
      </c>
      <c r="I2762" s="278">
        <f>(I923)</f>
        <v>0</v>
      </c>
      <c r="J2762" s="278">
        <f>SUM(H2762:I2762)</f>
        <v>50000</v>
      </c>
    </row>
    <row r="2763" spans="1:10" ht="15.75" thickBot="1" x14ac:dyDescent="0.3">
      <c r="A2763" s="526">
        <v>1.0349999999999999</v>
      </c>
      <c r="B2763" s="497" t="s">
        <v>594</v>
      </c>
      <c r="C2763" s="500" t="s">
        <v>622</v>
      </c>
      <c r="D2763" s="500"/>
      <c r="E2763" s="500"/>
      <c r="F2763" s="500"/>
      <c r="G2763" s="500"/>
      <c r="H2763" s="312">
        <f>(H958)</f>
        <v>3500</v>
      </c>
      <c r="I2763" s="312">
        <f>(I929)</f>
        <v>0</v>
      </c>
      <c r="J2763" s="312">
        <f>SUM(H2763:I2763)</f>
        <v>3500</v>
      </c>
    </row>
    <row r="2764" spans="1:10" ht="15.75" thickBot="1" x14ac:dyDescent="0.3">
      <c r="A2764" s="351"/>
      <c r="B2764" s="5"/>
      <c r="C2764" s="5"/>
      <c r="D2764" s="5"/>
      <c r="E2764" s="5"/>
      <c r="F2764" s="5"/>
      <c r="G2764" s="5"/>
      <c r="H2764" s="204">
        <f>SUM(H2762:H2763)</f>
        <v>53500</v>
      </c>
      <c r="I2764" s="192">
        <f>SUM(I2762:I2763)</f>
        <v>0</v>
      </c>
      <c r="J2764" s="205">
        <f>SUM(H2764:I2764)</f>
        <v>53500</v>
      </c>
    </row>
    <row r="2765" spans="1:10" ht="15.75" thickBot="1" x14ac:dyDescent="0.3">
      <c r="A2765" s="85"/>
      <c r="B2765" s="86"/>
      <c r="C2765" s="175" t="s">
        <v>623</v>
      </c>
      <c r="D2765" s="175"/>
      <c r="E2765" s="175"/>
      <c r="F2765" s="175"/>
      <c r="G2765" s="175"/>
      <c r="H2765" s="246">
        <f>(H2755+H2759+H2762+H2763)</f>
        <v>2475500</v>
      </c>
      <c r="I2765" s="246">
        <f t="shared" ref="I2765:J2765" si="21">(I2755+I2759+I2762+I2763)</f>
        <v>280800</v>
      </c>
      <c r="J2765" s="246">
        <f t="shared" si="21"/>
        <v>2756300</v>
      </c>
    </row>
    <row r="2766" spans="1:10" x14ac:dyDescent="0.25">
      <c r="A2766" s="198" t="s">
        <v>147</v>
      </c>
      <c r="B2766" s="199"/>
      <c r="C2766" s="199"/>
      <c r="D2766" s="199"/>
      <c r="E2766" s="5"/>
      <c r="F2766" s="5"/>
      <c r="G2766" s="5"/>
      <c r="H2766" s="71"/>
      <c r="I2766" s="173"/>
      <c r="J2766" s="5"/>
    </row>
    <row r="2767" spans="1:10" ht="15.75" thickBot="1" x14ac:dyDescent="0.3">
      <c r="A2767" s="191" t="s">
        <v>2266</v>
      </c>
      <c r="B2767" s="152"/>
      <c r="C2767" s="152"/>
      <c r="D2767" s="5"/>
      <c r="E2767" s="5"/>
      <c r="F2767" s="5"/>
      <c r="G2767" s="5"/>
      <c r="H2767" s="71"/>
      <c r="I2767" s="173"/>
      <c r="J2767" s="5"/>
    </row>
    <row r="2768" spans="1:10" ht="15.75" thickBot="1" x14ac:dyDescent="0.3">
      <c r="A2768" s="176" t="s">
        <v>567</v>
      </c>
      <c r="B2768" s="177" t="s">
        <v>568</v>
      </c>
      <c r="C2768" s="175" t="s">
        <v>422</v>
      </c>
      <c r="D2768" s="86"/>
      <c r="E2768" s="86"/>
      <c r="F2768" s="86"/>
      <c r="G2768" s="86"/>
      <c r="H2768" s="177" t="s">
        <v>410</v>
      </c>
      <c r="I2768" s="175" t="s">
        <v>563</v>
      </c>
      <c r="J2768" s="177" t="s">
        <v>564</v>
      </c>
    </row>
    <row r="2769" spans="1:10" x14ac:dyDescent="0.25">
      <c r="A2769" s="301" t="s">
        <v>574</v>
      </c>
      <c r="B2769" s="510">
        <v>2.0310000000000001</v>
      </c>
      <c r="C2769" s="199" t="s">
        <v>624</v>
      </c>
      <c r="D2769" s="199"/>
      <c r="E2769" s="199"/>
      <c r="F2769" s="199"/>
      <c r="G2769" s="199"/>
      <c r="H2769" s="495">
        <f>(H992)</f>
        <v>950000</v>
      </c>
      <c r="I2769" s="495">
        <f>(I992)</f>
        <v>0</v>
      </c>
      <c r="J2769" s="495">
        <f t="shared" ref="J2769:J2788" si="22">SUM(H2769:I2769)</f>
        <v>950000</v>
      </c>
    </row>
    <row r="2770" spans="1:10" x14ac:dyDescent="0.25">
      <c r="A2770" s="297" t="s">
        <v>574</v>
      </c>
      <c r="B2770" s="201">
        <v>2.032</v>
      </c>
      <c r="C2770" s="505" t="s">
        <v>625</v>
      </c>
      <c r="D2770" s="500"/>
      <c r="E2770" s="500"/>
      <c r="F2770" s="500"/>
      <c r="G2770" s="498"/>
      <c r="H2770" s="495">
        <f>(H995)</f>
        <v>30000</v>
      </c>
      <c r="I2770" s="495"/>
      <c r="J2770" s="495">
        <f t="shared" ref="J2770:J2787" si="23">SUM(H2770:I2770)</f>
        <v>30000</v>
      </c>
    </row>
    <row r="2771" spans="1:10" x14ac:dyDescent="0.25">
      <c r="A2771" s="297" t="s">
        <v>574</v>
      </c>
      <c r="B2771" s="497">
        <v>2.0329999999999999</v>
      </c>
      <c r="C2771" s="505" t="s">
        <v>1133</v>
      </c>
      <c r="D2771" s="500"/>
      <c r="E2771" s="500"/>
      <c r="F2771" s="500"/>
      <c r="G2771" s="498"/>
      <c r="H2771" s="495">
        <f>(H1001)</f>
        <v>95000</v>
      </c>
      <c r="I2771" s="495"/>
      <c r="J2771" s="495">
        <f t="shared" si="23"/>
        <v>95000</v>
      </c>
    </row>
    <row r="2772" spans="1:10" x14ac:dyDescent="0.25">
      <c r="A2772" s="502" t="s">
        <v>574</v>
      </c>
      <c r="B2772" s="510">
        <v>2.0339999999999998</v>
      </c>
      <c r="C2772" s="426" t="s">
        <v>1132</v>
      </c>
      <c r="D2772" s="199"/>
      <c r="E2772" s="199"/>
      <c r="F2772" s="199"/>
      <c r="G2772" s="269"/>
      <c r="H2772" s="278">
        <f>(H1004)</f>
        <v>115000</v>
      </c>
      <c r="I2772" s="278"/>
      <c r="J2772" s="278">
        <f t="shared" si="23"/>
        <v>115000</v>
      </c>
    </row>
    <row r="2773" spans="1:10" x14ac:dyDescent="0.25">
      <c r="A2773" s="508" t="s">
        <v>574</v>
      </c>
      <c r="B2773" s="515">
        <v>2.0350000000000001</v>
      </c>
      <c r="C2773" s="505" t="s">
        <v>2257</v>
      </c>
      <c r="D2773" s="500"/>
      <c r="E2773" s="500"/>
      <c r="F2773" s="500"/>
      <c r="G2773" s="498"/>
      <c r="H2773" s="501">
        <f>(H1027)</f>
        <v>30000</v>
      </c>
      <c r="I2773" s="501"/>
      <c r="J2773" s="501">
        <f t="shared" si="23"/>
        <v>30000</v>
      </c>
    </row>
    <row r="2774" spans="1:10" x14ac:dyDescent="0.25">
      <c r="A2774" s="638" t="s">
        <v>574</v>
      </c>
      <c r="B2774" s="510">
        <v>2.036</v>
      </c>
      <c r="C2774" s="508" t="s">
        <v>2259</v>
      </c>
      <c r="D2774" s="500"/>
      <c r="E2774" s="500"/>
      <c r="F2774" s="500"/>
      <c r="G2774" s="498"/>
      <c r="H2774" s="501">
        <f>(H1077)</f>
        <v>18000</v>
      </c>
      <c r="I2774" s="347">
        <f>(I1077)</f>
        <v>70000</v>
      </c>
      <c r="J2774" s="278">
        <f t="shared" si="23"/>
        <v>88000</v>
      </c>
    </row>
    <row r="2775" spans="1:10" x14ac:dyDescent="0.25">
      <c r="A2775" s="637"/>
      <c r="B2775" s="515"/>
      <c r="C2775" s="426" t="s">
        <v>2259</v>
      </c>
      <c r="D2775" s="305"/>
      <c r="E2775" s="305"/>
      <c r="F2775" s="305"/>
      <c r="G2775" s="303"/>
      <c r="H2775" s="495">
        <f>(H1079)</f>
        <v>0</v>
      </c>
      <c r="I2775" s="639">
        <f>(I1079)</f>
        <v>6000</v>
      </c>
      <c r="J2775" s="501">
        <f t="shared" si="23"/>
        <v>6000</v>
      </c>
    </row>
    <row r="2776" spans="1:10" x14ac:dyDescent="0.25">
      <c r="A2776" s="297">
        <v>1.038</v>
      </c>
      <c r="B2776" s="520" t="s">
        <v>1903</v>
      </c>
      <c r="C2776" s="505" t="s">
        <v>2267</v>
      </c>
      <c r="D2776" s="500"/>
      <c r="E2776" s="500"/>
      <c r="F2776" s="500"/>
      <c r="G2776" s="498"/>
      <c r="H2776" s="501">
        <f>(H1061)</f>
        <v>9000</v>
      </c>
      <c r="I2776" s="347">
        <f>(I1061)</f>
        <v>36000</v>
      </c>
      <c r="J2776" s="501">
        <f t="shared" si="23"/>
        <v>45000</v>
      </c>
    </row>
    <row r="2777" spans="1:10" x14ac:dyDescent="0.25">
      <c r="A2777" s="297">
        <v>1.0389999999999999</v>
      </c>
      <c r="B2777" s="520" t="s">
        <v>1903</v>
      </c>
      <c r="C2777" s="505" t="s">
        <v>2258</v>
      </c>
      <c r="D2777" s="500"/>
      <c r="E2777" s="500"/>
      <c r="F2777" s="500"/>
      <c r="G2777" s="498"/>
      <c r="H2777" s="501">
        <f>(H1067)</f>
        <v>0</v>
      </c>
      <c r="I2777" s="347">
        <f>(I1067)</f>
        <v>60</v>
      </c>
      <c r="J2777" s="501">
        <f t="shared" si="23"/>
        <v>60</v>
      </c>
    </row>
    <row r="2778" spans="1:10" x14ac:dyDescent="0.25">
      <c r="A2778" s="555">
        <v>1.04</v>
      </c>
      <c r="B2778" s="520" t="s">
        <v>1903</v>
      </c>
      <c r="C2778" s="505" t="s">
        <v>2268</v>
      </c>
      <c r="D2778" s="500"/>
      <c r="E2778" s="500"/>
      <c r="F2778" s="500"/>
      <c r="G2778" s="498"/>
      <c r="H2778" s="501">
        <f>(H1070)</f>
        <v>0</v>
      </c>
      <c r="I2778" s="347">
        <f>(I1070)</f>
        <v>16800</v>
      </c>
      <c r="J2778" s="501">
        <f t="shared" si="23"/>
        <v>16800</v>
      </c>
    </row>
    <row r="2779" spans="1:10" x14ac:dyDescent="0.25">
      <c r="A2779" s="297">
        <v>1.0409999999999999</v>
      </c>
      <c r="B2779" s="520" t="s">
        <v>1903</v>
      </c>
      <c r="C2779" s="505" t="s">
        <v>1880</v>
      </c>
      <c r="D2779" s="500"/>
      <c r="E2779" s="500"/>
      <c r="F2779" s="500"/>
      <c r="G2779" s="498"/>
      <c r="H2779" s="501">
        <f>(H1074)</f>
        <v>0</v>
      </c>
      <c r="I2779" s="347">
        <f>(I1074)</f>
        <v>42200</v>
      </c>
      <c r="J2779" s="501">
        <f t="shared" si="23"/>
        <v>42200</v>
      </c>
    </row>
    <row r="2780" spans="1:10" x14ac:dyDescent="0.25">
      <c r="A2780" s="297">
        <v>1.042</v>
      </c>
      <c r="B2780" s="520" t="s">
        <v>1903</v>
      </c>
      <c r="C2780" s="505" t="s">
        <v>2260</v>
      </c>
      <c r="D2780" s="500"/>
      <c r="E2780" s="500"/>
      <c r="F2780" s="500"/>
      <c r="G2780" s="498"/>
      <c r="H2780" s="501">
        <f>(H1097)</f>
        <v>0</v>
      </c>
      <c r="I2780" s="347">
        <f>(I1097)</f>
        <v>8000</v>
      </c>
      <c r="J2780" s="501">
        <f t="shared" si="23"/>
        <v>8000</v>
      </c>
    </row>
    <row r="2781" spans="1:10" x14ac:dyDescent="0.25">
      <c r="A2781" s="297">
        <v>1.0429999999999999</v>
      </c>
      <c r="B2781" s="520" t="s">
        <v>1903</v>
      </c>
      <c r="C2781" s="505" t="s">
        <v>2269</v>
      </c>
      <c r="D2781" s="500"/>
      <c r="E2781" s="500"/>
      <c r="F2781" s="500"/>
      <c r="G2781" s="498"/>
      <c r="H2781" s="501">
        <f>(H1105)</f>
        <v>480000</v>
      </c>
      <c r="I2781" s="347">
        <f>(I1105)</f>
        <v>60000</v>
      </c>
      <c r="J2781" s="501">
        <f t="shared" si="23"/>
        <v>540000</v>
      </c>
    </row>
    <row r="2782" spans="1:10" x14ac:dyDescent="0.25">
      <c r="A2782" s="297"/>
      <c r="B2782" s="520"/>
      <c r="C2782" s="505" t="s">
        <v>2269</v>
      </c>
      <c r="D2782" s="500"/>
      <c r="E2782" s="500"/>
      <c r="F2782" s="500"/>
      <c r="G2782" s="498"/>
      <c r="H2782" s="501">
        <f>(H1107)</f>
        <v>0</v>
      </c>
      <c r="I2782" s="490">
        <f>(I1107)</f>
        <v>12000</v>
      </c>
      <c r="J2782" s="501">
        <f t="shared" si="23"/>
        <v>12000</v>
      </c>
    </row>
    <row r="2783" spans="1:10" x14ac:dyDescent="0.25">
      <c r="A2783" s="297">
        <v>1.044</v>
      </c>
      <c r="B2783" s="520" t="s">
        <v>1903</v>
      </c>
      <c r="C2783" s="505" t="s">
        <v>2261</v>
      </c>
      <c r="D2783" s="500"/>
      <c r="E2783" s="500"/>
      <c r="F2783" s="500"/>
      <c r="G2783" s="498"/>
      <c r="H2783" s="501">
        <f>(H1110)</f>
        <v>140000</v>
      </c>
      <c r="I2783" s="490">
        <f>(I1110)</f>
        <v>12500</v>
      </c>
      <c r="J2783" s="501">
        <f t="shared" si="23"/>
        <v>152500</v>
      </c>
    </row>
    <row r="2784" spans="1:10" x14ac:dyDescent="0.25">
      <c r="A2784" s="297">
        <v>1.0449999999999999</v>
      </c>
      <c r="B2784" s="520" t="s">
        <v>1903</v>
      </c>
      <c r="C2784" s="505" t="s">
        <v>2262</v>
      </c>
      <c r="D2784" s="500"/>
      <c r="E2784" s="500"/>
      <c r="F2784" s="500"/>
      <c r="G2784" s="498"/>
      <c r="H2784" s="501">
        <f>(H1130)</f>
        <v>2000</v>
      </c>
      <c r="I2784" s="490">
        <f>(I1130)</f>
        <v>6000</v>
      </c>
      <c r="J2784" s="501">
        <f t="shared" si="23"/>
        <v>8000</v>
      </c>
    </row>
    <row r="2785" spans="1:11" x14ac:dyDescent="0.25">
      <c r="A2785" s="297">
        <v>1.046</v>
      </c>
      <c r="B2785" s="520" t="s">
        <v>1903</v>
      </c>
      <c r="C2785" s="505" t="s">
        <v>2263</v>
      </c>
      <c r="D2785" s="500"/>
      <c r="E2785" s="500"/>
      <c r="F2785" s="500"/>
      <c r="G2785" s="498"/>
      <c r="H2785" s="501">
        <f>(H1136)</f>
        <v>6000</v>
      </c>
      <c r="I2785" s="490">
        <f>(I1136)</f>
        <v>50000</v>
      </c>
      <c r="J2785" s="501">
        <f t="shared" si="23"/>
        <v>56000</v>
      </c>
    </row>
    <row r="2786" spans="1:11" x14ac:dyDescent="0.25">
      <c r="A2786" s="297">
        <v>1.0469999999999999</v>
      </c>
      <c r="B2786" s="520" t="s">
        <v>1903</v>
      </c>
      <c r="C2786" s="505" t="s">
        <v>2264</v>
      </c>
      <c r="D2786" s="500"/>
      <c r="E2786" s="500"/>
      <c r="F2786" s="500"/>
      <c r="G2786" s="498"/>
      <c r="H2786" s="501">
        <f>(H1141)</f>
        <v>0</v>
      </c>
      <c r="I2786" s="347">
        <f>(I1141)</f>
        <v>130000</v>
      </c>
      <c r="J2786" s="501">
        <f t="shared" si="23"/>
        <v>130000</v>
      </c>
    </row>
    <row r="2787" spans="1:11" x14ac:dyDescent="0.25">
      <c r="A2787" s="297">
        <v>1.048</v>
      </c>
      <c r="B2787" s="520" t="s">
        <v>1903</v>
      </c>
      <c r="C2787" s="505" t="s">
        <v>2265</v>
      </c>
      <c r="D2787" s="500"/>
      <c r="E2787" s="500"/>
      <c r="F2787" s="500"/>
      <c r="G2787" s="498"/>
      <c r="H2787" s="501">
        <f>(H1146)</f>
        <v>70000</v>
      </c>
      <c r="I2787" s="490">
        <f>(I1146)</f>
        <v>40000</v>
      </c>
      <c r="J2787" s="501">
        <f t="shared" si="23"/>
        <v>110000</v>
      </c>
    </row>
    <row r="2788" spans="1:11" ht="15.75" thickBot="1" x14ac:dyDescent="0.3">
      <c r="A2788" s="511">
        <v>1.0489999999999999</v>
      </c>
      <c r="B2788" s="497" t="s">
        <v>594</v>
      </c>
      <c r="C2788" s="505" t="s">
        <v>1336</v>
      </c>
      <c r="D2788" s="500"/>
      <c r="E2788" s="500"/>
      <c r="F2788" s="500"/>
      <c r="G2788" s="498"/>
      <c r="H2788" s="501">
        <f>(H1167)</f>
        <v>13000</v>
      </c>
      <c r="I2788" s="490">
        <f>(I1167)</f>
        <v>90000</v>
      </c>
      <c r="J2788" s="501">
        <f t="shared" si="22"/>
        <v>103000</v>
      </c>
    </row>
    <row r="2789" spans="1:11" ht="15.75" thickBot="1" x14ac:dyDescent="0.3">
      <c r="A2789" s="647"/>
      <c r="B2789" s="648"/>
      <c r="C2789" s="649"/>
      <c r="D2789" s="535"/>
      <c r="E2789" s="535"/>
      <c r="F2789" s="535"/>
      <c r="G2789" s="654" t="s">
        <v>427</v>
      </c>
      <c r="H2789" s="651">
        <f>SUM(H2769:H2788)</f>
        <v>1958000</v>
      </c>
      <c r="I2789" s="651"/>
      <c r="J2789" s="650">
        <f>SUM(H2789:I2789)</f>
        <v>1958000</v>
      </c>
      <c r="K2789" s="5"/>
    </row>
    <row r="2790" spans="1:11" ht="15.75" thickBot="1" x14ac:dyDescent="0.3">
      <c r="A2790" s="640"/>
      <c r="B2790" s="641"/>
      <c r="C2790" s="642"/>
      <c r="D2790" s="290"/>
      <c r="E2790" s="290"/>
      <c r="F2790" s="643"/>
      <c r="G2790" s="640" t="s">
        <v>2103</v>
      </c>
      <c r="H2790" s="656"/>
      <c r="I2790" s="644">
        <f>(I2774+I2776+I2777+I2778+I2779+I2780+I2781+I2786)</f>
        <v>363060</v>
      </c>
      <c r="J2790" s="646">
        <f>SUM(H2790:I2790)</f>
        <v>363060</v>
      </c>
    </row>
    <row r="2791" spans="1:11" ht="15.75" thickBot="1" x14ac:dyDescent="0.3">
      <c r="A2791" s="659"/>
      <c r="B2791" s="389"/>
      <c r="C2791" s="645"/>
      <c r="D2791" s="389"/>
      <c r="E2791" s="389"/>
      <c r="F2791" s="660"/>
      <c r="G2791" s="655" t="s">
        <v>2102</v>
      </c>
      <c r="H2791" s="657"/>
      <c r="I2791" s="652">
        <f>(I2775+I2782+I2783+I2784+I2785+I2787+I2788)</f>
        <v>216500</v>
      </c>
      <c r="J2791" s="205">
        <f>SUM(H2791:I2791)</f>
        <v>216500</v>
      </c>
    </row>
    <row r="2792" spans="1:11" ht="15.75" thickBot="1" x14ac:dyDescent="0.3">
      <c r="A2792" s="661"/>
      <c r="B2792" s="662"/>
      <c r="C2792" s="663" t="s">
        <v>2295</v>
      </c>
      <c r="D2792" s="662"/>
      <c r="E2792" s="662"/>
      <c r="F2792" s="664"/>
      <c r="G2792" s="532" t="s">
        <v>2270</v>
      </c>
      <c r="H2792" s="658">
        <f>SUM(H2789:H2791)</f>
        <v>1958000</v>
      </c>
      <c r="I2792" s="653">
        <f>SUM(I2790:I2791)</f>
        <v>579560</v>
      </c>
      <c r="J2792" s="650">
        <f>SUM(J2789:J2791)</f>
        <v>2537560</v>
      </c>
    </row>
    <row r="2793" spans="1:11" x14ac:dyDescent="0.25">
      <c r="B2793" t="s">
        <v>530</v>
      </c>
      <c r="E2793" t="s">
        <v>531</v>
      </c>
      <c r="H2793" t="s">
        <v>532</v>
      </c>
    </row>
    <row r="2794" spans="1:11" ht="15.75" x14ac:dyDescent="0.25">
      <c r="B2794" t="s">
        <v>1382</v>
      </c>
      <c r="E2794" s="32" t="s">
        <v>1364</v>
      </c>
      <c r="F2794" s="32"/>
      <c r="H2794" t="s">
        <v>533</v>
      </c>
    </row>
    <row r="2795" spans="1:11" ht="15.75" x14ac:dyDescent="0.25">
      <c r="B2795" t="s">
        <v>535</v>
      </c>
      <c r="E2795" s="32" t="s">
        <v>1363</v>
      </c>
      <c r="F2795" s="32"/>
      <c r="H2795" t="s">
        <v>534</v>
      </c>
    </row>
    <row r="2796" spans="1:11" x14ac:dyDescent="0.25">
      <c r="A2796" s="191"/>
      <c r="B2796" s="191"/>
      <c r="C2796" s="194"/>
      <c r="D2796" s="191"/>
      <c r="E2796" s="191"/>
      <c r="F2796" s="191"/>
      <c r="G2796" s="191"/>
      <c r="H2796" s="313"/>
      <c r="I2796" s="241"/>
      <c r="J2796" s="240"/>
    </row>
    <row r="2797" spans="1:11" x14ac:dyDescent="0.25">
      <c r="A2797" s="191"/>
      <c r="B2797" s="191"/>
      <c r="C2797" s="194"/>
      <c r="D2797" s="191"/>
      <c r="E2797" s="191"/>
      <c r="F2797" s="191"/>
      <c r="G2797" s="191"/>
      <c r="H2797" s="313"/>
      <c r="I2797" s="241"/>
      <c r="J2797" s="240"/>
    </row>
    <row r="2798" spans="1:11" x14ac:dyDescent="0.25">
      <c r="A2798" s="191"/>
      <c r="B2798" s="191"/>
      <c r="C2798" s="194"/>
      <c r="D2798" s="191"/>
      <c r="E2798" s="191"/>
      <c r="F2798" s="191"/>
      <c r="G2798" s="191"/>
      <c r="H2798" s="313"/>
      <c r="I2798" s="241"/>
      <c r="J2798" s="240"/>
    </row>
    <row r="2799" spans="1:11" x14ac:dyDescent="0.25">
      <c r="A2799" s="191"/>
      <c r="B2799" s="191"/>
      <c r="C2799" s="194"/>
      <c r="D2799" s="191"/>
      <c r="E2799" s="191"/>
      <c r="F2799" s="191"/>
      <c r="G2799" s="191"/>
      <c r="H2799" s="313"/>
      <c r="I2799" s="241"/>
      <c r="J2799" s="240"/>
    </row>
    <row r="2800" spans="1:11" x14ac:dyDescent="0.25">
      <c r="A2800" s="191"/>
      <c r="B2800" s="191"/>
      <c r="C2800" s="194"/>
      <c r="D2800" s="191"/>
      <c r="E2800" s="191"/>
      <c r="F2800" s="191"/>
      <c r="G2800" s="191"/>
      <c r="H2800" s="313"/>
      <c r="I2800" s="241"/>
      <c r="J2800" s="240"/>
    </row>
    <row r="2801" spans="1:11" x14ac:dyDescent="0.25">
      <c r="A2801" s="198" t="s">
        <v>147</v>
      </c>
      <c r="B2801" s="199"/>
      <c r="C2801" s="199"/>
      <c r="D2801" s="199"/>
      <c r="E2801" s="5"/>
      <c r="F2801" s="5"/>
    </row>
    <row r="2802" spans="1:11" ht="15.75" thickBot="1" x14ac:dyDescent="0.3">
      <c r="A2802" s="191" t="s">
        <v>2274</v>
      </c>
      <c r="B2802" s="152"/>
      <c r="C2802" s="152"/>
      <c r="D2802" s="5"/>
      <c r="E2802" s="5"/>
      <c r="F2802" s="5"/>
    </row>
    <row r="2803" spans="1:11" ht="15.75" thickBot="1" x14ac:dyDescent="0.3">
      <c r="A2803" s="532" t="s">
        <v>567</v>
      </c>
      <c r="B2803" s="533" t="s">
        <v>568</v>
      </c>
      <c r="C2803" s="534" t="s">
        <v>422</v>
      </c>
      <c r="D2803" s="535"/>
      <c r="E2803" s="535"/>
      <c r="F2803" s="535"/>
      <c r="G2803" s="535"/>
      <c r="H2803" s="533" t="s">
        <v>410</v>
      </c>
      <c r="I2803" s="534" t="s">
        <v>563</v>
      </c>
      <c r="J2803" s="533" t="s">
        <v>564</v>
      </c>
    </row>
    <row r="2804" spans="1:11" x14ac:dyDescent="0.25">
      <c r="A2804" s="565">
        <v>1.05</v>
      </c>
      <c r="B2804" s="201" t="s">
        <v>594</v>
      </c>
      <c r="C2804" s="500" t="s">
        <v>2275</v>
      </c>
      <c r="D2804" s="500"/>
      <c r="E2804" s="500"/>
      <c r="F2804" s="500"/>
      <c r="G2804" s="498"/>
      <c r="H2804" s="312">
        <f>(H1202)</f>
        <v>10000</v>
      </c>
      <c r="I2804" s="312">
        <f>(I1202)</f>
        <v>0</v>
      </c>
      <c r="J2804" s="312">
        <f>SUM(H2804:I2804)</f>
        <v>10000</v>
      </c>
    </row>
    <row r="2805" spans="1:11" x14ac:dyDescent="0.25">
      <c r="A2805" s="520">
        <v>1.0509999999999999</v>
      </c>
      <c r="B2805" s="201" t="s">
        <v>594</v>
      </c>
      <c r="C2805" s="508" t="s">
        <v>2276</v>
      </c>
      <c r="D2805" s="500"/>
      <c r="E2805" s="500"/>
      <c r="F2805" s="500"/>
      <c r="G2805" s="498"/>
      <c r="H2805" s="312">
        <f>(H1206)</f>
        <v>70000</v>
      </c>
      <c r="I2805" s="312">
        <f>(I1206)</f>
        <v>0</v>
      </c>
      <c r="J2805" s="312">
        <f>SUM(H2805:I2805)</f>
        <v>70000</v>
      </c>
    </row>
    <row r="2806" spans="1:11" ht="15.75" thickBot="1" x14ac:dyDescent="0.3">
      <c r="A2806" s="520">
        <v>1.0529999999999999</v>
      </c>
      <c r="B2806" s="201" t="s">
        <v>594</v>
      </c>
      <c r="C2806" s="505" t="s">
        <v>2277</v>
      </c>
      <c r="D2806" s="500"/>
      <c r="E2806" s="500"/>
      <c r="F2806" s="500"/>
      <c r="G2806" s="498"/>
      <c r="H2806" s="312">
        <f>(H1210)</f>
        <v>20000</v>
      </c>
      <c r="I2806" s="312">
        <f>(I1210)</f>
        <v>0</v>
      </c>
      <c r="J2806" s="312">
        <f>SUM(H2806:I2806)</f>
        <v>20000</v>
      </c>
    </row>
    <row r="2807" spans="1:11" ht="15.75" thickBot="1" x14ac:dyDescent="0.3">
      <c r="A2807" s="185"/>
      <c r="B2807" s="186"/>
      <c r="C2807" s="682" t="s">
        <v>2294</v>
      </c>
      <c r="D2807" s="534"/>
      <c r="E2807" s="534"/>
      <c r="F2807" s="534"/>
      <c r="G2807" s="683"/>
      <c r="H2807" s="684">
        <f>SUM(H2804:H2806)</f>
        <v>100000</v>
      </c>
      <c r="I2807" s="653">
        <f>SUM(I2804:I2806)</f>
        <v>0</v>
      </c>
      <c r="J2807" s="685">
        <f t="shared" ref="J2807" si="24">SUM(H2807:I2807)</f>
        <v>100000</v>
      </c>
    </row>
    <row r="2809" spans="1:11" x14ac:dyDescent="0.25">
      <c r="A2809" s="198" t="s">
        <v>147</v>
      </c>
      <c r="B2809" s="199"/>
      <c r="C2809" s="199"/>
      <c r="D2809" s="199"/>
      <c r="E2809" s="5"/>
      <c r="F2809" s="5"/>
    </row>
    <row r="2810" spans="1:11" ht="15.75" thickBot="1" x14ac:dyDescent="0.3">
      <c r="A2810" s="191" t="s">
        <v>2278</v>
      </c>
      <c r="B2810" s="152"/>
      <c r="C2810" s="152"/>
      <c r="D2810" s="5"/>
      <c r="E2810" s="5"/>
      <c r="F2810" s="5"/>
    </row>
    <row r="2811" spans="1:11" ht="15.75" thickBot="1" x14ac:dyDescent="0.3">
      <c r="A2811" s="176" t="s">
        <v>567</v>
      </c>
      <c r="B2811" s="177" t="s">
        <v>568</v>
      </c>
      <c r="C2811" s="175" t="s">
        <v>422</v>
      </c>
      <c r="D2811" s="86"/>
      <c r="E2811" s="86"/>
      <c r="F2811" s="86"/>
      <c r="G2811" s="86"/>
      <c r="H2811" s="177" t="s">
        <v>410</v>
      </c>
      <c r="I2811" s="175" t="s">
        <v>563</v>
      </c>
      <c r="J2811" s="177" t="s">
        <v>564</v>
      </c>
    </row>
    <row r="2812" spans="1:11" x14ac:dyDescent="0.25">
      <c r="A2812" s="515" t="s">
        <v>2279</v>
      </c>
      <c r="B2812" s="497">
        <v>2.0369999999999999</v>
      </c>
      <c r="C2812" s="538" t="s">
        <v>2280</v>
      </c>
      <c r="D2812" s="530"/>
      <c r="E2812" s="530"/>
      <c r="F2812" s="530"/>
      <c r="G2812" s="531"/>
      <c r="H2812" s="537">
        <f>(H1237)</f>
        <v>150000</v>
      </c>
      <c r="I2812" s="537">
        <f>(I1237)</f>
        <v>0</v>
      </c>
      <c r="J2812" s="537">
        <f>SUM(H2812:I2812)</f>
        <v>150000</v>
      </c>
      <c r="K2812" s="4"/>
    </row>
    <row r="2813" spans="1:11" x14ac:dyDescent="0.25">
      <c r="A2813" s="520" t="s">
        <v>2279</v>
      </c>
      <c r="B2813" s="201">
        <v>2.0379999999999998</v>
      </c>
      <c r="C2813" s="508" t="s">
        <v>1881</v>
      </c>
      <c r="D2813" s="500"/>
      <c r="E2813" s="500"/>
      <c r="F2813" s="500"/>
      <c r="G2813" s="498"/>
      <c r="H2813" s="539">
        <f>(H1241)</f>
        <v>4000</v>
      </c>
      <c r="I2813" s="539">
        <f>(I1241)</f>
        <v>0</v>
      </c>
      <c r="J2813" s="539">
        <f>SUM(H2813:I2813)</f>
        <v>4000</v>
      </c>
      <c r="K2813" s="4"/>
    </row>
    <row r="2814" spans="1:11" x14ac:dyDescent="0.25">
      <c r="A2814" s="515">
        <v>1.054</v>
      </c>
      <c r="B2814" s="497" t="s">
        <v>574</v>
      </c>
      <c r="C2814" s="426" t="s">
        <v>2281</v>
      </c>
      <c r="D2814" s="199"/>
      <c r="E2814" s="199"/>
      <c r="F2814" s="199"/>
      <c r="G2814" s="199"/>
      <c r="H2814" s="507">
        <f>(H1245)</f>
        <v>12000</v>
      </c>
      <c r="I2814" s="507">
        <f>(I1245)</f>
        <v>0</v>
      </c>
      <c r="J2814" s="539">
        <f>SUM(H2814:I2814)</f>
        <v>12000</v>
      </c>
      <c r="K2814" s="4"/>
    </row>
    <row r="2815" spans="1:11" x14ac:dyDescent="0.25">
      <c r="A2815" s="520">
        <v>1.0549999999999999</v>
      </c>
      <c r="B2815" s="201" t="s">
        <v>574</v>
      </c>
      <c r="C2815" s="508" t="s">
        <v>2282</v>
      </c>
      <c r="D2815" s="500"/>
      <c r="E2815" s="500"/>
      <c r="F2815" s="500"/>
      <c r="G2815" s="498"/>
      <c r="H2815" s="312">
        <f>(H1250)</f>
        <v>2000</v>
      </c>
      <c r="I2815" s="247">
        <f>(I1250)</f>
        <v>5500</v>
      </c>
      <c r="J2815" s="540">
        <f t="shared" ref="J2815" si="25">SUM(H2815:I2815)</f>
        <v>7500</v>
      </c>
      <c r="K2815" s="4"/>
    </row>
    <row r="2816" spans="1:11" x14ac:dyDescent="0.25">
      <c r="A2816" s="499">
        <v>1.056</v>
      </c>
      <c r="B2816" s="497" t="s">
        <v>574</v>
      </c>
      <c r="C2816" s="505" t="s">
        <v>1616</v>
      </c>
      <c r="D2816" s="500"/>
      <c r="E2816" s="500"/>
      <c r="F2816" s="500"/>
      <c r="G2816" s="498"/>
      <c r="H2816" s="501">
        <f>(H1271)</f>
        <v>0</v>
      </c>
      <c r="I2816" s="347">
        <f>(I1271)</f>
        <v>1300</v>
      </c>
      <c r="J2816" s="541">
        <f>SUM(H2816:I2816)</f>
        <v>1300</v>
      </c>
      <c r="K2816" s="4"/>
    </row>
    <row r="2817" spans="1:11" ht="15.75" thickBot="1" x14ac:dyDescent="0.3">
      <c r="A2817" s="520">
        <v>1.0569999999999999</v>
      </c>
      <c r="B2817" s="201" t="s">
        <v>574</v>
      </c>
      <c r="C2817" s="508" t="s">
        <v>2283</v>
      </c>
      <c r="D2817" s="500"/>
      <c r="E2817" s="500"/>
      <c r="F2817" s="500"/>
      <c r="G2817" s="498"/>
      <c r="H2817" s="501">
        <f>(H1275)</f>
        <v>21000</v>
      </c>
      <c r="I2817" s="501">
        <f>(I1275)</f>
        <v>0</v>
      </c>
      <c r="J2817" s="541">
        <f>SUM(H2817:I2817)</f>
        <v>21000</v>
      </c>
      <c r="K2817" s="4"/>
    </row>
    <row r="2818" spans="1:11" ht="15.75" thickBot="1" x14ac:dyDescent="0.3">
      <c r="A2818" s="185"/>
      <c r="B2818" s="186"/>
      <c r="C2818" s="686" t="s">
        <v>2293</v>
      </c>
      <c r="D2818" s="534"/>
      <c r="E2818" s="534"/>
      <c r="F2818" s="534"/>
      <c r="G2818" s="683"/>
      <c r="H2818" s="687">
        <f>SUM(H2812:H2817)</f>
        <v>189000</v>
      </c>
      <c r="I2818" s="653">
        <f>SUM(I2815:I2817)</f>
        <v>6800</v>
      </c>
      <c r="J2818" s="650">
        <f>SUM(J2812:J2817)</f>
        <v>195800</v>
      </c>
    </row>
    <row r="2821" spans="1:11" x14ac:dyDescent="0.25">
      <c r="A2821" s="198" t="s">
        <v>147</v>
      </c>
      <c r="B2821" s="199"/>
      <c r="C2821" s="199"/>
      <c r="D2821" s="199"/>
      <c r="E2821" s="5"/>
      <c r="F2821" s="5"/>
    </row>
    <row r="2822" spans="1:11" ht="15.75" thickBot="1" x14ac:dyDescent="0.3">
      <c r="A2822" s="191" t="s">
        <v>2285</v>
      </c>
      <c r="B2822" s="152"/>
      <c r="C2822" s="152"/>
      <c r="D2822" s="5"/>
      <c r="E2822" s="5"/>
      <c r="F2822" s="5"/>
    </row>
    <row r="2823" spans="1:11" ht="15.75" thickBot="1" x14ac:dyDescent="0.3">
      <c r="A2823" s="176" t="s">
        <v>567</v>
      </c>
      <c r="B2823" s="177" t="s">
        <v>568</v>
      </c>
      <c r="C2823" s="175" t="s">
        <v>422</v>
      </c>
      <c r="D2823" s="86"/>
      <c r="E2823" s="86"/>
      <c r="F2823" s="86"/>
      <c r="G2823" s="86"/>
      <c r="H2823" s="177" t="s">
        <v>410</v>
      </c>
      <c r="I2823" s="175" t="s">
        <v>563</v>
      </c>
      <c r="J2823" s="177" t="s">
        <v>564</v>
      </c>
    </row>
    <row r="2824" spans="1:11" x14ac:dyDescent="0.25">
      <c r="A2824" s="126" t="s">
        <v>1245</v>
      </c>
      <c r="B2824" s="688">
        <v>2.0390000000000001</v>
      </c>
      <c r="C2824" s="688" t="s">
        <v>2286</v>
      </c>
      <c r="D2824" s="689"/>
      <c r="E2824" s="689"/>
      <c r="F2824" s="689"/>
      <c r="G2824" s="689"/>
      <c r="H2824" s="692">
        <f>(H1308)</f>
        <v>80000</v>
      </c>
      <c r="I2824" s="692">
        <f>(I1308)</f>
        <v>0</v>
      </c>
      <c r="J2824" s="692">
        <f>SUM(H2824:I2824)</f>
        <v>80000</v>
      </c>
      <c r="K2824" s="4"/>
    </row>
    <row r="2825" spans="1:11" x14ac:dyDescent="0.25">
      <c r="A2825" s="511" t="s">
        <v>1245</v>
      </c>
      <c r="B2825" s="515">
        <v>2.04</v>
      </c>
      <c r="C2825" s="499" t="s">
        <v>2287</v>
      </c>
      <c r="D2825" s="500"/>
      <c r="E2825" s="500"/>
      <c r="F2825" s="500"/>
      <c r="G2825" s="498"/>
      <c r="H2825" s="501">
        <f>(H1311)</f>
        <v>145000</v>
      </c>
      <c r="I2825" s="501">
        <f>(I1311)</f>
        <v>0</v>
      </c>
      <c r="J2825" s="501">
        <f t="shared" ref="J2825" si="26">SUM(H2825:I2825)</f>
        <v>145000</v>
      </c>
    </row>
    <row r="2826" spans="1:11" x14ac:dyDescent="0.25">
      <c r="A2826" s="519" t="s">
        <v>1245</v>
      </c>
      <c r="B2826" s="510">
        <v>2.0409999999999999</v>
      </c>
      <c r="C2826" s="199" t="s">
        <v>2288</v>
      </c>
      <c r="D2826" s="199"/>
      <c r="E2826" s="199"/>
      <c r="F2826" s="199"/>
      <c r="G2826" s="199"/>
      <c r="H2826" s="495">
        <f>(H1317)</f>
        <v>65000</v>
      </c>
      <c r="I2826" s="495">
        <f>(I1317)</f>
        <v>0</v>
      </c>
      <c r="J2826" s="495">
        <f>SUM(H2826:I2826)</f>
        <v>65000</v>
      </c>
    </row>
    <row r="2827" spans="1:11" ht="15.75" thickBot="1" x14ac:dyDescent="0.3">
      <c r="A2827" s="220"/>
      <c r="B2827" s="221"/>
      <c r="C2827" s="222"/>
      <c r="D2827" s="222"/>
      <c r="E2827" s="222"/>
      <c r="F2827" s="222"/>
      <c r="G2827" s="223"/>
      <c r="H2827" s="224"/>
      <c r="I2827" s="224"/>
      <c r="J2827" s="224"/>
    </row>
    <row r="2828" spans="1:11" ht="15.75" thickBot="1" x14ac:dyDescent="0.3">
      <c r="A2828" s="85"/>
      <c r="B2828" s="86"/>
      <c r="C2828" s="175" t="s">
        <v>2292</v>
      </c>
      <c r="D2828" s="86"/>
      <c r="E2828" s="86"/>
      <c r="F2828" s="86"/>
      <c r="G2828" s="86"/>
      <c r="H2828" s="246">
        <f>SUM(H2824:H2827)</f>
        <v>290000</v>
      </c>
      <c r="I2828" s="181">
        <f>SUM(I2824:I2827)</f>
        <v>0</v>
      </c>
      <c r="J2828" s="246">
        <f>SUM(J2824:J2827)</f>
        <v>290000</v>
      </c>
    </row>
    <row r="2830" spans="1:11" x14ac:dyDescent="0.25">
      <c r="B2830" t="s">
        <v>530</v>
      </c>
      <c r="E2830" t="s">
        <v>531</v>
      </c>
      <c r="H2830" t="s">
        <v>532</v>
      </c>
    </row>
    <row r="2831" spans="1:11" ht="15.75" x14ac:dyDescent="0.25">
      <c r="B2831" t="s">
        <v>1382</v>
      </c>
      <c r="E2831" s="32" t="s">
        <v>1364</v>
      </c>
      <c r="F2831" s="32"/>
      <c r="H2831" t="s">
        <v>533</v>
      </c>
    </row>
    <row r="2832" spans="1:11" ht="15.75" x14ac:dyDescent="0.25">
      <c r="B2832" t="s">
        <v>535</v>
      </c>
      <c r="E2832" s="32" t="s">
        <v>1363</v>
      </c>
      <c r="F2832" s="32"/>
      <c r="H2832" t="s">
        <v>534</v>
      </c>
    </row>
    <row r="2833" spans="1:10" ht="15.75" x14ac:dyDescent="0.25">
      <c r="E2833" s="32"/>
      <c r="F2833" s="32"/>
    </row>
    <row r="2834" spans="1:10" ht="15.75" x14ac:dyDescent="0.25">
      <c r="E2834" s="32"/>
      <c r="F2834" s="32"/>
    </row>
    <row r="2835" spans="1:10" ht="15.75" x14ac:dyDescent="0.25">
      <c r="E2835" s="32"/>
      <c r="F2835" s="32"/>
    </row>
    <row r="2836" spans="1:10" x14ac:dyDescent="0.25">
      <c r="A2836" s="198" t="s">
        <v>147</v>
      </c>
      <c r="B2836" s="199"/>
      <c r="C2836" s="199"/>
      <c r="D2836" s="199"/>
      <c r="E2836" s="5"/>
      <c r="F2836" s="5"/>
    </row>
    <row r="2837" spans="1:10" ht="15.75" thickBot="1" x14ac:dyDescent="0.3">
      <c r="A2837" s="191" t="s">
        <v>2289</v>
      </c>
      <c r="B2837" s="152"/>
      <c r="C2837" s="152"/>
      <c r="D2837" s="5"/>
      <c r="E2837" s="5"/>
      <c r="F2837" s="5"/>
    </row>
    <row r="2838" spans="1:10" ht="15.75" thickBot="1" x14ac:dyDescent="0.3">
      <c r="A2838" s="176" t="s">
        <v>567</v>
      </c>
      <c r="B2838" s="177" t="s">
        <v>568</v>
      </c>
      <c r="C2838" s="175" t="s">
        <v>422</v>
      </c>
      <c r="D2838" s="86"/>
      <c r="E2838" s="86"/>
      <c r="F2838" s="86"/>
      <c r="G2838" s="86"/>
      <c r="H2838" s="177" t="s">
        <v>410</v>
      </c>
      <c r="I2838" s="175" t="s">
        <v>563</v>
      </c>
      <c r="J2838" s="177" t="s">
        <v>564</v>
      </c>
    </row>
    <row r="2839" spans="1:10" x14ac:dyDescent="0.25">
      <c r="A2839" s="126" t="s">
        <v>1245</v>
      </c>
      <c r="B2839" s="694">
        <v>2.0419999999999998</v>
      </c>
      <c r="C2839" s="695" t="s">
        <v>2290</v>
      </c>
      <c r="D2839" s="689"/>
      <c r="E2839" s="689"/>
      <c r="F2839" s="689"/>
      <c r="G2839" s="689"/>
      <c r="H2839" s="692">
        <f>(H1341)</f>
        <v>80000</v>
      </c>
      <c r="I2839" s="692">
        <f>(I1341)</f>
        <v>17000</v>
      </c>
      <c r="J2839" s="692">
        <f>SUM(H2839:I2839)</f>
        <v>97000</v>
      </c>
    </row>
    <row r="2840" spans="1:10" x14ac:dyDescent="0.25">
      <c r="A2840" s="696"/>
      <c r="B2840" s="696"/>
      <c r="C2840" s="164" t="s">
        <v>2290</v>
      </c>
      <c r="D2840" s="697"/>
      <c r="E2840" s="697"/>
      <c r="F2840" s="697"/>
      <c r="G2840" s="698"/>
      <c r="H2840" s="693"/>
      <c r="I2840" s="788">
        <f>(I1343)</f>
        <v>7000</v>
      </c>
      <c r="J2840" s="693">
        <f>SUM(H2840:I2840)</f>
        <v>7000</v>
      </c>
    </row>
    <row r="2841" spans="1:10" x14ac:dyDescent="0.25">
      <c r="A2841" s="511" t="s">
        <v>1245</v>
      </c>
      <c r="B2841" s="515">
        <v>2.0430000000000001</v>
      </c>
      <c r="C2841" s="499" t="s">
        <v>2291</v>
      </c>
      <c r="D2841" s="500"/>
      <c r="E2841" s="500"/>
      <c r="F2841" s="500"/>
      <c r="G2841" s="498"/>
      <c r="H2841" s="501">
        <f>(H1347)</f>
        <v>20000</v>
      </c>
      <c r="I2841" s="501">
        <f>(I1347)</f>
        <v>0</v>
      </c>
      <c r="J2841" s="501">
        <f t="shared" ref="J2841" si="27">SUM(H2841:I2841)</f>
        <v>20000</v>
      </c>
    </row>
    <row r="2842" spans="1:10" ht="15.75" thickBot="1" x14ac:dyDescent="0.3">
      <c r="A2842" s="220"/>
      <c r="B2842" s="221"/>
      <c r="C2842" s="222"/>
      <c r="D2842" s="222"/>
      <c r="E2842" s="222"/>
      <c r="F2842" s="222"/>
      <c r="G2842" s="223"/>
      <c r="H2842" s="224"/>
      <c r="I2842" s="224"/>
      <c r="J2842" s="224"/>
    </row>
    <row r="2843" spans="1:10" ht="15.75" thickBot="1" x14ac:dyDescent="0.3">
      <c r="A2843" s="85"/>
      <c r="B2843" s="86"/>
      <c r="C2843" s="175" t="s">
        <v>2302</v>
      </c>
      <c r="D2843" s="86"/>
      <c r="E2843" s="86"/>
      <c r="F2843" s="86"/>
      <c r="G2843" s="86"/>
      <c r="H2843" s="700">
        <f>SUM(H2839:H2842)</f>
        <v>100000</v>
      </c>
      <c r="I2843" s="181">
        <f>SUM(I2839:I2842)</f>
        <v>24000</v>
      </c>
      <c r="J2843" s="246">
        <f>SUM(J2839:J2842)</f>
        <v>124000</v>
      </c>
    </row>
    <row r="2846" spans="1:10" x14ac:dyDescent="0.25">
      <c r="A2846" s="198" t="s">
        <v>147</v>
      </c>
      <c r="B2846" s="199"/>
      <c r="C2846" s="199"/>
      <c r="D2846" s="199"/>
      <c r="E2846" s="5"/>
      <c r="F2846" s="5"/>
    </row>
    <row r="2847" spans="1:10" ht="15.75" thickBot="1" x14ac:dyDescent="0.3">
      <c r="A2847" s="191" t="s">
        <v>2296</v>
      </c>
      <c r="B2847" s="152"/>
      <c r="C2847" s="152"/>
      <c r="D2847" s="5"/>
      <c r="E2847" s="5"/>
      <c r="F2847" s="5"/>
    </row>
    <row r="2848" spans="1:10" ht="15.75" thickBot="1" x14ac:dyDescent="0.3">
      <c r="A2848" s="176" t="s">
        <v>567</v>
      </c>
      <c r="B2848" s="177" t="s">
        <v>568</v>
      </c>
      <c r="C2848" s="175" t="s">
        <v>422</v>
      </c>
      <c r="D2848" s="86"/>
      <c r="E2848" s="86"/>
      <c r="F2848" s="86"/>
      <c r="G2848" s="86"/>
      <c r="H2848" s="177" t="s">
        <v>410</v>
      </c>
      <c r="I2848" s="175" t="s">
        <v>563</v>
      </c>
      <c r="J2848" s="177" t="s">
        <v>564</v>
      </c>
    </row>
    <row r="2849" spans="1:10" x14ac:dyDescent="0.25">
      <c r="A2849" s="126" t="s">
        <v>1245</v>
      </c>
      <c r="B2849" s="688">
        <v>2.044</v>
      </c>
      <c r="C2849" s="690" t="s">
        <v>2297</v>
      </c>
      <c r="D2849" s="689"/>
      <c r="E2849" s="689"/>
      <c r="F2849" s="689"/>
      <c r="G2849" s="689"/>
      <c r="H2849" s="692">
        <f>(H1377)</f>
        <v>15000</v>
      </c>
      <c r="I2849" s="692">
        <f>(I1377)</f>
        <v>15000</v>
      </c>
      <c r="J2849" s="691">
        <f>SUM(H2849:I2849)</f>
        <v>30000</v>
      </c>
    </row>
    <row r="2850" spans="1:10" x14ac:dyDescent="0.25">
      <c r="A2850" s="511" t="s">
        <v>1245</v>
      </c>
      <c r="B2850" s="515">
        <v>2.0449999999999999</v>
      </c>
      <c r="C2850" s="499" t="s">
        <v>2298</v>
      </c>
      <c r="D2850" s="500"/>
      <c r="E2850" s="500"/>
      <c r="F2850" s="500"/>
      <c r="G2850" s="498"/>
      <c r="H2850" s="501">
        <f>(H1382)</f>
        <v>13000</v>
      </c>
      <c r="I2850" s="501">
        <f>(I1382)</f>
        <v>45000</v>
      </c>
      <c r="J2850" s="501">
        <f>SUM(H2850:I2850)</f>
        <v>58000</v>
      </c>
    </row>
    <row r="2851" spans="1:10" x14ac:dyDescent="0.25">
      <c r="A2851" s="508">
        <v>1.0580000000000001</v>
      </c>
      <c r="B2851" s="497" t="s">
        <v>1903</v>
      </c>
      <c r="C2851" s="500" t="s">
        <v>2300</v>
      </c>
      <c r="D2851" s="500"/>
      <c r="E2851" s="500"/>
      <c r="F2851" s="500"/>
      <c r="G2851" s="498"/>
      <c r="H2851" s="501">
        <f>(H1386)</f>
        <v>0</v>
      </c>
      <c r="I2851" s="490">
        <f>(I1386)</f>
        <v>6500</v>
      </c>
      <c r="J2851" s="501">
        <f>SUM(H2851:I2851)</f>
        <v>6500</v>
      </c>
    </row>
    <row r="2852" spans="1:10" ht="15.75" thickBot="1" x14ac:dyDescent="0.3">
      <c r="A2852">
        <v>1.0589999999999999</v>
      </c>
      <c r="B2852" s="14" t="s">
        <v>1903</v>
      </c>
      <c r="C2852" t="s">
        <v>2299</v>
      </c>
      <c r="F2852" s="222"/>
      <c r="G2852" s="223"/>
      <c r="H2852" s="501">
        <f>(H1390)</f>
        <v>24000</v>
      </c>
      <c r="I2852" s="501">
        <f>(I1390)</f>
        <v>60000</v>
      </c>
      <c r="J2852" s="699">
        <f>SUM(H2852:I2852)</f>
        <v>84000</v>
      </c>
    </row>
    <row r="2853" spans="1:10" ht="15.75" thickBot="1" x14ac:dyDescent="0.3">
      <c r="A2853" s="85"/>
      <c r="B2853" s="87"/>
      <c r="C2853" s="175" t="s">
        <v>752</v>
      </c>
      <c r="D2853" s="86"/>
      <c r="E2853" s="86"/>
      <c r="F2853" s="86"/>
      <c r="G2853" s="175" t="s">
        <v>2303</v>
      </c>
      <c r="H2853" s="181">
        <f>SUM(H2849:H2852)</f>
        <v>52000</v>
      </c>
      <c r="I2853" s="192">
        <f>SUM(I2849:I2852)-(I2851)</f>
        <v>120000</v>
      </c>
      <c r="J2853" s="700">
        <f>SUM(H2853:I2853)</f>
        <v>172000</v>
      </c>
    </row>
    <row r="2854" spans="1:10" ht="15.75" thickBot="1" x14ac:dyDescent="0.3">
      <c r="A2854" s="706"/>
      <c r="B2854" s="707"/>
      <c r="C2854" s="701"/>
      <c r="D2854" s="210"/>
      <c r="E2854" s="210"/>
      <c r="F2854" s="210"/>
      <c r="G2854" s="702" t="s">
        <v>2304</v>
      </c>
      <c r="H2854" s="215"/>
      <c r="I2854" s="704">
        <f>(I2851)</f>
        <v>6500</v>
      </c>
      <c r="J2854" s="705"/>
    </row>
    <row r="2855" spans="1:10" ht="15.75" thickBot="1" x14ac:dyDescent="0.3">
      <c r="A2855" s="211"/>
      <c r="B2855" s="217"/>
      <c r="C2855" s="176" t="s">
        <v>2301</v>
      </c>
      <c r="D2855" s="86"/>
      <c r="E2855" s="86"/>
      <c r="F2855" s="86"/>
      <c r="G2855" s="86"/>
      <c r="H2855" s="181">
        <f>SUM(H2853:H2854)</f>
        <v>52000</v>
      </c>
      <c r="I2855" s="238">
        <f>SUM(I2853:I2854)</f>
        <v>126500</v>
      </c>
      <c r="J2855" s="181">
        <f>SUM(J2853:J2854)</f>
        <v>172000</v>
      </c>
    </row>
    <row r="2856" spans="1:10" x14ac:dyDescent="0.25">
      <c r="C2856" s="172"/>
      <c r="D2856" s="5"/>
      <c r="E2856" s="5"/>
      <c r="F2856" s="5"/>
      <c r="G2856" s="5"/>
      <c r="H2856" s="334"/>
      <c r="I2856" s="334"/>
      <c r="J2856" s="334"/>
    </row>
    <row r="2857" spans="1:10" x14ac:dyDescent="0.25">
      <c r="C2857" s="172"/>
      <c r="D2857" s="5"/>
      <c r="E2857" s="5"/>
      <c r="F2857" s="5"/>
      <c r="G2857" s="5"/>
      <c r="H2857" s="334"/>
      <c r="I2857" s="334"/>
      <c r="J2857" s="334"/>
    </row>
    <row r="2858" spans="1:10" x14ac:dyDescent="0.25">
      <c r="B2858" t="s">
        <v>530</v>
      </c>
      <c r="E2858" t="s">
        <v>531</v>
      </c>
      <c r="H2858" t="s">
        <v>532</v>
      </c>
    </row>
    <row r="2859" spans="1:10" ht="15.75" x14ac:dyDescent="0.25">
      <c r="B2859" t="s">
        <v>1382</v>
      </c>
      <c r="E2859" s="32" t="s">
        <v>1364</v>
      </c>
      <c r="F2859" s="32"/>
      <c r="H2859" t="s">
        <v>533</v>
      </c>
    </row>
    <row r="2860" spans="1:10" ht="15.75" x14ac:dyDescent="0.25">
      <c r="B2860" t="s">
        <v>535</v>
      </c>
      <c r="E2860" s="32" t="s">
        <v>1363</v>
      </c>
      <c r="F2860" s="32"/>
      <c r="H2860" t="s">
        <v>534</v>
      </c>
    </row>
    <row r="2871" spans="1:11" x14ac:dyDescent="0.25">
      <c r="A2871" s="198" t="s">
        <v>285</v>
      </c>
      <c r="B2871" s="199"/>
      <c r="C2871" s="199"/>
      <c r="D2871" s="199"/>
      <c r="E2871" s="5"/>
      <c r="F2871" s="5"/>
    </row>
    <row r="2872" spans="1:11" x14ac:dyDescent="0.25">
      <c r="A2872" s="198" t="s">
        <v>288</v>
      </c>
      <c r="B2872" s="199"/>
      <c r="C2872" s="199"/>
      <c r="D2872" s="199"/>
      <c r="E2872" s="5"/>
      <c r="F2872" s="5"/>
    </row>
    <row r="2873" spans="1:11" ht="15.75" thickBot="1" x14ac:dyDescent="0.3">
      <c r="A2873" s="191" t="s">
        <v>627</v>
      </c>
      <c r="B2873" s="152"/>
      <c r="C2873" s="152"/>
      <c r="D2873" s="5"/>
      <c r="E2873" s="5"/>
      <c r="F2873" s="5"/>
    </row>
    <row r="2874" spans="1:11" ht="15.75" thickBot="1" x14ac:dyDescent="0.3">
      <c r="A2874" s="176" t="s">
        <v>567</v>
      </c>
      <c r="B2874" s="177" t="s">
        <v>568</v>
      </c>
      <c r="C2874" s="175" t="s">
        <v>422</v>
      </c>
      <c r="D2874" s="86"/>
      <c r="E2874" s="86"/>
      <c r="F2874" s="86"/>
      <c r="G2874" s="86"/>
      <c r="H2874" s="177" t="s">
        <v>288</v>
      </c>
      <c r="I2874" s="175" t="s">
        <v>563</v>
      </c>
      <c r="J2874" s="177" t="s">
        <v>564</v>
      </c>
    </row>
    <row r="2875" spans="1:11" x14ac:dyDescent="0.25">
      <c r="A2875" s="519" t="s">
        <v>574</v>
      </c>
      <c r="B2875" s="510">
        <v>2.0459999999999998</v>
      </c>
      <c r="C2875" s="199" t="s">
        <v>1216</v>
      </c>
      <c r="D2875" s="199"/>
      <c r="E2875" s="199"/>
      <c r="F2875" s="199"/>
      <c r="G2875" s="199"/>
      <c r="H2875" s="495">
        <f>(H1412)</f>
        <v>325000</v>
      </c>
      <c r="I2875" s="495">
        <f>(I1412)</f>
        <v>0</v>
      </c>
      <c r="J2875" s="495">
        <f t="shared" ref="J2875:J2879" si="28">SUM(H2875:I2875)</f>
        <v>325000</v>
      </c>
    </row>
    <row r="2876" spans="1:11" x14ac:dyDescent="0.25">
      <c r="A2876" s="508" t="s">
        <v>574</v>
      </c>
      <c r="B2876" s="497">
        <v>2.0470000000000002</v>
      </c>
      <c r="C2876" s="500" t="s">
        <v>1882</v>
      </c>
      <c r="D2876" s="500"/>
      <c r="E2876" s="500"/>
      <c r="F2876" s="500"/>
      <c r="G2876" s="498"/>
      <c r="H2876" s="501">
        <f>(H1416)</f>
        <v>250000</v>
      </c>
      <c r="I2876" s="501">
        <f>(I1416)</f>
        <v>0</v>
      </c>
      <c r="J2876" s="501">
        <f t="shared" si="28"/>
        <v>250000</v>
      </c>
    </row>
    <row r="2877" spans="1:11" x14ac:dyDescent="0.25">
      <c r="A2877" s="499" t="s">
        <v>574</v>
      </c>
      <c r="B2877" s="515">
        <v>2.048</v>
      </c>
      <c r="C2877" s="505" t="s">
        <v>1883</v>
      </c>
      <c r="D2877" s="500"/>
      <c r="E2877" s="500"/>
      <c r="F2877" s="500"/>
      <c r="G2877" s="498"/>
      <c r="H2877" s="501">
        <f>(H1422)</f>
        <v>70000</v>
      </c>
      <c r="I2877" s="501">
        <f>(I1428)</f>
        <v>0</v>
      </c>
      <c r="J2877" s="501">
        <f t="shared" si="28"/>
        <v>70000</v>
      </c>
    </row>
    <row r="2878" spans="1:11" x14ac:dyDescent="0.25">
      <c r="A2878" s="499" t="s">
        <v>574</v>
      </c>
      <c r="B2878" s="515">
        <v>2.0489999999999999</v>
      </c>
      <c r="C2878" s="505" t="s">
        <v>1884</v>
      </c>
      <c r="D2878" s="500"/>
      <c r="E2878" s="500"/>
      <c r="F2878" s="500"/>
      <c r="G2878" s="498"/>
      <c r="H2878" s="501">
        <f>(H1428)</f>
        <v>20000</v>
      </c>
      <c r="I2878" s="501"/>
      <c r="J2878" s="501">
        <f>SUM(H2878:I2878)</f>
        <v>20000</v>
      </c>
      <c r="K2878" s="161"/>
    </row>
    <row r="2879" spans="1:11" x14ac:dyDescent="0.25">
      <c r="A2879" s="515" t="s">
        <v>574</v>
      </c>
      <c r="B2879" s="515">
        <v>2.0499999999999998</v>
      </c>
      <c r="C2879" s="505" t="s">
        <v>1885</v>
      </c>
      <c r="D2879" s="500"/>
      <c r="E2879" s="500"/>
      <c r="F2879" s="500"/>
      <c r="G2879" s="498"/>
      <c r="H2879" s="501">
        <f>(H1447)</f>
        <v>5000</v>
      </c>
      <c r="I2879" s="501">
        <f>(I1447)</f>
        <v>0</v>
      </c>
      <c r="J2879" s="501">
        <f t="shared" si="28"/>
        <v>5000</v>
      </c>
    </row>
    <row r="2880" spans="1:11" x14ac:dyDescent="0.25">
      <c r="A2880" s="497">
        <v>1.0609999999999999</v>
      </c>
      <c r="B2880" s="497" t="s">
        <v>1903</v>
      </c>
      <c r="C2880" s="508" t="s">
        <v>1904</v>
      </c>
      <c r="D2880" s="500"/>
      <c r="E2880" s="500"/>
      <c r="F2880" s="500"/>
      <c r="G2880" s="498"/>
      <c r="H2880" s="501">
        <f>(H1482)</f>
        <v>10000</v>
      </c>
      <c r="I2880" s="501"/>
      <c r="J2880" s="501">
        <f>SUM(H2880:I2880)</f>
        <v>10000</v>
      </c>
    </row>
    <row r="2881" spans="1:10" x14ac:dyDescent="0.25">
      <c r="A2881" s="515">
        <v>1.0620000000000001</v>
      </c>
      <c r="B2881" s="497" t="s">
        <v>1903</v>
      </c>
      <c r="C2881" s="508" t="s">
        <v>1906</v>
      </c>
      <c r="D2881" s="500"/>
      <c r="E2881" s="500"/>
      <c r="F2881" s="500"/>
      <c r="G2881" s="498"/>
      <c r="H2881" s="501">
        <f>(H1487)</f>
        <v>5000</v>
      </c>
      <c r="I2881" s="501"/>
      <c r="J2881" s="501">
        <f>SUM(H2881:I2881)</f>
        <v>5000</v>
      </c>
    </row>
    <row r="2882" spans="1:10" ht="15.75" thickBot="1" x14ac:dyDescent="0.3">
      <c r="A2882" s="515" t="s">
        <v>574</v>
      </c>
      <c r="B2882" s="515">
        <v>2.0699999999999998</v>
      </c>
      <c r="C2882" s="426" t="s">
        <v>1908</v>
      </c>
      <c r="D2882" s="199"/>
      <c r="E2882" s="199"/>
      <c r="F2882" s="199"/>
      <c r="G2882" s="269"/>
      <c r="H2882" s="495">
        <f>(H1517)</f>
        <v>60000</v>
      </c>
      <c r="I2882" s="501"/>
      <c r="J2882" s="501">
        <f>SUM(H2882:I2882)</f>
        <v>60000</v>
      </c>
    </row>
    <row r="2883" spans="1:10" ht="15.75" thickBot="1" x14ac:dyDescent="0.3">
      <c r="A2883" s="185"/>
      <c r="B2883" s="186"/>
      <c r="C2883" s="187" t="s">
        <v>628</v>
      </c>
      <c r="D2883" s="188"/>
      <c r="E2883" s="188"/>
      <c r="F2883" s="188"/>
      <c r="G2883" s="200"/>
      <c r="H2883" s="204">
        <f>SUM(H2875:H2882)</f>
        <v>745000</v>
      </c>
      <c r="I2883" s="206">
        <f>SUM(I2875:I2882)</f>
        <v>0</v>
      </c>
      <c r="J2883" s="205">
        <f>SUM(J2875:J2882)</f>
        <v>745000</v>
      </c>
    </row>
    <row r="2884" spans="1:10" ht="15.75" thickBot="1" x14ac:dyDescent="0.3">
      <c r="A2884" s="191" t="s">
        <v>629</v>
      </c>
      <c r="B2884" s="152"/>
      <c r="C2884" s="152"/>
      <c r="D2884" s="5"/>
      <c r="E2884" s="5"/>
      <c r="F2884" s="5"/>
    </row>
    <row r="2885" spans="1:10" ht="15.75" thickBot="1" x14ac:dyDescent="0.3">
      <c r="A2885" s="176" t="s">
        <v>567</v>
      </c>
      <c r="B2885" s="177" t="s">
        <v>568</v>
      </c>
      <c r="C2885" s="175" t="s">
        <v>422</v>
      </c>
      <c r="D2885" s="86"/>
      <c r="E2885" s="86"/>
      <c r="F2885" s="86"/>
      <c r="G2885" s="86"/>
      <c r="H2885" s="177" t="s">
        <v>288</v>
      </c>
      <c r="I2885" s="175" t="s">
        <v>563</v>
      </c>
      <c r="J2885" s="177" t="s">
        <v>564</v>
      </c>
    </row>
    <row r="2886" spans="1:10" x14ac:dyDescent="0.25">
      <c r="A2886" s="519" t="s">
        <v>574</v>
      </c>
      <c r="B2886" s="510">
        <v>2.0539999999999998</v>
      </c>
      <c r="C2886" s="199" t="s">
        <v>1889</v>
      </c>
      <c r="D2886" s="199"/>
      <c r="E2886" s="199"/>
      <c r="F2886" s="199"/>
      <c r="G2886" s="199"/>
      <c r="H2886" s="495">
        <f>(H1553)</f>
        <v>50000</v>
      </c>
      <c r="I2886" s="495"/>
      <c r="J2886" s="495">
        <f t="shared" ref="J2886:J2896" si="29">SUM(H2886:I2886)</f>
        <v>50000</v>
      </c>
    </row>
    <row r="2887" spans="1:10" x14ac:dyDescent="0.25">
      <c r="A2887" s="508" t="s">
        <v>574</v>
      </c>
      <c r="B2887" s="515">
        <v>2.0550000000000002</v>
      </c>
      <c r="C2887" s="500" t="s">
        <v>1890</v>
      </c>
      <c r="D2887" s="500"/>
      <c r="E2887" s="500"/>
      <c r="F2887" s="500"/>
      <c r="G2887" s="498"/>
      <c r="H2887" s="501">
        <f>(H1557)</f>
        <v>40000</v>
      </c>
      <c r="I2887" s="501"/>
      <c r="J2887" s="501">
        <f t="shared" si="29"/>
        <v>40000</v>
      </c>
    </row>
    <row r="2888" spans="1:10" x14ac:dyDescent="0.25">
      <c r="A2888" s="499" t="s">
        <v>574</v>
      </c>
      <c r="B2888" s="515">
        <v>2.056</v>
      </c>
      <c r="C2888" s="505" t="s">
        <v>1891</v>
      </c>
      <c r="D2888" s="500"/>
      <c r="E2888" s="500"/>
      <c r="F2888" s="500"/>
      <c r="G2888" s="500"/>
      <c r="H2888" s="501">
        <f>(H1563)</f>
        <v>12000</v>
      </c>
      <c r="I2888" s="501"/>
      <c r="J2888" s="501">
        <f t="shared" si="29"/>
        <v>12000</v>
      </c>
    </row>
    <row r="2889" spans="1:10" x14ac:dyDescent="0.25">
      <c r="A2889" s="499" t="s">
        <v>574</v>
      </c>
      <c r="B2889" s="515">
        <v>2.0569999999999999</v>
      </c>
      <c r="C2889" s="505" t="s">
        <v>1892</v>
      </c>
      <c r="D2889" s="500"/>
      <c r="E2889" s="500"/>
      <c r="F2889" s="500"/>
      <c r="G2889" s="500"/>
      <c r="H2889" s="501">
        <f>(H1588)</f>
        <v>53000</v>
      </c>
      <c r="I2889" s="501"/>
      <c r="J2889" s="501">
        <f t="shared" si="29"/>
        <v>53000</v>
      </c>
    </row>
    <row r="2890" spans="1:10" x14ac:dyDescent="0.25">
      <c r="A2890" s="508" t="s">
        <v>574</v>
      </c>
      <c r="B2890" s="515">
        <v>2.0579999999999998</v>
      </c>
      <c r="C2890" s="505" t="s">
        <v>1893</v>
      </c>
      <c r="D2890" s="500"/>
      <c r="E2890" s="500"/>
      <c r="F2890" s="500"/>
      <c r="G2890" s="500"/>
      <c r="H2890" s="501">
        <f>(H1592)</f>
        <v>50000</v>
      </c>
      <c r="I2890" s="501"/>
      <c r="J2890" s="501">
        <f t="shared" si="29"/>
        <v>50000</v>
      </c>
    </row>
    <row r="2891" spans="1:10" x14ac:dyDescent="0.25">
      <c r="A2891" s="426" t="s">
        <v>574</v>
      </c>
      <c r="B2891" s="510">
        <v>2.0590000000000002</v>
      </c>
      <c r="C2891" s="508" t="s">
        <v>1894</v>
      </c>
      <c r="D2891" s="500"/>
      <c r="E2891" s="500"/>
      <c r="F2891" s="500"/>
      <c r="G2891" s="498"/>
      <c r="H2891" s="495">
        <f>(H1598)</f>
        <v>12000</v>
      </c>
      <c r="I2891" s="495"/>
      <c r="J2891" s="495">
        <f t="shared" si="29"/>
        <v>12000</v>
      </c>
    </row>
    <row r="2892" spans="1:10" x14ac:dyDescent="0.25">
      <c r="A2892" s="515">
        <v>1.0629999999999999</v>
      </c>
      <c r="B2892" s="497" t="s">
        <v>1903</v>
      </c>
      <c r="C2892" s="521" t="s">
        <v>1905</v>
      </c>
      <c r="D2892" s="305"/>
      <c r="E2892" s="305"/>
      <c r="F2892" s="305"/>
      <c r="G2892" s="303"/>
      <c r="H2892" s="501">
        <f>(H1622)</f>
        <v>10000</v>
      </c>
      <c r="I2892" s="501"/>
      <c r="J2892" s="501">
        <f t="shared" si="29"/>
        <v>10000</v>
      </c>
    </row>
    <row r="2893" spans="1:10" x14ac:dyDescent="0.25">
      <c r="A2893" s="500">
        <v>1.0640000000000001</v>
      </c>
      <c r="B2893" s="499" t="s">
        <v>1903</v>
      </c>
      <c r="C2893" s="508" t="s">
        <v>1907</v>
      </c>
      <c r="D2893" s="500"/>
      <c r="E2893" s="500"/>
      <c r="F2893" s="500"/>
      <c r="G2893" s="500"/>
      <c r="H2893" s="541">
        <f>(H1627)</f>
        <v>5000</v>
      </c>
      <c r="I2893" s="501"/>
      <c r="J2893" s="541">
        <f t="shared" si="29"/>
        <v>5000</v>
      </c>
    </row>
    <row r="2894" spans="1:10" x14ac:dyDescent="0.25">
      <c r="A2894" s="500" t="s">
        <v>574</v>
      </c>
      <c r="B2894" s="499">
        <v>2.0710000000000002</v>
      </c>
      <c r="C2894" s="508" t="s">
        <v>1909</v>
      </c>
      <c r="D2894" s="500"/>
      <c r="E2894" s="500"/>
      <c r="F2894" s="500"/>
      <c r="G2894" s="500"/>
      <c r="H2894" s="541">
        <f>(H1657)</f>
        <v>32000</v>
      </c>
      <c r="I2894" s="501"/>
      <c r="J2894" s="541">
        <f t="shared" si="29"/>
        <v>32000</v>
      </c>
    </row>
    <row r="2895" spans="1:10" ht="15.75" thickBot="1" x14ac:dyDescent="0.3">
      <c r="A2895" s="199" t="s">
        <v>574</v>
      </c>
      <c r="B2895" s="542">
        <v>2.0720000000000001</v>
      </c>
      <c r="C2895" s="546" t="s">
        <v>1910</v>
      </c>
      <c r="D2895" s="199"/>
      <c r="E2895" s="199"/>
      <c r="F2895" s="199"/>
      <c r="G2895" s="199"/>
      <c r="H2895" s="545">
        <f>(H1662)</f>
        <v>45000</v>
      </c>
      <c r="I2895" s="545"/>
      <c r="J2895" s="545">
        <f t="shared" si="29"/>
        <v>45000</v>
      </c>
    </row>
    <row r="2896" spans="1:10" ht="15.75" thickBot="1" x14ac:dyDescent="0.3">
      <c r="A2896" s="185"/>
      <c r="B2896" s="186"/>
      <c r="C2896" s="187" t="s">
        <v>630</v>
      </c>
      <c r="D2896" s="188"/>
      <c r="E2896" s="188"/>
      <c r="F2896" s="188"/>
      <c r="G2896" s="200"/>
      <c r="H2896" s="204">
        <f>SUM(H2886:H2895)</f>
        <v>309000</v>
      </c>
      <c r="I2896" s="206">
        <f>SUM(I2886:I2888)</f>
        <v>0</v>
      </c>
      <c r="J2896" s="205">
        <f t="shared" si="29"/>
        <v>309000</v>
      </c>
    </row>
    <row r="2897" spans="1:10" ht="15.75" thickBot="1" x14ac:dyDescent="0.3">
      <c r="A2897" s="191" t="s">
        <v>631</v>
      </c>
      <c r="B2897" s="152"/>
      <c r="C2897" s="152"/>
      <c r="D2897" s="5"/>
      <c r="E2897" s="5"/>
      <c r="F2897" s="5"/>
    </row>
    <row r="2898" spans="1:10" ht="15.75" thickBot="1" x14ac:dyDescent="0.3">
      <c r="A2898" s="176" t="s">
        <v>567</v>
      </c>
      <c r="B2898" s="177" t="s">
        <v>568</v>
      </c>
      <c r="C2898" s="175" t="s">
        <v>422</v>
      </c>
      <c r="D2898" s="86"/>
      <c r="E2898" s="86"/>
      <c r="F2898" s="86"/>
      <c r="G2898" s="86"/>
      <c r="H2898" s="177" t="s">
        <v>288</v>
      </c>
      <c r="I2898" s="175" t="s">
        <v>563</v>
      </c>
      <c r="J2898" s="177" t="s">
        <v>564</v>
      </c>
    </row>
    <row r="2899" spans="1:10" x14ac:dyDescent="0.25">
      <c r="A2899" s="519" t="s">
        <v>574</v>
      </c>
      <c r="B2899" s="510">
        <v>2.0659999999999998</v>
      </c>
      <c r="C2899" s="199" t="s">
        <v>632</v>
      </c>
      <c r="D2899" s="199"/>
      <c r="E2899" s="199"/>
      <c r="F2899" s="199"/>
      <c r="G2899" s="199"/>
      <c r="H2899" s="495">
        <f>(H1692)</f>
        <v>35000</v>
      </c>
      <c r="I2899" s="495"/>
      <c r="J2899" s="495">
        <f>SUM(H2899:I2899)</f>
        <v>35000</v>
      </c>
    </row>
    <row r="2900" spans="1:10" ht="15.75" thickBot="1" x14ac:dyDescent="0.3">
      <c r="A2900" s="527" t="s">
        <v>574</v>
      </c>
      <c r="B2900" s="520">
        <v>2.0670000000000002</v>
      </c>
      <c r="C2900" s="280" t="s">
        <v>633</v>
      </c>
      <c r="D2900" s="280"/>
      <c r="E2900" s="280"/>
      <c r="F2900" s="280"/>
      <c r="G2900" s="298"/>
      <c r="H2900" s="312">
        <f>(H1697)</f>
        <v>5000</v>
      </c>
      <c r="I2900" s="312"/>
      <c r="J2900" s="312">
        <f>SUM(H2900:I2900)</f>
        <v>5000</v>
      </c>
    </row>
    <row r="2901" spans="1:10" ht="15.75" thickBot="1" x14ac:dyDescent="0.3">
      <c r="A2901" s="185"/>
      <c r="B2901" s="186"/>
      <c r="C2901" s="187" t="s">
        <v>1217</v>
      </c>
      <c r="D2901" s="188"/>
      <c r="E2901" s="188"/>
      <c r="F2901" s="188"/>
      <c r="G2901" s="200"/>
      <c r="H2901" s="204">
        <f>SUM(H2899:H2900)</f>
        <v>40000</v>
      </c>
      <c r="I2901" s="206">
        <f>SUM(I2899:I2900)</f>
        <v>0</v>
      </c>
      <c r="J2901" s="205">
        <f>SUM(J2899:J2900)</f>
        <v>40000</v>
      </c>
    </row>
    <row r="2902" spans="1:10" ht="15.75" thickBot="1" x14ac:dyDescent="0.3">
      <c r="A2902" s="85"/>
      <c r="B2902" s="86"/>
      <c r="C2902" s="175" t="s">
        <v>634</v>
      </c>
      <c r="D2902" s="86"/>
      <c r="E2902" s="86"/>
      <c r="F2902" s="86"/>
      <c r="G2902" s="86"/>
      <c r="H2902" s="181">
        <f>(H2883+H2896+H2901)</f>
        <v>1094000</v>
      </c>
      <c r="I2902" s="181">
        <f>(I2883+I2896+I2901)</f>
        <v>0</v>
      </c>
      <c r="J2902" s="181">
        <f>(J2883+J2896+J2901)</f>
        <v>1094000</v>
      </c>
    </row>
    <row r="2903" spans="1:10" x14ac:dyDescent="0.25">
      <c r="B2903" t="s">
        <v>530</v>
      </c>
      <c r="E2903" t="s">
        <v>531</v>
      </c>
      <c r="H2903" t="s">
        <v>532</v>
      </c>
    </row>
    <row r="2904" spans="1:10" ht="15.75" x14ac:dyDescent="0.25">
      <c r="B2904" t="s">
        <v>1382</v>
      </c>
      <c r="E2904" s="32" t="s">
        <v>1364</v>
      </c>
      <c r="F2904" s="32"/>
      <c r="H2904" t="s">
        <v>533</v>
      </c>
    </row>
    <row r="2905" spans="1:10" ht="15.75" x14ac:dyDescent="0.25">
      <c r="B2905" t="s">
        <v>535</v>
      </c>
      <c r="E2905" s="32" t="s">
        <v>1363</v>
      </c>
      <c r="F2905" s="32"/>
      <c r="H2905" t="s">
        <v>534</v>
      </c>
    </row>
    <row r="2906" spans="1:10" x14ac:dyDescent="0.25">
      <c r="A2906" s="198" t="s">
        <v>285</v>
      </c>
      <c r="B2906" s="199"/>
      <c r="C2906" s="199"/>
      <c r="D2906" s="199"/>
      <c r="E2906" s="5"/>
      <c r="F2906" s="5"/>
    </row>
    <row r="2907" spans="1:10" x14ac:dyDescent="0.25">
      <c r="A2907" t="s">
        <v>413</v>
      </c>
    </row>
    <row r="2908" spans="1:10" ht="15.75" thickBot="1" x14ac:dyDescent="0.3">
      <c r="A2908" s="191" t="s">
        <v>635</v>
      </c>
      <c r="B2908" s="152"/>
      <c r="C2908" s="152"/>
      <c r="D2908" s="5"/>
      <c r="E2908" s="5"/>
      <c r="F2908" s="5"/>
    </row>
    <row r="2909" spans="1:10" ht="15.75" thickBot="1" x14ac:dyDescent="0.3">
      <c r="A2909" s="176" t="s">
        <v>567</v>
      </c>
      <c r="B2909" s="177" t="s">
        <v>568</v>
      </c>
      <c r="C2909" s="175" t="s">
        <v>422</v>
      </c>
      <c r="D2909" s="86"/>
      <c r="E2909" s="86"/>
      <c r="F2909" s="86"/>
      <c r="G2909" s="86"/>
      <c r="H2909" s="177" t="s">
        <v>413</v>
      </c>
      <c r="I2909" s="175" t="s">
        <v>563</v>
      </c>
      <c r="J2909" s="177" t="s">
        <v>564</v>
      </c>
    </row>
    <row r="2910" spans="1:10" x14ac:dyDescent="0.25">
      <c r="A2910" s="519" t="s">
        <v>574</v>
      </c>
      <c r="B2910" s="510">
        <v>2.0510000000000002</v>
      </c>
      <c r="C2910" s="199" t="s">
        <v>1886</v>
      </c>
      <c r="D2910" s="199"/>
      <c r="E2910" s="199"/>
      <c r="F2910" s="199"/>
      <c r="G2910" s="199"/>
      <c r="H2910" s="495">
        <f>(H1727)</f>
        <v>700000</v>
      </c>
      <c r="I2910" s="495">
        <f>(I1727)</f>
        <v>0</v>
      </c>
      <c r="J2910" s="495">
        <f>SUM(H2910:I2910)</f>
        <v>700000</v>
      </c>
    </row>
    <row r="2911" spans="1:10" x14ac:dyDescent="0.25">
      <c r="A2911" s="527" t="s">
        <v>574</v>
      </c>
      <c r="B2911" s="520">
        <v>2.052</v>
      </c>
      <c r="C2911" s="280" t="s">
        <v>1887</v>
      </c>
      <c r="D2911" s="280"/>
      <c r="E2911" s="280"/>
      <c r="F2911" s="280"/>
      <c r="G2911" s="298"/>
      <c r="H2911" s="312">
        <f>(H1732)</f>
        <v>200000</v>
      </c>
      <c r="I2911" s="312">
        <f>(I1732)</f>
        <v>0</v>
      </c>
      <c r="J2911" s="312">
        <f>SUM(H2911:I2911)</f>
        <v>200000</v>
      </c>
    </row>
    <row r="2912" spans="1:10" ht="15.75" thickBot="1" x14ac:dyDescent="0.3">
      <c r="A2912" s="527" t="s">
        <v>574</v>
      </c>
      <c r="B2912" s="520">
        <v>2.0529999999999999</v>
      </c>
      <c r="C2912" s="280" t="s">
        <v>1888</v>
      </c>
      <c r="D2912" s="280"/>
      <c r="E2912" s="280"/>
      <c r="F2912" s="280"/>
      <c r="G2912" s="280"/>
      <c r="H2912" s="312">
        <f>(H1737)</f>
        <v>60000</v>
      </c>
      <c r="I2912" s="312">
        <f t="shared" ref="I2912:J2912" si="30">(I1737)</f>
        <v>0</v>
      </c>
      <c r="J2912" s="312">
        <f t="shared" si="30"/>
        <v>60000</v>
      </c>
    </row>
    <row r="2913" spans="1:10" ht="15.75" thickBot="1" x14ac:dyDescent="0.3">
      <c r="A2913" s="185"/>
      <c r="B2913" s="186"/>
      <c r="C2913" s="187" t="s">
        <v>636</v>
      </c>
      <c r="D2913" s="188"/>
      <c r="E2913" s="188"/>
      <c r="F2913" s="188"/>
      <c r="G2913" s="200"/>
      <c r="H2913" s="204">
        <f>SUM(H2910:H2912)</f>
        <v>960000</v>
      </c>
      <c r="I2913" s="206">
        <f>SUM(I2910:I2911)</f>
        <v>0</v>
      </c>
      <c r="J2913" s="205">
        <f>SUM(J2910:J2912)</f>
        <v>960000</v>
      </c>
    </row>
    <row r="2914" spans="1:10" x14ac:dyDescent="0.25">
      <c r="A2914" s="5"/>
      <c r="B2914" s="5"/>
      <c r="C2914" s="5"/>
      <c r="D2914" s="5"/>
      <c r="E2914" s="5"/>
      <c r="F2914" s="5"/>
      <c r="G2914" s="5"/>
      <c r="H2914" s="5"/>
      <c r="I2914" s="5"/>
      <c r="J2914" s="5"/>
    </row>
    <row r="2915" spans="1:10" ht="15.75" thickBot="1" x14ac:dyDescent="0.3">
      <c r="A2915" s="191" t="s">
        <v>637</v>
      </c>
      <c r="B2915" s="152"/>
      <c r="C2915" s="152"/>
      <c r="D2915" s="5"/>
      <c r="E2915" s="5"/>
      <c r="F2915" s="5"/>
    </row>
    <row r="2916" spans="1:10" ht="15.75" thickBot="1" x14ac:dyDescent="0.3">
      <c r="A2916" s="176" t="s">
        <v>567</v>
      </c>
      <c r="B2916" s="177" t="s">
        <v>568</v>
      </c>
      <c r="C2916" s="175" t="s">
        <v>422</v>
      </c>
      <c r="D2916" s="86"/>
      <c r="E2916" s="86"/>
      <c r="F2916" s="86"/>
      <c r="G2916" s="86"/>
      <c r="H2916" s="177" t="s">
        <v>413</v>
      </c>
      <c r="I2916" s="175" t="s">
        <v>563</v>
      </c>
      <c r="J2916" s="177" t="s">
        <v>564</v>
      </c>
    </row>
    <row r="2917" spans="1:10" x14ac:dyDescent="0.25">
      <c r="A2917" s="519" t="s">
        <v>574</v>
      </c>
      <c r="B2917" s="510">
        <v>2.06</v>
      </c>
      <c r="C2917" s="529" t="s">
        <v>1895</v>
      </c>
      <c r="D2917" s="530"/>
      <c r="E2917" s="530"/>
      <c r="F2917" s="530"/>
      <c r="G2917" s="531"/>
      <c r="H2917" s="495">
        <f>(H1762)</f>
        <v>230000</v>
      </c>
      <c r="I2917" s="495">
        <f>(I1762)</f>
        <v>0</v>
      </c>
      <c r="J2917" s="495">
        <f t="shared" ref="J2917:J2922" si="31">SUM(H2917:I2917)</f>
        <v>230000</v>
      </c>
    </row>
    <row r="2918" spans="1:10" x14ac:dyDescent="0.25">
      <c r="A2918" s="527" t="s">
        <v>574</v>
      </c>
      <c r="B2918" s="520">
        <v>2.0609999999999999</v>
      </c>
      <c r="C2918" s="499" t="s">
        <v>1896</v>
      </c>
      <c r="D2918" s="500"/>
      <c r="E2918" s="500"/>
      <c r="F2918" s="199"/>
      <c r="G2918" s="269"/>
      <c r="H2918" s="312">
        <f>(H1767)</f>
        <v>30000</v>
      </c>
      <c r="I2918" s="312">
        <f>(I1767)</f>
        <v>0</v>
      </c>
      <c r="J2918" s="312">
        <f t="shared" si="31"/>
        <v>30000</v>
      </c>
    </row>
    <row r="2919" spans="1:10" x14ac:dyDescent="0.25">
      <c r="A2919" s="508" t="s">
        <v>574</v>
      </c>
      <c r="B2919" s="515">
        <v>2.0619999999999998</v>
      </c>
      <c r="C2919" s="426" t="s">
        <v>1897</v>
      </c>
      <c r="D2919" s="305"/>
      <c r="E2919" s="305"/>
      <c r="F2919" s="500"/>
      <c r="G2919" s="500"/>
      <c r="H2919" s="501">
        <f>(H1774)</f>
        <v>15000</v>
      </c>
      <c r="I2919" s="501">
        <f>(I1779)</f>
        <v>0</v>
      </c>
      <c r="J2919" s="501">
        <f t="shared" si="31"/>
        <v>15000</v>
      </c>
    </row>
    <row r="2920" spans="1:10" x14ac:dyDescent="0.25">
      <c r="A2920" s="527" t="s">
        <v>574</v>
      </c>
      <c r="B2920" s="520">
        <v>2.0630000000000002</v>
      </c>
      <c r="C2920" s="280" t="s">
        <v>1898</v>
      </c>
      <c r="D2920" s="280"/>
      <c r="E2920" s="280"/>
      <c r="F2920" s="280"/>
      <c r="G2920" s="280"/>
      <c r="H2920" s="312">
        <f>(H1797)</f>
        <v>200000</v>
      </c>
      <c r="I2920" s="312"/>
      <c r="J2920" s="312">
        <f t="shared" si="31"/>
        <v>200000</v>
      </c>
    </row>
    <row r="2921" spans="1:10" x14ac:dyDescent="0.25">
      <c r="A2921" s="508" t="s">
        <v>574</v>
      </c>
      <c r="B2921" s="515">
        <v>2.0640000000000001</v>
      </c>
      <c r="C2921" s="280" t="s">
        <v>1899</v>
      </c>
      <c r="D2921" s="280"/>
      <c r="E2921" s="280"/>
      <c r="F2921" s="280"/>
      <c r="G2921" s="280"/>
      <c r="H2921" s="501">
        <f>(H1802)</f>
        <v>40000</v>
      </c>
      <c r="I2921" s="501"/>
      <c r="J2921" s="501">
        <f t="shared" si="31"/>
        <v>40000</v>
      </c>
    </row>
    <row r="2922" spans="1:10" ht="15.75" thickBot="1" x14ac:dyDescent="0.3">
      <c r="A2922" s="527" t="s">
        <v>574</v>
      </c>
      <c r="B2922" s="520">
        <v>2.0649999999999999</v>
      </c>
      <c r="C2922" s="280" t="s">
        <v>1900</v>
      </c>
      <c r="D2922" s="280"/>
      <c r="E2922" s="280"/>
      <c r="F2922" s="280"/>
      <c r="G2922" s="280"/>
      <c r="H2922" s="312">
        <f>(H1809)</f>
        <v>25000</v>
      </c>
      <c r="I2922" s="312"/>
      <c r="J2922" s="312">
        <f t="shared" si="31"/>
        <v>25000</v>
      </c>
    </row>
    <row r="2923" spans="1:10" ht="15.75" thickBot="1" x14ac:dyDescent="0.3">
      <c r="A2923" s="185"/>
      <c r="B2923" s="186"/>
      <c r="C2923" s="187" t="s">
        <v>638</v>
      </c>
      <c r="D2923" s="188"/>
      <c r="E2923" s="188"/>
      <c r="F2923" s="188"/>
      <c r="G2923" s="200"/>
      <c r="H2923" s="204">
        <f>SUM(H2917:H2922)</f>
        <v>540000</v>
      </c>
      <c r="I2923" s="206">
        <f>SUM(I2917:I2918)</f>
        <v>0</v>
      </c>
      <c r="J2923" s="205">
        <f>SUM(J2917:J2922)</f>
        <v>540000</v>
      </c>
    </row>
    <row r="2925" spans="1:10" ht="15.75" thickBot="1" x14ac:dyDescent="0.3">
      <c r="A2925" s="191" t="s">
        <v>639</v>
      </c>
      <c r="B2925" s="152"/>
      <c r="C2925" s="152"/>
      <c r="D2925" s="5"/>
      <c r="E2925" s="5"/>
      <c r="F2925" s="5"/>
    </row>
    <row r="2926" spans="1:10" ht="15.75" thickBot="1" x14ac:dyDescent="0.3">
      <c r="A2926" s="176" t="s">
        <v>567</v>
      </c>
      <c r="B2926" s="177" t="s">
        <v>568</v>
      </c>
      <c r="C2926" s="175" t="s">
        <v>422</v>
      </c>
      <c r="D2926" s="86"/>
      <c r="E2926" s="86"/>
      <c r="F2926" s="86"/>
      <c r="G2926" s="86"/>
      <c r="H2926" s="177" t="s">
        <v>413</v>
      </c>
      <c r="I2926" s="175" t="s">
        <v>563</v>
      </c>
      <c r="J2926" s="177" t="s">
        <v>564</v>
      </c>
    </row>
    <row r="2927" spans="1:10" x14ac:dyDescent="0.25">
      <c r="A2927" s="519" t="s">
        <v>574</v>
      </c>
      <c r="B2927" s="510">
        <v>2.0680000000000001</v>
      </c>
      <c r="C2927" s="199" t="s">
        <v>1901</v>
      </c>
      <c r="D2927" s="199"/>
      <c r="E2927" s="199"/>
      <c r="F2927" s="199"/>
      <c r="G2927" s="199"/>
      <c r="H2927" s="495">
        <f>(H1833)</f>
        <v>50000</v>
      </c>
      <c r="I2927" s="495">
        <f>(I1833)</f>
        <v>0</v>
      </c>
      <c r="J2927" s="495">
        <f>SUM(H2927:I2927)</f>
        <v>50000</v>
      </c>
    </row>
    <row r="2928" spans="1:10" ht="15.75" thickBot="1" x14ac:dyDescent="0.3">
      <c r="A2928" s="527" t="s">
        <v>574</v>
      </c>
      <c r="B2928" s="520">
        <v>2.069</v>
      </c>
      <c r="C2928" s="280" t="s">
        <v>1902</v>
      </c>
      <c r="D2928" s="280"/>
      <c r="E2928" s="280"/>
      <c r="F2928" s="280"/>
      <c r="G2928" s="298"/>
      <c r="H2928" s="312">
        <f>(H1841)</f>
        <v>15000</v>
      </c>
      <c r="I2928" s="312">
        <f>(I1841)</f>
        <v>0</v>
      </c>
      <c r="J2928" s="312">
        <f>SUM(H2928:I2928)</f>
        <v>15000</v>
      </c>
    </row>
    <row r="2929" spans="1:10" ht="15.75" thickBot="1" x14ac:dyDescent="0.3">
      <c r="A2929" s="185"/>
      <c r="B2929" s="186"/>
      <c r="C2929" s="187" t="s">
        <v>640</v>
      </c>
      <c r="D2929" s="188"/>
      <c r="E2929" s="188"/>
      <c r="F2929" s="188"/>
      <c r="G2929" s="200"/>
      <c r="H2929" s="204">
        <f>SUM(H2927:H2928)</f>
        <v>65000</v>
      </c>
      <c r="I2929" s="206">
        <f>SUM(I2927:I2928)</f>
        <v>0</v>
      </c>
      <c r="J2929" s="205">
        <f>SUM(J2927:J2928)</f>
        <v>65000</v>
      </c>
    </row>
    <row r="2930" spans="1:10" x14ac:dyDescent="0.25">
      <c r="A2930" s="209"/>
      <c r="B2930" s="210"/>
      <c r="C2930" s="214" t="s">
        <v>641</v>
      </c>
      <c r="D2930" s="210"/>
      <c r="E2930" s="210"/>
      <c r="F2930" s="210"/>
      <c r="G2930" s="210"/>
      <c r="H2930" s="215">
        <f>(H2913+H2923+H2929)</f>
        <v>1565000</v>
      </c>
      <c r="I2930" s="703">
        <f>(I2913+I2923+I2929)</f>
        <v>0</v>
      </c>
      <c r="J2930" s="215">
        <f>(J2913+J2923+J2929)</f>
        <v>1565000</v>
      </c>
    </row>
    <row r="2931" spans="1:10" ht="15.75" thickBot="1" x14ac:dyDescent="0.3">
      <c r="A2931" s="211"/>
      <c r="B2931" s="121"/>
      <c r="C2931" s="121"/>
      <c r="D2931" s="121"/>
      <c r="E2931" s="121"/>
      <c r="F2931" s="121"/>
      <c r="G2931" s="121"/>
      <c r="H2931" s="212"/>
      <c r="I2931" s="121"/>
      <c r="J2931" s="212"/>
    </row>
    <row r="2934" spans="1:10" x14ac:dyDescent="0.25">
      <c r="B2934" t="s">
        <v>530</v>
      </c>
      <c r="E2934" t="s">
        <v>531</v>
      </c>
      <c r="H2934" t="s">
        <v>532</v>
      </c>
    </row>
    <row r="2935" spans="1:10" ht="15.75" x14ac:dyDescent="0.25">
      <c r="B2935" t="s">
        <v>1382</v>
      </c>
      <c r="E2935" s="32" t="s">
        <v>1364</v>
      </c>
      <c r="F2935" s="32"/>
      <c r="H2935" t="s">
        <v>533</v>
      </c>
    </row>
    <row r="2936" spans="1:10" ht="15.75" x14ac:dyDescent="0.25">
      <c r="B2936" t="s">
        <v>535</v>
      </c>
      <c r="E2936" s="32" t="s">
        <v>1363</v>
      </c>
      <c r="F2936" s="32"/>
      <c r="H2936" t="s">
        <v>534</v>
      </c>
    </row>
    <row r="2941" spans="1:10" ht="15.75" thickBot="1" x14ac:dyDescent="0.3">
      <c r="A2941" s="191" t="s">
        <v>1151</v>
      </c>
      <c r="B2941" s="152"/>
      <c r="C2941" s="152"/>
      <c r="D2941" s="5"/>
      <c r="E2941" s="5"/>
      <c r="F2941" s="5"/>
    </row>
    <row r="2942" spans="1:10" ht="15.75" thickBot="1" x14ac:dyDescent="0.3">
      <c r="A2942" s="176" t="s">
        <v>567</v>
      </c>
      <c r="B2942" s="177" t="s">
        <v>568</v>
      </c>
      <c r="C2942" s="175" t="s">
        <v>422</v>
      </c>
      <c r="D2942" s="86"/>
      <c r="E2942" s="86"/>
      <c r="F2942" s="86"/>
      <c r="G2942" s="86"/>
      <c r="H2942" s="177" t="s">
        <v>1258</v>
      </c>
      <c r="I2942" s="175" t="s">
        <v>563</v>
      </c>
      <c r="J2942" s="177" t="s">
        <v>564</v>
      </c>
    </row>
    <row r="2943" spans="1:10" x14ac:dyDescent="0.25">
      <c r="A2943" s="519">
        <v>1.0629999999999999</v>
      </c>
      <c r="B2943" s="510" t="s">
        <v>574</v>
      </c>
      <c r="C2943" s="199" t="s">
        <v>1153</v>
      </c>
      <c r="D2943" s="199"/>
      <c r="E2943" s="199"/>
      <c r="F2943" s="199"/>
      <c r="G2943" s="199"/>
      <c r="H2943" s="495">
        <f>(H1867)</f>
        <v>0</v>
      </c>
      <c r="I2943" s="495">
        <f t="shared" ref="I2943:J2943" si="32">(I1867)</f>
        <v>27000</v>
      </c>
      <c r="J2943" s="495">
        <f t="shared" si="32"/>
        <v>27000</v>
      </c>
    </row>
    <row r="2944" spans="1:10" x14ac:dyDescent="0.25">
      <c r="A2944" s="547">
        <v>1.0640000000000001</v>
      </c>
      <c r="B2944" s="497" t="s">
        <v>574</v>
      </c>
      <c r="C2944" s="500" t="s">
        <v>1154</v>
      </c>
      <c r="D2944" s="500"/>
      <c r="E2944" s="500"/>
      <c r="F2944" s="500"/>
      <c r="G2944" s="498"/>
      <c r="H2944" s="501">
        <f>(H1871)</f>
        <v>0</v>
      </c>
      <c r="I2944" s="501">
        <f t="shared" ref="I2944:J2944" si="33">(I1871)</f>
        <v>20000</v>
      </c>
      <c r="J2944" s="501">
        <f t="shared" si="33"/>
        <v>20000</v>
      </c>
    </row>
    <row r="2945" spans="1:10" x14ac:dyDescent="0.25">
      <c r="A2945" s="511">
        <v>1.0649999999999999</v>
      </c>
      <c r="B2945" s="497" t="s">
        <v>574</v>
      </c>
      <c r="C2945" s="500" t="s">
        <v>1155</v>
      </c>
      <c r="D2945" s="500"/>
      <c r="E2945" s="500"/>
      <c r="F2945" s="500"/>
      <c r="G2945" s="498"/>
      <c r="H2945" s="501">
        <f>(H1876)</f>
        <v>0</v>
      </c>
      <c r="I2945" s="501">
        <f t="shared" ref="I2945:J2945" si="34">(I1876)</f>
        <v>6000</v>
      </c>
      <c r="J2945" s="501">
        <f t="shared" si="34"/>
        <v>6000</v>
      </c>
    </row>
    <row r="2946" spans="1:10" x14ac:dyDescent="0.25">
      <c r="A2946" s="515">
        <v>1.0660000000000001</v>
      </c>
      <c r="B2946" s="497" t="s">
        <v>574</v>
      </c>
      <c r="C2946" s="505" t="s">
        <v>645</v>
      </c>
      <c r="D2946" s="500"/>
      <c r="E2946" s="500"/>
      <c r="F2946" s="500"/>
      <c r="G2946" s="498"/>
      <c r="H2946" s="501">
        <f>(H1902)</f>
        <v>0</v>
      </c>
      <c r="I2946" s="784">
        <f t="shared" ref="I2946:J2946" si="35">(I1902)</f>
        <v>200000</v>
      </c>
      <c r="J2946" s="501">
        <f t="shared" si="35"/>
        <v>200000</v>
      </c>
    </row>
    <row r="2947" spans="1:10" x14ac:dyDescent="0.25">
      <c r="A2947" s="511">
        <v>1.0669999999999999</v>
      </c>
      <c r="B2947" s="497" t="s">
        <v>574</v>
      </c>
      <c r="C2947" s="432" t="s">
        <v>1911</v>
      </c>
      <c r="D2947" s="280"/>
      <c r="E2947" s="280"/>
      <c r="F2947" s="280"/>
      <c r="G2947" s="280"/>
      <c r="H2947" s="501">
        <f>(H1907)</f>
        <v>0</v>
      </c>
      <c r="I2947" s="784">
        <f>(I1907)</f>
        <v>20000</v>
      </c>
      <c r="J2947" s="501">
        <f>SUM(I2947)</f>
        <v>20000</v>
      </c>
    </row>
    <row r="2948" spans="1:10" x14ac:dyDescent="0.25">
      <c r="A2948" s="511">
        <v>1.0680000000000001</v>
      </c>
      <c r="B2948" s="497" t="s">
        <v>574</v>
      </c>
      <c r="C2948" s="432" t="s">
        <v>1912</v>
      </c>
      <c r="D2948" s="280"/>
      <c r="E2948" s="280"/>
      <c r="F2948" s="280"/>
      <c r="G2948" s="280"/>
      <c r="H2948" s="501">
        <f>(H1912)</f>
        <v>0</v>
      </c>
      <c r="I2948" s="784">
        <f>(I1912)</f>
        <v>5500</v>
      </c>
      <c r="J2948" s="501">
        <f>SUM(I2948)</f>
        <v>5500</v>
      </c>
    </row>
    <row r="2949" spans="1:10" x14ac:dyDescent="0.25">
      <c r="A2949" s="515">
        <v>1.069</v>
      </c>
      <c r="B2949" s="499" t="s">
        <v>574</v>
      </c>
      <c r="C2949" s="508" t="s">
        <v>1337</v>
      </c>
      <c r="D2949" s="500"/>
      <c r="E2949" s="500"/>
      <c r="F2949" s="500"/>
      <c r="G2949" s="498"/>
      <c r="H2949" s="501">
        <f>(H1937)</f>
        <v>68000</v>
      </c>
      <c r="I2949" s="501">
        <f>(I1937)</f>
        <v>16000</v>
      </c>
      <c r="J2949" s="501">
        <f t="shared" ref="J2949:J2954" si="36">SUM(H2949:I2949)</f>
        <v>84000</v>
      </c>
    </row>
    <row r="2950" spans="1:10" x14ac:dyDescent="0.25">
      <c r="A2950" s="515">
        <v>1.07</v>
      </c>
      <c r="B2950" s="499" t="s">
        <v>574</v>
      </c>
      <c r="C2950" s="527" t="s">
        <v>1156</v>
      </c>
      <c r="D2950" s="280"/>
      <c r="E2950" s="280"/>
      <c r="F2950" s="280"/>
      <c r="G2950" s="298"/>
      <c r="H2950" s="501">
        <f>(H1942)</f>
        <v>20000</v>
      </c>
      <c r="I2950" s="501">
        <f>(I1942)</f>
        <v>10000</v>
      </c>
      <c r="J2950" s="501">
        <f t="shared" si="36"/>
        <v>30000</v>
      </c>
    </row>
    <row r="2951" spans="1:10" x14ac:dyDescent="0.25">
      <c r="A2951" s="515">
        <v>1.071</v>
      </c>
      <c r="B2951" s="499" t="s">
        <v>574</v>
      </c>
      <c r="C2951" s="527" t="s">
        <v>646</v>
      </c>
      <c r="D2951" s="280"/>
      <c r="E2951" s="280"/>
      <c r="F2951" s="280"/>
      <c r="G2951" s="298"/>
      <c r="H2951" s="512">
        <f>(H1947)</f>
        <v>20000</v>
      </c>
      <c r="I2951" s="512">
        <f>(I1947)</f>
        <v>10500</v>
      </c>
      <c r="J2951" s="512">
        <f t="shared" si="36"/>
        <v>30500</v>
      </c>
    </row>
    <row r="2952" spans="1:10" x14ac:dyDescent="0.25">
      <c r="A2952" s="515">
        <v>1.0720000000000001</v>
      </c>
      <c r="B2952" s="499" t="s">
        <v>574</v>
      </c>
      <c r="C2952" s="508" t="s">
        <v>1913</v>
      </c>
      <c r="D2952" s="500"/>
      <c r="E2952" s="500"/>
      <c r="F2952" s="500"/>
      <c r="G2952" s="498"/>
      <c r="H2952" s="512">
        <f>(H1952)</f>
        <v>320</v>
      </c>
      <c r="I2952" s="512">
        <f>(I1952)</f>
        <v>750</v>
      </c>
      <c r="J2952" s="512">
        <f t="shared" si="36"/>
        <v>1070</v>
      </c>
    </row>
    <row r="2953" spans="1:10" x14ac:dyDescent="0.25">
      <c r="A2953" s="548">
        <v>1.073</v>
      </c>
      <c r="B2953" s="502" t="s">
        <v>574</v>
      </c>
      <c r="C2953" s="508" t="s">
        <v>1946</v>
      </c>
      <c r="D2953" s="500"/>
      <c r="E2953" s="500"/>
      <c r="F2953" s="500"/>
      <c r="G2953" s="500"/>
      <c r="H2953" s="501">
        <f>(H1972)</f>
        <v>0</v>
      </c>
      <c r="I2953" s="501">
        <f>(I1972)</f>
        <v>5500</v>
      </c>
      <c r="J2953" s="501">
        <f t="shared" si="36"/>
        <v>5500</v>
      </c>
    </row>
    <row r="2954" spans="1:10" ht="15.75" thickBot="1" x14ac:dyDescent="0.3">
      <c r="A2954" s="549" t="s">
        <v>1914</v>
      </c>
      <c r="B2954" s="550">
        <v>2073</v>
      </c>
      <c r="C2954" s="546" t="s">
        <v>1915</v>
      </c>
      <c r="D2954" s="199"/>
      <c r="E2954" s="199"/>
      <c r="F2954" s="199"/>
      <c r="G2954" s="199"/>
      <c r="H2954" s="545">
        <f>(H2007)</f>
        <v>0</v>
      </c>
      <c r="I2954" s="545">
        <f>(I2007)</f>
        <v>100000</v>
      </c>
      <c r="J2954" s="545">
        <f t="shared" si="36"/>
        <v>100000</v>
      </c>
    </row>
    <row r="2955" spans="1:10" ht="15.75" thickBot="1" x14ac:dyDescent="0.3">
      <c r="A2955" s="185"/>
      <c r="B2955" s="186"/>
      <c r="C2955" s="325" t="s">
        <v>644</v>
      </c>
      <c r="D2955" s="188"/>
      <c r="E2955" s="188"/>
      <c r="F2955" s="188"/>
      <c r="G2955" s="200"/>
      <c r="H2955" s="687">
        <f>SUM(H2943:H2953)</f>
        <v>108320</v>
      </c>
      <c r="I2955" s="206">
        <f>SUM(I2943:I2954)</f>
        <v>421250</v>
      </c>
      <c r="J2955" s="205">
        <f>SUM(J2943:J2954)</f>
        <v>529570</v>
      </c>
    </row>
    <row r="2956" spans="1:10" x14ac:dyDescent="0.25">
      <c r="A2956" s="209"/>
      <c r="B2956" s="210"/>
      <c r="C2956" s="210"/>
      <c r="D2956" s="210"/>
      <c r="E2956" s="210"/>
      <c r="F2956" s="210"/>
      <c r="G2956" s="210"/>
      <c r="H2956" s="641" t="s">
        <v>2311</v>
      </c>
      <c r="I2956" s="764">
        <f>(I2955)-(I2946+I2947+I2948)</f>
        <v>195750</v>
      </c>
      <c r="J2956" s="216"/>
    </row>
    <row r="2957" spans="1:10" ht="15.75" thickBot="1" x14ac:dyDescent="0.3">
      <c r="A2957" s="211"/>
      <c r="B2957" s="121"/>
      <c r="C2957" s="121"/>
      <c r="D2957" s="121"/>
      <c r="E2957" s="121"/>
      <c r="F2957" s="121"/>
      <c r="G2957" s="121"/>
      <c r="H2957" s="791" t="s">
        <v>2310</v>
      </c>
      <c r="I2957" s="792">
        <f>(I2946+I2947+I2948)</f>
        <v>225500</v>
      </c>
      <c r="J2957" s="217"/>
    </row>
    <row r="2959" spans="1:10" ht="15.75" x14ac:dyDescent="0.25">
      <c r="A2959" s="191" t="s">
        <v>1152</v>
      </c>
      <c r="B2959" s="152"/>
      <c r="C2959" s="152"/>
      <c r="D2959" s="5"/>
      <c r="E2959" s="5"/>
      <c r="F2959" s="32"/>
    </row>
    <row r="2960" spans="1:10" ht="15.75" x14ac:dyDescent="0.25">
      <c r="A2960" s="516">
        <v>1.0760000000000001</v>
      </c>
      <c r="B2960" s="522" t="s">
        <v>574</v>
      </c>
      <c r="C2960" s="499" t="s">
        <v>1916</v>
      </c>
      <c r="D2960" s="500"/>
      <c r="E2960" s="500"/>
      <c r="F2960" s="551"/>
      <c r="G2960" s="498"/>
      <c r="H2960" s="541">
        <f>(H2042)</f>
        <v>30000</v>
      </c>
      <c r="I2960" s="541"/>
      <c r="J2960" s="541">
        <f>SUM(H2960:I2960)</f>
        <v>30000</v>
      </c>
    </row>
    <row r="2961" spans="1:10" x14ac:dyDescent="0.25">
      <c r="A2961" s="515" t="s">
        <v>1903</v>
      </c>
      <c r="B2961" s="497">
        <v>2.0739999999999998</v>
      </c>
      <c r="C2961" s="505" t="s">
        <v>1917</v>
      </c>
      <c r="D2961" s="500"/>
      <c r="E2961" s="500"/>
      <c r="F2961" s="500"/>
      <c r="G2961" s="498"/>
      <c r="H2961" s="501">
        <f>(H2046)</f>
        <v>3000</v>
      </c>
      <c r="I2961" s="501"/>
      <c r="J2961" s="501">
        <f t="shared" ref="J2961:J2963" si="37">SUM(H2961:I2961)</f>
        <v>3000</v>
      </c>
    </row>
    <row r="2962" spans="1:10" x14ac:dyDescent="0.25">
      <c r="A2962" s="515">
        <v>1.077</v>
      </c>
      <c r="B2962" s="497" t="s">
        <v>574</v>
      </c>
      <c r="C2962" s="426" t="s">
        <v>643</v>
      </c>
      <c r="D2962" s="199"/>
      <c r="E2962" s="199"/>
      <c r="F2962" s="199"/>
      <c r="G2962" s="269"/>
      <c r="H2962" s="501">
        <f>(H2050)</f>
        <v>5000</v>
      </c>
      <c r="I2962" s="501"/>
      <c r="J2962" s="501">
        <f t="shared" si="37"/>
        <v>5000</v>
      </c>
    </row>
    <row r="2963" spans="1:10" x14ac:dyDescent="0.25">
      <c r="A2963" s="515">
        <v>1.0780000000000001</v>
      </c>
      <c r="B2963" s="497" t="s">
        <v>574</v>
      </c>
      <c r="C2963" s="508" t="s">
        <v>1918</v>
      </c>
      <c r="D2963" s="500"/>
      <c r="E2963" s="500"/>
      <c r="F2963" s="500"/>
      <c r="G2963" s="498"/>
      <c r="H2963" s="501">
        <f>(H2056)</f>
        <v>100000</v>
      </c>
      <c r="I2963" s="501"/>
      <c r="J2963" s="501">
        <f t="shared" si="37"/>
        <v>100000</v>
      </c>
    </row>
    <row r="2964" spans="1:10" x14ac:dyDescent="0.25">
      <c r="A2964" s="520" t="s">
        <v>1903</v>
      </c>
      <c r="B2964" s="201">
        <v>2.0750000000000002</v>
      </c>
      <c r="C2964" s="508" t="s">
        <v>1919</v>
      </c>
      <c r="D2964" s="500"/>
      <c r="E2964" s="500"/>
      <c r="F2964" s="500"/>
      <c r="G2964" s="498"/>
      <c r="H2964" s="540">
        <f>(H2076)</f>
        <v>21500</v>
      </c>
      <c r="I2964" s="540"/>
      <c r="J2964" s="540">
        <f t="shared" ref="J2964:J2969" si="38">SUM(H2964:I2964)</f>
        <v>21500</v>
      </c>
    </row>
    <row r="2965" spans="1:10" x14ac:dyDescent="0.25">
      <c r="A2965" s="520">
        <v>1.079</v>
      </c>
      <c r="B2965" s="201" t="s">
        <v>574</v>
      </c>
      <c r="C2965" s="521" t="s">
        <v>1920</v>
      </c>
      <c r="D2965" s="305"/>
      <c r="E2965" s="305"/>
      <c r="F2965" s="305"/>
      <c r="G2965" s="303"/>
      <c r="H2965" s="540">
        <f>(H2082)</f>
        <v>6000</v>
      </c>
      <c r="I2965" s="540"/>
      <c r="J2965" s="540">
        <f t="shared" si="38"/>
        <v>6000</v>
      </c>
    </row>
    <row r="2966" spans="1:10" x14ac:dyDescent="0.25">
      <c r="A2966" s="520">
        <v>1.08</v>
      </c>
      <c r="B2966" s="201" t="s">
        <v>574</v>
      </c>
      <c r="C2966" s="521" t="s">
        <v>1947</v>
      </c>
      <c r="D2966" s="305"/>
      <c r="E2966" s="305"/>
      <c r="F2966" s="305"/>
      <c r="G2966" s="303"/>
      <c r="H2966" s="540">
        <f>(H2086)</f>
        <v>1000</v>
      </c>
      <c r="I2966" s="540"/>
      <c r="J2966" s="540">
        <f t="shared" si="38"/>
        <v>1000</v>
      </c>
    </row>
    <row r="2967" spans="1:10" x14ac:dyDescent="0.25">
      <c r="A2967" s="515">
        <v>1.081</v>
      </c>
      <c r="B2967" s="497" t="s">
        <v>574</v>
      </c>
      <c r="C2967" s="508" t="s">
        <v>1921</v>
      </c>
      <c r="D2967" s="500"/>
      <c r="E2967" s="500"/>
      <c r="F2967" s="500"/>
      <c r="G2967" s="498"/>
      <c r="H2967" s="541">
        <f>(H2090)</f>
        <v>5000</v>
      </c>
      <c r="I2967" s="541"/>
      <c r="J2967" s="541">
        <f t="shared" si="38"/>
        <v>5000</v>
      </c>
    </row>
    <row r="2968" spans="1:10" x14ac:dyDescent="0.25">
      <c r="A2968" s="552">
        <v>1.0820000000000001</v>
      </c>
      <c r="B2968" s="304" t="s">
        <v>574</v>
      </c>
      <c r="C2968" s="521" t="s">
        <v>642</v>
      </c>
      <c r="D2968" s="305"/>
      <c r="E2968" s="305"/>
      <c r="F2968" s="305"/>
      <c r="G2968" s="305"/>
      <c r="H2968" s="541">
        <f>(H2112)</f>
        <v>65000</v>
      </c>
      <c r="I2968" s="541"/>
      <c r="J2968" s="541">
        <f t="shared" si="38"/>
        <v>65000</v>
      </c>
    </row>
    <row r="2969" spans="1:10" ht="15.75" thickBot="1" x14ac:dyDescent="0.3">
      <c r="A2969" s="549" t="s">
        <v>1903</v>
      </c>
      <c r="B2969" s="553">
        <v>2.0760000000000001</v>
      </c>
      <c r="C2969" s="513" t="s">
        <v>1922</v>
      </c>
      <c r="D2969" s="199"/>
      <c r="E2969" s="199"/>
      <c r="F2969" s="199"/>
      <c r="G2969" s="199"/>
      <c r="H2969" s="545">
        <f>(H2118)</f>
        <v>15000</v>
      </c>
      <c r="I2969" s="545"/>
      <c r="J2969" s="545">
        <f t="shared" si="38"/>
        <v>15000</v>
      </c>
    </row>
    <row r="2970" spans="1:10" ht="15.75" thickBot="1" x14ac:dyDescent="0.3">
      <c r="A2970" s="185"/>
      <c r="B2970" s="186"/>
      <c r="C2970" s="187" t="s">
        <v>1218</v>
      </c>
      <c r="D2970" s="188"/>
      <c r="E2970" s="188"/>
      <c r="F2970" s="188"/>
      <c r="G2970" s="200"/>
      <c r="H2970" s="204">
        <f>SUM(H2960:H2969)</f>
        <v>251500</v>
      </c>
      <c r="I2970" s="204">
        <f>SUM(I2961:I2967)</f>
        <v>0</v>
      </c>
      <c r="J2970" s="192">
        <f>SUM(J2960:J2969)</f>
        <v>251500</v>
      </c>
    </row>
    <row r="2971" spans="1:10" x14ac:dyDescent="0.25">
      <c r="B2971" t="s">
        <v>530</v>
      </c>
      <c r="E2971" t="s">
        <v>531</v>
      </c>
      <c r="H2971" t="s">
        <v>532</v>
      </c>
    </row>
    <row r="2972" spans="1:10" ht="15.75" x14ac:dyDescent="0.25">
      <c r="B2972" t="s">
        <v>1382</v>
      </c>
      <c r="E2972" s="32" t="s">
        <v>1364</v>
      </c>
      <c r="F2972" s="32"/>
      <c r="H2972" t="s">
        <v>533</v>
      </c>
    </row>
    <row r="2973" spans="1:10" ht="15.75" x14ac:dyDescent="0.25">
      <c r="B2973" t="s">
        <v>535</v>
      </c>
      <c r="E2973" s="32" t="s">
        <v>1363</v>
      </c>
      <c r="F2973" s="32"/>
      <c r="H2973" t="s">
        <v>534</v>
      </c>
    </row>
    <row r="2974" spans="1:10" ht="15.75" x14ac:dyDescent="0.25">
      <c r="E2974" s="32"/>
      <c r="F2974" s="32"/>
    </row>
    <row r="2975" spans="1:10" ht="15.75" x14ac:dyDescent="0.25">
      <c r="E2975" s="32"/>
      <c r="F2975" s="32"/>
    </row>
    <row r="2976" spans="1:10" ht="15.75" x14ac:dyDescent="0.25">
      <c r="E2976" s="32"/>
      <c r="F2976" s="32"/>
    </row>
    <row r="2977" spans="1:10" x14ac:dyDescent="0.25">
      <c r="A2977" s="259" t="s">
        <v>647</v>
      </c>
    </row>
    <row r="2978" spans="1:10" ht="15.75" thickBot="1" x14ac:dyDescent="0.3">
      <c r="A2978" s="191" t="s">
        <v>648</v>
      </c>
      <c r="B2978" s="152"/>
      <c r="C2978" s="152"/>
      <c r="D2978" s="5"/>
      <c r="E2978" s="5"/>
      <c r="F2978" s="5"/>
    </row>
    <row r="2979" spans="1:10" ht="15.75" thickBot="1" x14ac:dyDescent="0.3">
      <c r="A2979" s="176" t="s">
        <v>567</v>
      </c>
      <c r="B2979" s="177" t="s">
        <v>568</v>
      </c>
      <c r="C2979" s="175" t="s">
        <v>422</v>
      </c>
      <c r="D2979" s="86"/>
      <c r="E2979" s="86"/>
      <c r="F2979" s="86"/>
      <c r="G2979" s="86"/>
      <c r="H2979" s="177" t="s">
        <v>487</v>
      </c>
      <c r="I2979" s="175" t="s">
        <v>563</v>
      </c>
      <c r="J2979" s="177" t="s">
        <v>564</v>
      </c>
    </row>
    <row r="2980" spans="1:10" x14ac:dyDescent="0.25">
      <c r="A2980" s="519"/>
      <c r="B2980" s="510">
        <v>2.077</v>
      </c>
      <c r="C2980" s="199" t="s">
        <v>649</v>
      </c>
      <c r="D2980" s="199"/>
      <c r="E2980" s="199"/>
      <c r="F2980" s="199"/>
      <c r="G2980" s="199"/>
      <c r="H2980" s="495">
        <f>(H2147)</f>
        <v>250000</v>
      </c>
      <c r="I2980" s="495">
        <f>(I2147)</f>
        <v>0</v>
      </c>
      <c r="J2980" s="495">
        <f t="shared" ref="J2980:J2989" si="39">SUM(H2980:I2980)</f>
        <v>250000</v>
      </c>
    </row>
    <row r="2981" spans="1:10" x14ac:dyDescent="0.25">
      <c r="A2981" s="547"/>
      <c r="B2981" s="497">
        <v>2.0779999999999998</v>
      </c>
      <c r="C2981" s="500" t="s">
        <v>650</v>
      </c>
      <c r="D2981" s="500"/>
      <c r="E2981" s="500"/>
      <c r="F2981" s="500"/>
      <c r="G2981" s="498"/>
      <c r="H2981" s="501">
        <f>(H2153)</f>
        <v>50000</v>
      </c>
      <c r="I2981" s="501">
        <f>(I2153)</f>
        <v>0</v>
      </c>
      <c r="J2981" s="501">
        <f t="shared" si="39"/>
        <v>50000</v>
      </c>
    </row>
    <row r="2982" spans="1:10" x14ac:dyDescent="0.25">
      <c r="A2982" s="499"/>
      <c r="B2982" s="497">
        <v>2.0790000000000002</v>
      </c>
      <c r="C2982" s="505" t="s">
        <v>1923</v>
      </c>
      <c r="D2982" s="500"/>
      <c r="E2982" s="500"/>
      <c r="F2982" s="500"/>
      <c r="G2982" s="498"/>
      <c r="H2982" s="501">
        <f>(H2158)</f>
        <v>12000</v>
      </c>
      <c r="I2982" s="501">
        <f>(I2158)</f>
        <v>0</v>
      </c>
      <c r="J2982" s="501">
        <f t="shared" si="39"/>
        <v>12000</v>
      </c>
    </row>
    <row r="2983" spans="1:10" x14ac:dyDescent="0.25">
      <c r="A2983" s="515">
        <v>1.083</v>
      </c>
      <c r="B2983" s="497" t="s">
        <v>574</v>
      </c>
      <c r="C2983" s="505" t="s">
        <v>1924</v>
      </c>
      <c r="D2983" s="500"/>
      <c r="E2983" s="500"/>
      <c r="F2983" s="500"/>
      <c r="G2983" s="498"/>
      <c r="H2983" s="501">
        <f>(H2162)</f>
        <v>6000</v>
      </c>
      <c r="I2983" s="501">
        <f>(I2162)</f>
        <v>0</v>
      </c>
      <c r="J2983" s="501">
        <f t="shared" si="39"/>
        <v>6000</v>
      </c>
    </row>
    <row r="2984" spans="1:10" x14ac:dyDescent="0.25">
      <c r="A2984" s="520" t="s">
        <v>1903</v>
      </c>
      <c r="B2984" s="520">
        <v>2.08</v>
      </c>
      <c r="C2984" s="432" t="s">
        <v>1948</v>
      </c>
      <c r="D2984" s="280"/>
      <c r="E2984" s="280"/>
      <c r="F2984" s="280"/>
      <c r="G2984" s="298"/>
      <c r="H2984" s="312">
        <f>(H2182)</f>
        <v>5000</v>
      </c>
      <c r="I2984" s="312"/>
      <c r="J2984" s="312">
        <f>SUM(H2984:I2984)</f>
        <v>5000</v>
      </c>
    </row>
    <row r="2985" spans="1:10" x14ac:dyDescent="0.25">
      <c r="A2985" s="520" t="s">
        <v>1903</v>
      </c>
      <c r="B2985" s="201">
        <v>2.081</v>
      </c>
      <c r="C2985" s="432" t="s">
        <v>1925</v>
      </c>
      <c r="D2985" s="280"/>
      <c r="E2985" s="280"/>
      <c r="F2985" s="280"/>
      <c r="G2985" s="298"/>
      <c r="H2985" s="312">
        <f>(H2187)</f>
        <v>10000</v>
      </c>
      <c r="I2985" s="312"/>
      <c r="J2985" s="312">
        <f>SUM(H2985:I2985)</f>
        <v>10000</v>
      </c>
    </row>
    <row r="2986" spans="1:10" x14ac:dyDescent="0.25">
      <c r="A2986" s="520"/>
      <c r="B2986" s="201">
        <v>2.0819999999999999</v>
      </c>
      <c r="C2986" s="432" t="s">
        <v>2315</v>
      </c>
      <c r="D2986" s="280"/>
      <c r="E2986" s="280"/>
      <c r="F2986" s="280"/>
      <c r="G2986" s="298"/>
      <c r="H2986" s="312">
        <f>(H2192)</f>
        <v>6000</v>
      </c>
      <c r="I2986" s="312">
        <f>(I2192)</f>
        <v>0</v>
      </c>
      <c r="J2986" s="312">
        <f>SUM(H2986:I2986)</f>
        <v>6000</v>
      </c>
    </row>
    <row r="2987" spans="1:10" x14ac:dyDescent="0.25">
      <c r="A2987" s="515">
        <v>1.0840000000000001</v>
      </c>
      <c r="B2987" s="497" t="s">
        <v>574</v>
      </c>
      <c r="C2987" s="505" t="s">
        <v>1926</v>
      </c>
      <c r="D2987" s="500"/>
      <c r="E2987" s="500"/>
      <c r="F2987" s="500"/>
      <c r="G2987" s="498"/>
      <c r="H2987" s="501">
        <f>(H2197)</f>
        <v>100000</v>
      </c>
      <c r="I2987" s="501"/>
      <c r="J2987" s="501">
        <f t="shared" si="39"/>
        <v>100000</v>
      </c>
    </row>
    <row r="2988" spans="1:10" ht="15.75" thickBot="1" x14ac:dyDescent="0.3">
      <c r="A2988" s="549">
        <v>1.0960000000000001</v>
      </c>
      <c r="B2988" s="558" t="s">
        <v>574</v>
      </c>
      <c r="C2988" s="546" t="s">
        <v>1936</v>
      </c>
      <c r="D2988" s="199"/>
      <c r="E2988" s="199"/>
      <c r="F2988" s="199"/>
      <c r="G2988" s="199"/>
      <c r="H2988" s="559">
        <f>(H2217)</f>
        <v>15000</v>
      </c>
      <c r="I2988" s="560"/>
      <c r="J2988" s="559">
        <f t="shared" si="39"/>
        <v>15000</v>
      </c>
    </row>
    <row r="2989" spans="1:10" ht="15.75" thickBot="1" x14ac:dyDescent="0.3">
      <c r="A2989" s="185"/>
      <c r="B2989" s="186"/>
      <c r="C2989" s="187" t="s">
        <v>651</v>
      </c>
      <c r="D2989" s="188"/>
      <c r="E2989" s="188"/>
      <c r="F2989" s="188"/>
      <c r="G2989" s="200"/>
      <c r="H2989" s="204">
        <f>SUM(H2980:H2988)</f>
        <v>454000</v>
      </c>
      <c r="I2989" s="206">
        <f>SUM(I2980:I2987)</f>
        <v>0</v>
      </c>
      <c r="J2989" s="205">
        <f t="shared" si="39"/>
        <v>454000</v>
      </c>
    </row>
    <row r="2990" spans="1:10" x14ac:dyDescent="0.25">
      <c r="A2990" s="191"/>
      <c r="B2990" s="191"/>
      <c r="C2990" s="194"/>
      <c r="D2990" s="191"/>
      <c r="E2990" s="191"/>
      <c r="F2990" s="191"/>
      <c r="G2990" s="191"/>
      <c r="H2990" s="240"/>
      <c r="I2990" s="241"/>
      <c r="J2990" s="240"/>
    </row>
    <row r="2991" spans="1:10" ht="15.75" thickBot="1" x14ac:dyDescent="0.3">
      <c r="A2991" s="191" t="s">
        <v>652</v>
      </c>
      <c r="B2991" s="152"/>
      <c r="C2991" s="152"/>
      <c r="D2991" s="5"/>
      <c r="E2991" s="5"/>
      <c r="F2991" s="5"/>
    </row>
    <row r="2992" spans="1:10" ht="15.75" thickBot="1" x14ac:dyDescent="0.3">
      <c r="A2992" s="176" t="s">
        <v>567</v>
      </c>
      <c r="B2992" s="177" t="s">
        <v>568</v>
      </c>
      <c r="C2992" s="175" t="s">
        <v>422</v>
      </c>
      <c r="D2992" s="86"/>
      <c r="E2992" s="86"/>
      <c r="F2992" s="86"/>
      <c r="G2992" s="86"/>
      <c r="H2992" s="177" t="s">
        <v>487</v>
      </c>
      <c r="I2992" s="175" t="s">
        <v>563</v>
      </c>
      <c r="J2992" s="177" t="s">
        <v>564</v>
      </c>
    </row>
    <row r="2993" spans="1:11" x14ac:dyDescent="0.25">
      <c r="A2993" s="536">
        <v>1.085</v>
      </c>
      <c r="B2993" s="510" t="s">
        <v>574</v>
      </c>
      <c r="C2993" s="199" t="s">
        <v>1927</v>
      </c>
      <c r="D2993" s="199"/>
      <c r="E2993" s="199"/>
      <c r="F2993" s="199"/>
      <c r="G2993" s="199"/>
      <c r="H2993" s="278">
        <f>(H2250)</f>
        <v>5000</v>
      </c>
      <c r="I2993" s="368">
        <f>(I2250)</f>
        <v>25000</v>
      </c>
      <c r="J2993" s="278">
        <f>SUM(H2993:I2993)</f>
        <v>30000</v>
      </c>
    </row>
    <row r="2994" spans="1:11" ht="15.75" thickBot="1" x14ac:dyDescent="0.3">
      <c r="A2994" s="555">
        <v>1.089</v>
      </c>
      <c r="B2994" s="520" t="s">
        <v>574</v>
      </c>
      <c r="C2994" s="280" t="s">
        <v>1929</v>
      </c>
      <c r="D2994" s="280"/>
      <c r="E2994" s="280"/>
      <c r="F2994" s="280"/>
      <c r="G2994" s="280"/>
      <c r="H2994" s="312">
        <f>(H2260)</f>
        <v>35000</v>
      </c>
      <c r="I2994" s="751">
        <f>(I2260)</f>
        <v>20000</v>
      </c>
      <c r="J2994" s="312">
        <f>(J2260)</f>
        <v>55000</v>
      </c>
    </row>
    <row r="2995" spans="1:11" ht="15.75" thickBot="1" x14ac:dyDescent="0.3">
      <c r="A2995" s="185"/>
      <c r="B2995" s="186"/>
      <c r="C2995" s="187" t="s">
        <v>700</v>
      </c>
      <c r="D2995" s="188"/>
      <c r="E2995" s="188"/>
      <c r="F2995" s="188"/>
      <c r="G2995" s="200"/>
      <c r="H2995" s="204">
        <f>SUM(H2993:H2994)</f>
        <v>40000</v>
      </c>
      <c r="I2995" s="652">
        <f>SUM(I2993:I2994)</f>
        <v>45000</v>
      </c>
      <c r="J2995" s="205">
        <f>SUM(J2993:J2994)</f>
        <v>85000</v>
      </c>
    </row>
    <row r="2997" spans="1:11" ht="15.75" thickBot="1" x14ac:dyDescent="0.3">
      <c r="A2997" s="191" t="s">
        <v>653</v>
      </c>
      <c r="B2997" s="152"/>
      <c r="C2997" s="152"/>
      <c r="D2997" s="5"/>
      <c r="E2997" s="5"/>
      <c r="F2997" s="5"/>
    </row>
    <row r="2998" spans="1:11" ht="15.75" thickBot="1" x14ac:dyDescent="0.3">
      <c r="A2998" s="176" t="s">
        <v>567</v>
      </c>
      <c r="B2998" s="177" t="s">
        <v>568</v>
      </c>
      <c r="C2998" s="175" t="s">
        <v>422</v>
      </c>
      <c r="D2998" s="86"/>
      <c r="E2998" s="86"/>
      <c r="F2998" s="86"/>
      <c r="G2998" s="86"/>
      <c r="H2998" s="177" t="s">
        <v>487</v>
      </c>
      <c r="I2998" s="175" t="s">
        <v>563</v>
      </c>
      <c r="J2998" s="177" t="s">
        <v>564</v>
      </c>
    </row>
    <row r="2999" spans="1:11" x14ac:dyDescent="0.25">
      <c r="A2999" s="519">
        <v>1.0860000000000001</v>
      </c>
      <c r="B2999" s="510" t="s">
        <v>570</v>
      </c>
      <c r="C2999" s="199" t="s">
        <v>1160</v>
      </c>
      <c r="D2999" s="199"/>
      <c r="E2999" s="199"/>
      <c r="F2999" s="199"/>
      <c r="G2999" s="199"/>
      <c r="H2999" s="495">
        <f>(H2288)</f>
        <v>50000</v>
      </c>
      <c r="I2999" s="765">
        <f>(I2288)</f>
        <v>60000</v>
      </c>
      <c r="J2999" s="539">
        <f t="shared" ref="J2999:J3002" si="40">SUM(H2999:I2999)</f>
        <v>110000</v>
      </c>
      <c r="K2999" s="4"/>
    </row>
    <row r="3000" spans="1:11" x14ac:dyDescent="0.25">
      <c r="A3000" s="547">
        <v>1.087</v>
      </c>
      <c r="B3000" s="497" t="s">
        <v>570</v>
      </c>
      <c r="C3000" s="500" t="s">
        <v>1338</v>
      </c>
      <c r="D3000" s="500"/>
      <c r="E3000" s="500"/>
      <c r="F3000" s="500"/>
      <c r="G3000" s="498"/>
      <c r="H3000" s="501">
        <f>(H2294)</f>
        <v>50000</v>
      </c>
      <c r="I3000" s="347">
        <f>(I2294)</f>
        <v>60000</v>
      </c>
      <c r="J3000" s="541">
        <f t="shared" si="40"/>
        <v>110000</v>
      </c>
      <c r="K3000" s="4"/>
    </row>
    <row r="3001" spans="1:11" x14ac:dyDescent="0.25">
      <c r="A3001" s="499">
        <v>1.0880000000000001</v>
      </c>
      <c r="B3001" s="497" t="s">
        <v>570</v>
      </c>
      <c r="C3001" s="505" t="s">
        <v>1928</v>
      </c>
      <c r="D3001" s="500"/>
      <c r="E3001" s="500"/>
      <c r="F3001" s="500"/>
      <c r="G3001" s="498"/>
      <c r="H3001" s="501">
        <f>(H2298)</f>
        <v>500</v>
      </c>
      <c r="I3001" s="347">
        <f>(I2298)</f>
        <v>600</v>
      </c>
      <c r="J3001" s="541">
        <f t="shared" si="40"/>
        <v>1100</v>
      </c>
      <c r="K3001" s="4"/>
    </row>
    <row r="3002" spans="1:11" x14ac:dyDescent="0.25">
      <c r="A3002" s="515">
        <v>1.0900000000000001</v>
      </c>
      <c r="B3002" s="497" t="s">
        <v>570</v>
      </c>
      <c r="C3002" s="505" t="s">
        <v>1930</v>
      </c>
      <c r="D3002" s="500"/>
      <c r="E3002" s="500"/>
      <c r="F3002" s="500"/>
      <c r="G3002" s="498"/>
      <c r="H3002" s="501">
        <f>(H2322)</f>
        <v>1800</v>
      </c>
      <c r="I3002" s="347">
        <f>(I2322)</f>
        <v>6000</v>
      </c>
      <c r="J3002" s="541">
        <f t="shared" si="40"/>
        <v>7800</v>
      </c>
      <c r="K3002" s="4"/>
    </row>
    <row r="3003" spans="1:11" x14ac:dyDescent="0.25">
      <c r="A3003" s="520">
        <v>1.091</v>
      </c>
      <c r="B3003" s="201" t="s">
        <v>570</v>
      </c>
      <c r="C3003" s="508" t="s">
        <v>1931</v>
      </c>
      <c r="D3003" s="500"/>
      <c r="E3003" s="500"/>
      <c r="F3003" s="500"/>
      <c r="G3003" s="498"/>
      <c r="H3003" s="312">
        <f>(H2327)</f>
        <v>1000</v>
      </c>
      <c r="I3003" s="247">
        <f>(I2327)</f>
        <v>3000</v>
      </c>
      <c r="J3003" s="540">
        <f>SUM(H3003:I3003)</f>
        <v>4000</v>
      </c>
      <c r="K3003" s="4"/>
    </row>
    <row r="3004" spans="1:11" x14ac:dyDescent="0.25">
      <c r="A3004" s="520">
        <v>1.0920000000000001</v>
      </c>
      <c r="B3004" s="297" t="s">
        <v>570</v>
      </c>
      <c r="C3004" s="513" t="s">
        <v>1932</v>
      </c>
      <c r="D3004" s="199"/>
      <c r="E3004" s="199"/>
      <c r="F3004" s="199"/>
      <c r="G3004" s="269"/>
      <c r="H3004" s="556">
        <f>(H2333)</f>
        <v>1200</v>
      </c>
      <c r="I3004" s="456">
        <f>(I2333)</f>
        <v>16000</v>
      </c>
      <c r="J3004" s="360">
        <f>SUM(H3004:I3004)</f>
        <v>17200</v>
      </c>
      <c r="K3004" s="4"/>
    </row>
    <row r="3005" spans="1:11" x14ac:dyDescent="0.25">
      <c r="A3005" s="552">
        <v>1.093</v>
      </c>
      <c r="B3005" s="301" t="s">
        <v>570</v>
      </c>
      <c r="C3005" s="521" t="s">
        <v>1933</v>
      </c>
      <c r="D3005" s="305"/>
      <c r="E3005" s="305"/>
      <c r="F3005" s="305"/>
      <c r="G3005" s="305"/>
      <c r="H3005" s="539">
        <f>(H2357)</f>
        <v>1000</v>
      </c>
      <c r="I3005" s="766">
        <f>(I2357)</f>
        <v>5500</v>
      </c>
      <c r="J3005" s="539">
        <f>SUM(H3005:I3005)</f>
        <v>6500</v>
      </c>
      <c r="K3005" s="4"/>
    </row>
    <row r="3006" spans="1:11" x14ac:dyDescent="0.25">
      <c r="A3006" s="548">
        <v>1.0940000000000001</v>
      </c>
      <c r="B3006" s="499" t="s">
        <v>570</v>
      </c>
      <c r="C3006" s="508" t="s">
        <v>1934</v>
      </c>
      <c r="D3006" s="500"/>
      <c r="E3006" s="500"/>
      <c r="F3006" s="500"/>
      <c r="G3006" s="500"/>
      <c r="H3006" s="541">
        <f>(H2362)</f>
        <v>500</v>
      </c>
      <c r="I3006" s="767">
        <f>(I2362)</f>
        <v>1600</v>
      </c>
      <c r="J3006" s="501">
        <f>SUM(H3006:I3006)</f>
        <v>2100</v>
      </c>
      <c r="K3006" s="4"/>
    </row>
    <row r="3007" spans="1:11" ht="15.75" thickBot="1" x14ac:dyDescent="0.3">
      <c r="A3007" s="549">
        <v>1.095</v>
      </c>
      <c r="B3007" s="543" t="s">
        <v>570</v>
      </c>
      <c r="C3007" s="544" t="s">
        <v>1935</v>
      </c>
      <c r="D3007" s="199"/>
      <c r="E3007" s="199"/>
      <c r="F3007" s="199"/>
      <c r="G3007" s="199"/>
      <c r="H3007" s="545">
        <f>(H2392)</f>
        <v>2500</v>
      </c>
      <c r="I3007" s="768">
        <f>(I2392)</f>
        <v>20500</v>
      </c>
      <c r="J3007" s="557">
        <f>SUM(H3007:I3007)</f>
        <v>23000</v>
      </c>
      <c r="K3007" s="4"/>
    </row>
    <row r="3008" spans="1:11" ht="15.75" thickBot="1" x14ac:dyDescent="0.3">
      <c r="A3008" s="185"/>
      <c r="B3008" s="186"/>
      <c r="C3008" s="325" t="s">
        <v>701</v>
      </c>
      <c r="D3008" s="188"/>
      <c r="E3008" s="188"/>
      <c r="F3008" s="188"/>
      <c r="G3008" s="200"/>
      <c r="H3008" s="687">
        <f>SUM(H2999:H3007)</f>
        <v>108500</v>
      </c>
      <c r="I3008" s="206">
        <f>SUM(I2999:I3007)</f>
        <v>173200</v>
      </c>
      <c r="J3008" s="650">
        <f>SUM(J2999:J3007)</f>
        <v>281700</v>
      </c>
    </row>
    <row r="3012" spans="1:10" ht="15.75" thickBot="1" x14ac:dyDescent="0.3">
      <c r="A3012" s="191" t="s">
        <v>654</v>
      </c>
      <c r="B3012" s="152"/>
      <c r="C3012" s="152"/>
      <c r="D3012" s="5"/>
      <c r="E3012" s="5"/>
      <c r="F3012" s="5"/>
    </row>
    <row r="3013" spans="1:10" ht="15.75" thickBot="1" x14ac:dyDescent="0.3">
      <c r="A3013" s="176" t="s">
        <v>567</v>
      </c>
      <c r="B3013" s="177" t="s">
        <v>568</v>
      </c>
      <c r="C3013" s="175" t="s">
        <v>422</v>
      </c>
      <c r="D3013" s="86"/>
      <c r="E3013" s="86"/>
      <c r="F3013" s="86"/>
      <c r="G3013" s="86"/>
      <c r="H3013" s="177" t="s">
        <v>487</v>
      </c>
      <c r="I3013" s="175" t="s">
        <v>563</v>
      </c>
      <c r="J3013" s="177" t="s">
        <v>564</v>
      </c>
    </row>
    <row r="3014" spans="1:10" x14ac:dyDescent="0.25">
      <c r="A3014" s="547">
        <v>1.097</v>
      </c>
      <c r="B3014" s="497" t="s">
        <v>570</v>
      </c>
      <c r="C3014" s="500" t="s">
        <v>1937</v>
      </c>
      <c r="D3014" s="500"/>
      <c r="E3014" s="500"/>
      <c r="F3014" s="500"/>
      <c r="G3014" s="498"/>
      <c r="H3014" s="501">
        <f>(H2427)</f>
        <v>25000</v>
      </c>
      <c r="I3014" s="501">
        <f>(I2427)</f>
        <v>0</v>
      </c>
      <c r="J3014" s="501">
        <f>SUM(H3014:I3014)</f>
        <v>25000</v>
      </c>
    </row>
    <row r="3015" spans="1:10" ht="15.75" thickBot="1" x14ac:dyDescent="0.3">
      <c r="A3015" s="561">
        <v>1.0980000000000001</v>
      </c>
      <c r="B3015" s="543" t="s">
        <v>570</v>
      </c>
      <c r="C3015" s="543" t="s">
        <v>1938</v>
      </c>
      <c r="D3015" s="199"/>
      <c r="E3015" s="199"/>
      <c r="F3015" s="199"/>
      <c r="G3015" s="199"/>
      <c r="H3015" s="545">
        <f>(H2433)</f>
        <v>25000</v>
      </c>
      <c r="I3015" s="545"/>
      <c r="J3015" s="545">
        <f>SUM(H3015:I3015)</f>
        <v>25000</v>
      </c>
    </row>
    <row r="3016" spans="1:10" ht="15.75" thickBot="1" x14ac:dyDescent="0.3">
      <c r="A3016" s="185"/>
      <c r="B3016" s="186"/>
      <c r="C3016" s="187" t="s">
        <v>655</v>
      </c>
      <c r="D3016" s="188"/>
      <c r="E3016" s="188"/>
      <c r="F3016" s="188"/>
      <c r="G3016" s="200"/>
      <c r="H3016" s="204">
        <f>SUM(H3014:H3015)</f>
        <v>50000</v>
      </c>
      <c r="I3016" s="206">
        <f>SUM(I3014:I3014)</f>
        <v>0</v>
      </c>
      <c r="J3016" s="205">
        <f>SUM(J3014:J3015)</f>
        <v>50000</v>
      </c>
    </row>
    <row r="3017" spans="1:10" ht="15.75" thickBot="1" x14ac:dyDescent="0.3">
      <c r="A3017" s="85"/>
      <c r="B3017" s="86"/>
      <c r="C3017" s="175" t="s">
        <v>656</v>
      </c>
      <c r="D3017" s="175"/>
      <c r="E3017" s="175"/>
      <c r="F3017" s="175"/>
      <c r="G3017" s="175"/>
      <c r="H3017" s="181">
        <f>(H2989+H2995+H3008+H3016)</f>
        <v>652500</v>
      </c>
      <c r="I3017" s="238">
        <f>(I2989+I2995+I3008+I3016)</f>
        <v>218200</v>
      </c>
      <c r="J3017" s="181">
        <f>(J2989+J2995+J3008+J3016)</f>
        <v>870700</v>
      </c>
    </row>
    <row r="3018" spans="1:10" x14ac:dyDescent="0.25">
      <c r="A3018" s="5"/>
    </row>
    <row r="3019" spans="1:10" ht="15.75" x14ac:dyDescent="0.25">
      <c r="A3019" s="5"/>
      <c r="E3019" s="32"/>
      <c r="F3019" s="32"/>
    </row>
    <row r="3020" spans="1:10" ht="15.75" x14ac:dyDescent="0.25">
      <c r="A3020" s="5"/>
      <c r="E3020" s="32"/>
      <c r="F3020" s="32"/>
    </row>
    <row r="3021" spans="1:10" ht="15.75" x14ac:dyDescent="0.25">
      <c r="A3021" s="5"/>
      <c r="E3021" s="32"/>
      <c r="F3021" s="32"/>
    </row>
    <row r="3022" spans="1:10" ht="15.75" x14ac:dyDescent="0.25">
      <c r="A3022" s="172" t="s">
        <v>1246</v>
      </c>
      <c r="E3022" s="32"/>
      <c r="F3022" s="32"/>
    </row>
    <row r="3023" spans="1:10" ht="16.5" thickBot="1" x14ac:dyDescent="0.3">
      <c r="A3023" s="5" t="s">
        <v>1247</v>
      </c>
      <c r="E3023" s="32"/>
      <c r="F3023" s="32"/>
    </row>
    <row r="3024" spans="1:10" ht="15.75" thickBot="1" x14ac:dyDescent="0.3">
      <c r="A3024" s="176" t="s">
        <v>567</v>
      </c>
      <c r="B3024" s="177" t="s">
        <v>568</v>
      </c>
      <c r="C3024" s="175" t="s">
        <v>422</v>
      </c>
      <c r="D3024" s="86"/>
      <c r="E3024" s="86"/>
      <c r="F3024" s="86"/>
      <c r="G3024" s="86"/>
      <c r="H3024" s="177" t="s">
        <v>487</v>
      </c>
      <c r="I3024" s="175" t="s">
        <v>563</v>
      </c>
      <c r="J3024" s="177" t="s">
        <v>564</v>
      </c>
    </row>
    <row r="3025" spans="1:13" x14ac:dyDescent="0.25">
      <c r="A3025" s="563" t="s">
        <v>1248</v>
      </c>
      <c r="B3025" s="302">
        <v>2.0859999999999999</v>
      </c>
      <c r="C3025" s="305" t="s">
        <v>1249</v>
      </c>
      <c r="D3025" s="305"/>
      <c r="E3025" s="305"/>
      <c r="F3025" s="305"/>
      <c r="G3025" s="305"/>
      <c r="H3025" s="495">
        <f>(H2461)</f>
        <v>190000</v>
      </c>
      <c r="I3025" s="495">
        <f>(I2461)</f>
        <v>0</v>
      </c>
      <c r="J3025" s="495">
        <f>SUM(H3025:I3025)</f>
        <v>190000</v>
      </c>
    </row>
    <row r="3026" spans="1:13" x14ac:dyDescent="0.25">
      <c r="A3026" s="198" t="s">
        <v>1248</v>
      </c>
      <c r="B3026" s="268">
        <v>2.0870000000000002</v>
      </c>
      <c r="C3026" s="199" t="s">
        <v>1250</v>
      </c>
      <c r="D3026" s="199"/>
      <c r="E3026" s="199"/>
      <c r="F3026" s="199"/>
      <c r="G3026" s="199"/>
      <c r="H3026" s="278">
        <f>(H2465)</f>
        <v>18000</v>
      </c>
      <c r="I3026" s="278">
        <f>(I2465)</f>
        <v>0</v>
      </c>
      <c r="J3026" s="278">
        <f>SUM(H3026:I3026)</f>
        <v>18000</v>
      </c>
    </row>
    <row r="3027" spans="1:13" x14ac:dyDescent="0.25">
      <c r="A3027" s="564" t="s">
        <v>1248</v>
      </c>
      <c r="B3027" s="497">
        <v>2.0880000000000001</v>
      </c>
      <c r="C3027" s="505" t="s">
        <v>1939</v>
      </c>
      <c r="D3027" s="500"/>
      <c r="E3027" s="500"/>
      <c r="F3027" s="500"/>
      <c r="G3027" s="500"/>
      <c r="H3027" s="501">
        <f>(H2469)</f>
        <v>16000</v>
      </c>
      <c r="I3027" s="501">
        <f>(I2469)</f>
        <v>0</v>
      </c>
      <c r="J3027" s="501">
        <f>SUM(H3027:I3027)</f>
        <v>16000</v>
      </c>
    </row>
    <row r="3028" spans="1:13" x14ac:dyDescent="0.25">
      <c r="A3028" s="199">
        <v>1.097</v>
      </c>
      <c r="B3028" s="268" t="s">
        <v>1248</v>
      </c>
      <c r="C3028" s="426" t="s">
        <v>1940</v>
      </c>
      <c r="D3028" s="199"/>
      <c r="E3028" s="199"/>
      <c r="F3028" s="199"/>
      <c r="G3028" s="199"/>
      <c r="H3028" s="278">
        <f>(H2476)</f>
        <v>20000</v>
      </c>
      <c r="I3028" s="278">
        <f>(I2476)</f>
        <v>0</v>
      </c>
      <c r="J3028" s="278">
        <f>SUM(H3028:I3028)</f>
        <v>20000</v>
      </c>
    </row>
    <row r="3029" spans="1:13" ht="15.75" thickBot="1" x14ac:dyDescent="0.3">
      <c r="A3029" s="565">
        <v>1.0980000000000001</v>
      </c>
      <c r="B3029" s="201" t="s">
        <v>1248</v>
      </c>
      <c r="C3029" s="280" t="s">
        <v>1251</v>
      </c>
      <c r="D3029" s="280"/>
      <c r="E3029" s="280"/>
      <c r="F3029" s="280"/>
      <c r="G3029" s="280"/>
      <c r="H3029" s="312">
        <f>(H2496)</f>
        <v>90000</v>
      </c>
      <c r="I3029" s="312">
        <f>(I2470)</f>
        <v>0</v>
      </c>
      <c r="J3029" s="312">
        <f>SUM(H3029:I3029)</f>
        <v>90000</v>
      </c>
    </row>
    <row r="3030" spans="1:13" ht="15.75" thickBot="1" x14ac:dyDescent="0.3">
      <c r="A3030" s="185"/>
      <c r="B3030" s="186"/>
      <c r="C3030" s="187" t="s">
        <v>655</v>
      </c>
      <c r="D3030" s="188"/>
      <c r="E3030" s="188"/>
      <c r="F3030" s="188"/>
      <c r="G3030" s="200"/>
      <c r="H3030" s="204">
        <f>SUM(H3025:H3029)</f>
        <v>334000</v>
      </c>
      <c r="I3030" s="206">
        <f>SUM(I3025:I3029)</f>
        <v>0</v>
      </c>
      <c r="J3030" s="205">
        <f>SUM(J3025:J3029)</f>
        <v>334000</v>
      </c>
    </row>
    <row r="3031" spans="1:13" ht="15.75" x14ac:dyDescent="0.25">
      <c r="A3031" s="5"/>
      <c r="E3031" s="32"/>
      <c r="F3031" s="32"/>
    </row>
    <row r="3032" spans="1:13" ht="15.75" x14ac:dyDescent="0.25">
      <c r="A3032" s="5"/>
      <c r="E3032" s="32"/>
      <c r="F3032" s="32"/>
    </row>
    <row r="3033" spans="1:13" ht="15.75" thickBot="1" x14ac:dyDescent="0.3">
      <c r="A3033" s="307" t="s">
        <v>657</v>
      </c>
    </row>
    <row r="3034" spans="1:13" ht="15.75" thickBot="1" x14ac:dyDescent="0.3">
      <c r="A3034" s="176" t="s">
        <v>567</v>
      </c>
      <c r="B3034" s="177" t="s">
        <v>568</v>
      </c>
      <c r="C3034" s="175" t="s">
        <v>422</v>
      </c>
      <c r="D3034" s="86"/>
      <c r="E3034" s="86"/>
      <c r="F3034" s="86"/>
      <c r="G3034" s="86"/>
      <c r="H3034" s="177" t="s">
        <v>487</v>
      </c>
      <c r="I3034" s="175" t="s">
        <v>563</v>
      </c>
      <c r="J3034" s="177" t="s">
        <v>564</v>
      </c>
    </row>
    <row r="3035" spans="1:13" ht="15.75" thickBot="1" x14ac:dyDescent="0.3">
      <c r="A3035" s="227" t="s">
        <v>570</v>
      </c>
      <c r="B3035" s="228">
        <v>2.093</v>
      </c>
      <c r="C3035" s="86" t="s">
        <v>446</v>
      </c>
      <c r="D3035" s="86"/>
      <c r="E3035" s="86"/>
      <c r="F3035" s="86"/>
      <c r="G3035" s="86"/>
      <c r="H3035" s="229">
        <v>419050</v>
      </c>
      <c r="I3035" s="229"/>
      <c r="J3035" s="567">
        <f>SUM(H3035:I3035)</f>
        <v>419050</v>
      </c>
    </row>
    <row r="3036" spans="1:13" x14ac:dyDescent="0.25">
      <c r="A3036" s="226"/>
      <c r="B3036" s="226"/>
      <c r="C3036" s="5"/>
      <c r="D3036" s="5"/>
      <c r="E3036" s="5"/>
      <c r="F3036" s="5"/>
      <c r="G3036" s="5"/>
      <c r="H3036" s="71"/>
      <c r="I3036" s="71"/>
      <c r="J3036" s="71"/>
      <c r="M3036" s="161"/>
    </row>
    <row r="3037" spans="1:13" x14ac:dyDescent="0.25">
      <c r="A3037" s="226"/>
      <c r="B3037" s="226"/>
      <c r="C3037" s="5"/>
      <c r="D3037" s="5"/>
      <c r="E3037" s="5"/>
      <c r="F3037" s="5"/>
      <c r="G3037" s="5"/>
      <c r="H3037" s="71"/>
      <c r="I3037" s="71"/>
      <c r="J3037" s="71"/>
      <c r="M3037" s="161"/>
    </row>
    <row r="3038" spans="1:13" x14ac:dyDescent="0.25">
      <c r="A3038" s="226"/>
      <c r="B3038" s="226"/>
      <c r="C3038" s="5"/>
      <c r="D3038" s="5"/>
      <c r="E3038" s="5"/>
      <c r="F3038" s="5"/>
      <c r="G3038" s="5"/>
      <c r="H3038" s="71"/>
      <c r="I3038" s="71"/>
      <c r="J3038" s="71"/>
      <c r="M3038" s="161"/>
    </row>
    <row r="3039" spans="1:13" x14ac:dyDescent="0.25">
      <c r="A3039" s="5"/>
      <c r="B3039" t="s">
        <v>530</v>
      </c>
      <c r="E3039" t="s">
        <v>531</v>
      </c>
      <c r="H3039" t="s">
        <v>532</v>
      </c>
      <c r="M3039" s="161"/>
    </row>
    <row r="3040" spans="1:13" ht="15.75" x14ac:dyDescent="0.25">
      <c r="A3040" s="5"/>
      <c r="B3040" t="s">
        <v>1382</v>
      </c>
      <c r="E3040" s="32" t="s">
        <v>1364</v>
      </c>
      <c r="F3040" s="32"/>
      <c r="H3040" t="s">
        <v>533</v>
      </c>
      <c r="M3040" s="161"/>
    </row>
    <row r="3041" spans="1:13" ht="15.75" x14ac:dyDescent="0.25">
      <c r="A3041" s="5"/>
      <c r="B3041" t="s">
        <v>535</v>
      </c>
      <c r="E3041" s="32" t="s">
        <v>1363</v>
      </c>
      <c r="F3041" s="32"/>
      <c r="H3041" t="s">
        <v>534</v>
      </c>
      <c r="M3041" s="161"/>
    </row>
    <row r="3042" spans="1:13" ht="15.75" x14ac:dyDescent="0.25">
      <c r="A3042" s="5"/>
      <c r="E3042" s="32"/>
      <c r="F3042" s="32"/>
      <c r="M3042" s="161"/>
    </row>
    <row r="3043" spans="1:13" x14ac:dyDescent="0.25">
      <c r="A3043" s="226"/>
      <c r="B3043" s="226"/>
      <c r="C3043" s="5"/>
      <c r="D3043" s="5"/>
      <c r="E3043" s="5"/>
      <c r="F3043" s="5"/>
      <c r="G3043" s="5"/>
      <c r="H3043" s="71"/>
      <c r="I3043" s="71"/>
      <c r="J3043" s="71"/>
      <c r="M3043" s="161"/>
    </row>
    <row r="3044" spans="1:13" x14ac:dyDescent="0.25">
      <c r="A3044" s="226"/>
      <c r="B3044" s="226"/>
      <c r="C3044" s="5"/>
      <c r="D3044" s="5"/>
      <c r="E3044" s="5"/>
      <c r="F3044" s="5"/>
      <c r="G3044" s="5"/>
      <c r="H3044" s="71"/>
      <c r="I3044" s="71"/>
      <c r="J3044" s="71"/>
      <c r="M3044" s="161"/>
    </row>
    <row r="3045" spans="1:13" x14ac:dyDescent="0.25">
      <c r="A3045" s="226"/>
      <c r="B3045" s="226"/>
      <c r="C3045" s="5"/>
      <c r="D3045" s="5"/>
      <c r="E3045" s="5"/>
      <c r="F3045" s="5"/>
      <c r="G3045" s="5"/>
      <c r="H3045" s="71"/>
      <c r="I3045" s="71"/>
      <c r="J3045" s="71"/>
      <c r="M3045" s="161"/>
    </row>
    <row r="3046" spans="1:13" x14ac:dyDescent="0.25">
      <c r="A3046" s="226"/>
      <c r="B3046" s="226"/>
      <c r="C3046" s="5"/>
      <c r="D3046" s="5"/>
      <c r="E3046" s="5"/>
      <c r="F3046" s="5"/>
      <c r="G3046" s="5"/>
      <c r="H3046" s="71"/>
      <c r="I3046" s="71"/>
      <c r="J3046" s="71"/>
      <c r="M3046" s="161"/>
    </row>
    <row r="3047" spans="1:13" x14ac:dyDescent="0.25">
      <c r="A3047" s="259" t="s">
        <v>1252</v>
      </c>
      <c r="M3047" s="161"/>
    </row>
    <row r="3048" spans="1:13" ht="15.75" thickBot="1" x14ac:dyDescent="0.3">
      <c r="A3048" s="191" t="s">
        <v>1253</v>
      </c>
      <c r="B3048" s="152"/>
      <c r="C3048" s="152"/>
      <c r="D3048" s="5"/>
      <c r="E3048" s="5"/>
      <c r="F3048" s="5"/>
      <c r="M3048" s="161"/>
    </row>
    <row r="3049" spans="1:13" ht="15.75" thickBot="1" x14ac:dyDescent="0.3">
      <c r="A3049" s="176" t="s">
        <v>1944</v>
      </c>
      <c r="B3049" s="177" t="s">
        <v>568</v>
      </c>
      <c r="C3049" s="175" t="s">
        <v>422</v>
      </c>
      <c r="D3049" s="86"/>
      <c r="E3049" s="86"/>
      <c r="F3049" s="86"/>
      <c r="G3049" s="86"/>
      <c r="H3049" s="177" t="s">
        <v>487</v>
      </c>
      <c r="I3049" s="175" t="s">
        <v>563</v>
      </c>
      <c r="J3049" s="177" t="s">
        <v>564</v>
      </c>
      <c r="M3049" s="161"/>
    </row>
    <row r="3050" spans="1:13" x14ac:dyDescent="0.25">
      <c r="A3050" s="554" t="s">
        <v>1245</v>
      </c>
      <c r="B3050" s="528">
        <v>2.089</v>
      </c>
      <c r="C3050" s="530" t="s">
        <v>1941</v>
      </c>
      <c r="D3050" s="530"/>
      <c r="E3050" s="530"/>
      <c r="F3050" s="530"/>
      <c r="G3050" s="531"/>
      <c r="H3050" s="495">
        <f>(H2566)</f>
        <v>0</v>
      </c>
      <c r="I3050" s="495">
        <f>(I2566)</f>
        <v>780000</v>
      </c>
      <c r="J3050" s="495">
        <f>SUM(H3050:I3050)</f>
        <v>780000</v>
      </c>
      <c r="M3050" s="161"/>
    </row>
    <row r="3051" spans="1:13" x14ac:dyDescent="0.25">
      <c r="A3051" s="519">
        <v>6.0000000000000001E-3</v>
      </c>
      <c r="B3051" s="510" t="s">
        <v>1945</v>
      </c>
      <c r="C3051" s="199" t="s">
        <v>1869</v>
      </c>
      <c r="D3051" s="199"/>
      <c r="E3051" s="199"/>
      <c r="F3051" s="199"/>
      <c r="G3051" s="199"/>
      <c r="H3051" s="495">
        <f>(H2572)</f>
        <v>0</v>
      </c>
      <c r="I3051" s="495">
        <v>225000</v>
      </c>
      <c r="J3051" s="495">
        <f>SUM(H3051:I3051)</f>
        <v>225000</v>
      </c>
      <c r="M3051" s="161"/>
    </row>
    <row r="3052" spans="1:13" x14ac:dyDescent="0.25">
      <c r="A3052" s="547" t="s">
        <v>1245</v>
      </c>
      <c r="B3052" s="515">
        <v>2.09</v>
      </c>
      <c r="C3052" s="500" t="s">
        <v>1942</v>
      </c>
      <c r="D3052" s="500"/>
      <c r="E3052" s="500"/>
      <c r="F3052" s="500"/>
      <c r="G3052" s="498"/>
      <c r="H3052" s="501">
        <f>(H2577)</f>
        <v>0</v>
      </c>
      <c r="I3052" s="501">
        <f>(I2577)</f>
        <v>12000</v>
      </c>
      <c r="J3052" s="501">
        <f>SUM(H3052:I3052)</f>
        <v>12000</v>
      </c>
      <c r="M3052" s="161"/>
    </row>
    <row r="3053" spans="1:13" x14ac:dyDescent="0.25">
      <c r="A3053" s="547" t="s">
        <v>1245</v>
      </c>
      <c r="B3053" s="515">
        <v>2.0910000000000002</v>
      </c>
      <c r="C3053" s="500" t="s">
        <v>1943</v>
      </c>
      <c r="D3053" s="500"/>
      <c r="E3053" s="500"/>
      <c r="F3053" s="500"/>
      <c r="G3053" s="498"/>
      <c r="H3053" s="501">
        <f>(H2601)</f>
        <v>0</v>
      </c>
      <c r="I3053" s="501">
        <f>(I2601)</f>
        <v>85000</v>
      </c>
      <c r="J3053" s="501">
        <f>SUM(H3053:I3053)</f>
        <v>85000</v>
      </c>
      <c r="M3053" s="161"/>
    </row>
    <row r="3054" spans="1:13" ht="15.75" thickBot="1" x14ac:dyDescent="0.3">
      <c r="A3054" s="499" t="s">
        <v>1245</v>
      </c>
      <c r="B3054" s="515">
        <v>2.0920000000000001</v>
      </c>
      <c r="C3054" s="505" t="s">
        <v>658</v>
      </c>
      <c r="D3054" s="500"/>
      <c r="E3054" s="500"/>
      <c r="F3054" s="500"/>
      <c r="G3054" s="498"/>
      <c r="H3054" s="501">
        <f>(H2606)</f>
        <v>0</v>
      </c>
      <c r="I3054" s="501">
        <f>(I2606)</f>
        <v>1948000</v>
      </c>
      <c r="J3054" s="566">
        <f>SUM(H3054:I3054)</f>
        <v>1948000</v>
      </c>
      <c r="M3054" s="161"/>
    </row>
    <row r="3055" spans="1:13" ht="15.75" thickBot="1" x14ac:dyDescent="0.3">
      <c r="A3055" s="185"/>
      <c r="B3055" s="186"/>
      <c r="C3055" s="187" t="s">
        <v>1254</v>
      </c>
      <c r="D3055" s="188"/>
      <c r="E3055" s="188"/>
      <c r="F3055" s="188"/>
      <c r="G3055" s="188"/>
      <c r="H3055" s="192">
        <f>SUM(H3050:H3054)</f>
        <v>0</v>
      </c>
      <c r="I3055" s="808">
        <f>SUM(I3050:I3054)</f>
        <v>3050000</v>
      </c>
      <c r="J3055" s="809">
        <f>SUM(J3050:J3054)</f>
        <v>3050000</v>
      </c>
      <c r="M3055" s="161"/>
    </row>
    <row r="3056" spans="1:13" x14ac:dyDescent="0.25">
      <c r="A3056" s="5"/>
      <c r="B3056" s="5"/>
      <c r="C3056" s="5"/>
      <c r="D3056" s="5"/>
      <c r="E3056" s="5"/>
      <c r="F3056" s="5"/>
      <c r="G3056" s="5"/>
      <c r="H3056" s="5"/>
      <c r="I3056" s="5"/>
      <c r="J3056" s="5"/>
      <c r="M3056" s="161"/>
    </row>
    <row r="3057" spans="1:13" x14ac:dyDescent="0.25">
      <c r="B3057" t="s">
        <v>530</v>
      </c>
      <c r="E3057" t="s">
        <v>531</v>
      </c>
      <c r="H3057" t="s">
        <v>532</v>
      </c>
      <c r="M3057" s="161"/>
    </row>
    <row r="3058" spans="1:13" ht="15.75" x14ac:dyDescent="0.25">
      <c r="B3058" t="s">
        <v>1382</v>
      </c>
      <c r="E3058" s="32" t="s">
        <v>1364</v>
      </c>
      <c r="F3058" s="32"/>
      <c r="H3058" t="s">
        <v>533</v>
      </c>
      <c r="M3058" s="161"/>
    </row>
    <row r="3059" spans="1:13" ht="15.75" x14ac:dyDescent="0.25">
      <c r="B3059" t="s">
        <v>535</v>
      </c>
      <c r="E3059" s="32" t="s">
        <v>1363</v>
      </c>
      <c r="F3059" s="32"/>
      <c r="H3059" t="s">
        <v>534</v>
      </c>
      <c r="M3059" s="161"/>
    </row>
    <row r="3060" spans="1:13" x14ac:dyDescent="0.25">
      <c r="M3060" s="161"/>
    </row>
    <row r="3061" spans="1:13" ht="15.75" thickBot="1" x14ac:dyDescent="0.3">
      <c r="M3061" s="161"/>
    </row>
    <row r="3062" spans="1:13" x14ac:dyDescent="0.25">
      <c r="A3062" s="209"/>
      <c r="B3062" s="210"/>
      <c r="C3062" s="216" t="s">
        <v>2324</v>
      </c>
      <c r="M3062" s="161"/>
    </row>
    <row r="3063" spans="1:13" ht="15.75" thickBot="1" x14ac:dyDescent="0.3">
      <c r="A3063" s="211"/>
      <c r="B3063" s="121"/>
      <c r="C3063" s="217"/>
      <c r="M3063" s="161"/>
    </row>
    <row r="3064" spans="1:13" x14ac:dyDescent="0.25">
      <c r="A3064" s="787" t="s">
        <v>2331</v>
      </c>
      <c r="B3064" s="372" t="s">
        <v>1258</v>
      </c>
      <c r="C3064" s="573">
        <f>(H66+H135+H170+H276+H417+H557+H589+H870+H906+H976+H2023+H2132+H2236+H2270+H2408+H2443+H2515+H2549)</f>
        <v>9232620</v>
      </c>
      <c r="F3064" t="s">
        <v>752</v>
      </c>
      <c r="M3064" s="161"/>
    </row>
    <row r="3065" spans="1:13" x14ac:dyDescent="0.25">
      <c r="A3065" s="810" t="s">
        <v>2339</v>
      </c>
      <c r="B3065" s="795" t="s">
        <v>2340</v>
      </c>
      <c r="C3065" s="811">
        <f>(I2713)</f>
        <v>350000</v>
      </c>
      <c r="M3065" s="161"/>
    </row>
    <row r="3066" spans="1:13" x14ac:dyDescent="0.25">
      <c r="A3066" s="810" t="s">
        <v>2341</v>
      </c>
      <c r="B3066" s="795" t="s">
        <v>2342</v>
      </c>
      <c r="C3066" s="811">
        <f>(I2755)</f>
        <v>280800</v>
      </c>
      <c r="M3066" s="161"/>
    </row>
    <row r="3067" spans="1:13" x14ac:dyDescent="0.25">
      <c r="A3067" s="19"/>
      <c r="B3067" s="19"/>
      <c r="C3067" s="19"/>
      <c r="G3067" t="s">
        <v>752</v>
      </c>
      <c r="M3067" s="161"/>
    </row>
    <row r="3068" spans="1:13" x14ac:dyDescent="0.25">
      <c r="A3068" s="19"/>
      <c r="B3068" s="171" t="s">
        <v>410</v>
      </c>
      <c r="C3068" s="168">
        <f>(H1184+H1220+H1290+H1326+H1359+H1394)</f>
        <v>2689000</v>
      </c>
      <c r="M3068" s="161"/>
    </row>
    <row r="3069" spans="1:13" x14ac:dyDescent="0.25">
      <c r="A3069" s="19"/>
      <c r="B3069" s="779" t="s">
        <v>2325</v>
      </c>
      <c r="C3069" s="224">
        <f>(I1185+I1291+I1360+I1395)</f>
        <v>506860</v>
      </c>
      <c r="M3069" s="161"/>
    </row>
    <row r="3070" spans="1:13" x14ac:dyDescent="0.25">
      <c r="A3070" s="19"/>
      <c r="B3070" s="780" t="s">
        <v>2326</v>
      </c>
      <c r="C3070" s="781">
        <f>(I1186+I1361+I1396)</f>
        <v>230000</v>
      </c>
      <c r="M3070" s="161"/>
    </row>
    <row r="3071" spans="1:13" x14ac:dyDescent="0.25">
      <c r="A3071" s="19"/>
      <c r="B3071" s="19"/>
      <c r="C3071" s="19"/>
      <c r="M3071" s="161"/>
    </row>
    <row r="3072" spans="1:13" x14ac:dyDescent="0.25">
      <c r="A3072" s="19"/>
      <c r="B3072" s="19" t="s">
        <v>288</v>
      </c>
      <c r="C3072" s="63">
        <f>(H1535+H1675+H1710)</f>
        <v>1094000</v>
      </c>
      <c r="M3072" s="161"/>
    </row>
    <row r="3073" spans="1:13" x14ac:dyDescent="0.25">
      <c r="A3073" s="19"/>
      <c r="B3073" s="782" t="s">
        <v>413</v>
      </c>
      <c r="C3073" s="783">
        <f>(H1747+H1815+H1850)</f>
        <v>1565000</v>
      </c>
      <c r="G3073" t="s">
        <v>752</v>
      </c>
      <c r="M3073" s="161"/>
    </row>
    <row r="3074" spans="1:13" x14ac:dyDescent="0.25">
      <c r="A3074" s="19"/>
      <c r="B3074" s="779" t="s">
        <v>2327</v>
      </c>
      <c r="C3074" s="224">
        <f>(I2024)</f>
        <v>195750</v>
      </c>
      <c r="M3074" s="161"/>
    </row>
    <row r="3075" spans="1:13" x14ac:dyDescent="0.25">
      <c r="A3075" s="19"/>
      <c r="B3075" s="780" t="s">
        <v>2328</v>
      </c>
      <c r="C3075" s="784">
        <f>(I2025)</f>
        <v>225500</v>
      </c>
      <c r="M3075" s="161"/>
    </row>
    <row r="3076" spans="1:13" x14ac:dyDescent="0.25">
      <c r="A3076" s="19"/>
      <c r="B3076" s="780" t="s">
        <v>2329</v>
      </c>
      <c r="C3076" s="784">
        <f>(I2270)</f>
        <v>45000</v>
      </c>
      <c r="M3076" s="161"/>
    </row>
    <row r="3077" spans="1:13" x14ac:dyDescent="0.25">
      <c r="A3077" s="19"/>
      <c r="B3077" s="779" t="s">
        <v>2330</v>
      </c>
      <c r="C3077" s="224">
        <f>(I2409)</f>
        <v>173200</v>
      </c>
      <c r="M3077" s="161"/>
    </row>
    <row r="3078" spans="1:13" ht="15.75" thickBot="1" x14ac:dyDescent="0.3">
      <c r="A3078" s="14"/>
      <c r="B3078" s="785" t="s">
        <v>416</v>
      </c>
      <c r="C3078" s="786">
        <f>(I2620)</f>
        <v>3050000</v>
      </c>
      <c r="M3078" s="161"/>
    </row>
    <row r="3079" spans="1:13" ht="15.75" thickBot="1" x14ac:dyDescent="0.3">
      <c r="A3079" s="176" t="s">
        <v>489</v>
      </c>
      <c r="B3079" s="175"/>
      <c r="C3079" s="181">
        <f>SUM(C3064:C3078)</f>
        <v>19637730</v>
      </c>
      <c r="M3079" s="161"/>
    </row>
    <row r="3080" spans="1:13" x14ac:dyDescent="0.25">
      <c r="M3080" s="161"/>
    </row>
    <row r="3081" spans="1:13" x14ac:dyDescent="0.25">
      <c r="B3081" t="s">
        <v>491</v>
      </c>
      <c r="G3081" s="27" t="s">
        <v>537</v>
      </c>
      <c r="M3081" s="161"/>
    </row>
    <row r="3082" spans="1:13" x14ac:dyDescent="0.25">
      <c r="B3082" t="s">
        <v>492</v>
      </c>
      <c r="G3082" s="27" t="s">
        <v>1452</v>
      </c>
      <c r="M3082" s="161"/>
    </row>
    <row r="3083" spans="1:13" x14ac:dyDescent="0.25">
      <c r="G3083" s="27" t="s">
        <v>538</v>
      </c>
      <c r="M3083" s="161"/>
    </row>
    <row r="3084" spans="1:13" x14ac:dyDescent="0.25">
      <c r="A3084" s="164" t="s">
        <v>421</v>
      </c>
      <c r="B3084" s="19" t="s">
        <v>660</v>
      </c>
      <c r="C3084" s="29" t="s">
        <v>422</v>
      </c>
      <c r="D3084" s="29"/>
      <c r="E3084" s="29"/>
      <c r="F3084" s="29"/>
      <c r="G3084" s="29"/>
      <c r="H3084" s="19"/>
      <c r="I3084" s="19"/>
      <c r="J3084" s="19"/>
      <c r="M3084" s="161"/>
    </row>
    <row r="3085" spans="1:13" x14ac:dyDescent="0.25">
      <c r="A3085" s="22">
        <v>1</v>
      </c>
      <c r="B3085" s="225">
        <v>101</v>
      </c>
      <c r="C3085" s="3" t="s">
        <v>659</v>
      </c>
      <c r="D3085" s="3"/>
      <c r="E3085" s="3"/>
      <c r="F3085" s="3"/>
      <c r="G3085" s="28"/>
      <c r="H3085" s="63">
        <f>(H2638)</f>
        <v>669250</v>
      </c>
      <c r="I3085" s="63">
        <f>(I2638)</f>
        <v>0</v>
      </c>
      <c r="J3085" s="347">
        <f t="shared" ref="J3085:J3127" si="41">SUM(H3085:I3085)</f>
        <v>669250</v>
      </c>
      <c r="M3085" s="161"/>
    </row>
    <row r="3086" spans="1:13" x14ac:dyDescent="0.25">
      <c r="A3086" s="164">
        <v>2</v>
      </c>
      <c r="B3086" s="19">
        <v>201</v>
      </c>
      <c r="C3086" s="29" t="s">
        <v>428</v>
      </c>
      <c r="D3086" s="29"/>
      <c r="E3086" s="29"/>
      <c r="F3086" s="29"/>
      <c r="G3086" s="165"/>
      <c r="H3086" s="63">
        <f>(H2650)</f>
        <v>923000</v>
      </c>
      <c r="I3086" s="63">
        <f>(I2650)</f>
        <v>0</v>
      </c>
      <c r="J3086" s="347">
        <f t="shared" si="41"/>
        <v>923000</v>
      </c>
      <c r="M3086" s="161"/>
    </row>
    <row r="3087" spans="1:13" x14ac:dyDescent="0.25">
      <c r="A3087" s="4"/>
      <c r="B3087" s="15">
        <v>202</v>
      </c>
      <c r="C3087" s="5" t="s">
        <v>661</v>
      </c>
      <c r="D3087" s="5"/>
      <c r="E3087" s="5"/>
      <c r="F3087" s="5"/>
      <c r="G3087" s="7"/>
      <c r="H3087" s="63">
        <f>(H2656)</f>
        <v>110000</v>
      </c>
      <c r="I3087" s="63">
        <f>(I2656)</f>
        <v>0</v>
      </c>
      <c r="J3087" s="347">
        <f t="shared" si="41"/>
        <v>110000</v>
      </c>
      <c r="M3087" s="161"/>
    </row>
    <row r="3088" spans="1:13" x14ac:dyDescent="0.25">
      <c r="A3088" s="164">
        <v>3</v>
      </c>
      <c r="B3088" s="19">
        <v>301</v>
      </c>
      <c r="C3088" s="29" t="s">
        <v>662</v>
      </c>
      <c r="D3088" s="29"/>
      <c r="E3088" s="29"/>
      <c r="F3088" s="29"/>
      <c r="G3088" s="165"/>
      <c r="H3088" s="63">
        <f>(H2673)</f>
        <v>932000</v>
      </c>
      <c r="I3088" s="63">
        <f>(I2673)</f>
        <v>0</v>
      </c>
      <c r="J3088" s="347">
        <f t="shared" si="41"/>
        <v>932000</v>
      </c>
      <c r="M3088" s="161"/>
    </row>
    <row r="3089" spans="1:10" x14ac:dyDescent="0.25">
      <c r="A3089" s="4">
        <v>4</v>
      </c>
      <c r="B3089" s="15">
        <v>401</v>
      </c>
      <c r="C3089" s="5" t="s">
        <v>663</v>
      </c>
      <c r="D3089" s="5"/>
      <c r="E3089" s="5"/>
      <c r="F3089" s="5"/>
      <c r="G3089" s="7"/>
      <c r="H3089" s="63">
        <f>(H2689)</f>
        <v>1507500</v>
      </c>
      <c r="I3089" s="63">
        <f>(I2689)</f>
        <v>0</v>
      </c>
      <c r="J3089" s="347">
        <f t="shared" si="41"/>
        <v>1507500</v>
      </c>
    </row>
    <row r="3090" spans="1:10" x14ac:dyDescent="0.25">
      <c r="A3090" s="164">
        <v>5</v>
      </c>
      <c r="B3090" s="19">
        <v>501</v>
      </c>
      <c r="C3090" s="29" t="s">
        <v>664</v>
      </c>
      <c r="D3090" s="29"/>
      <c r="E3090" s="29"/>
      <c r="F3090" s="29"/>
      <c r="G3090" s="165"/>
      <c r="H3090" s="63">
        <f>(H2713)-(H589)</f>
        <v>847000</v>
      </c>
      <c r="I3090" s="347">
        <f>(I2713)</f>
        <v>350000</v>
      </c>
      <c r="J3090" s="347">
        <f t="shared" si="41"/>
        <v>1197000</v>
      </c>
    </row>
    <row r="3091" spans="1:10" x14ac:dyDescent="0.25">
      <c r="A3091" s="4"/>
      <c r="B3091" s="15">
        <v>502</v>
      </c>
      <c r="C3091" s="26" t="s">
        <v>681</v>
      </c>
      <c r="D3091" s="5"/>
      <c r="E3091" s="5"/>
      <c r="F3091" s="5"/>
      <c r="G3091" s="7"/>
      <c r="H3091" s="115">
        <f>(H589)</f>
        <v>3000</v>
      </c>
      <c r="I3091" s="115">
        <f>(I589)</f>
        <v>0</v>
      </c>
      <c r="J3091" s="347">
        <f t="shared" si="41"/>
        <v>3000</v>
      </c>
    </row>
    <row r="3092" spans="1:10" x14ac:dyDescent="0.25">
      <c r="A3092" s="164">
        <v>6</v>
      </c>
      <c r="B3092" s="19">
        <v>601</v>
      </c>
      <c r="C3092" s="29" t="s">
        <v>665</v>
      </c>
      <c r="D3092" s="29"/>
      <c r="E3092" s="29"/>
      <c r="F3092" s="29"/>
      <c r="G3092" s="165"/>
      <c r="H3092" s="219">
        <f>(H2755)</f>
        <v>2410000</v>
      </c>
      <c r="I3092" s="377">
        <f>(I2755)</f>
        <v>280800</v>
      </c>
      <c r="J3092" s="376">
        <f t="shared" si="41"/>
        <v>2690800</v>
      </c>
    </row>
    <row r="3093" spans="1:10" x14ac:dyDescent="0.25">
      <c r="A3093" s="4"/>
      <c r="B3093" s="15">
        <v>602</v>
      </c>
      <c r="C3093" s="5" t="s">
        <v>666</v>
      </c>
      <c r="D3093" s="5"/>
      <c r="E3093" s="5"/>
      <c r="F3093" s="5"/>
      <c r="G3093" s="7"/>
      <c r="H3093" s="63">
        <f>(H2759)</f>
        <v>12000</v>
      </c>
      <c r="I3093" s="63">
        <f>(I2759)</f>
        <v>0</v>
      </c>
      <c r="J3093" s="347">
        <f t="shared" si="41"/>
        <v>12000</v>
      </c>
    </row>
    <row r="3094" spans="1:10" x14ac:dyDescent="0.25">
      <c r="A3094" s="164"/>
      <c r="B3094" s="19">
        <v>603</v>
      </c>
      <c r="C3094" s="3" t="s">
        <v>667</v>
      </c>
      <c r="D3094" s="3"/>
      <c r="E3094" s="3"/>
      <c r="F3094" s="29"/>
      <c r="G3094" s="165"/>
      <c r="H3094" s="63">
        <f>(H2764)</f>
        <v>53500</v>
      </c>
      <c r="I3094" s="63">
        <f t="shared" ref="I3094:J3094" si="42">(I2762+I2763)</f>
        <v>0</v>
      </c>
      <c r="J3094" s="347">
        <f t="shared" si="42"/>
        <v>53500</v>
      </c>
    </row>
    <row r="3095" spans="1:10" x14ac:dyDescent="0.25">
      <c r="A3095" s="22">
        <v>7</v>
      </c>
      <c r="B3095" s="14">
        <v>701</v>
      </c>
      <c r="C3095" s="22" t="s">
        <v>2332</v>
      </c>
      <c r="D3095" s="3"/>
      <c r="E3095" s="28"/>
      <c r="F3095" s="292" t="s">
        <v>410</v>
      </c>
      <c r="G3095" s="28"/>
      <c r="H3095" s="323">
        <f>(H2789)</f>
        <v>1958000</v>
      </c>
      <c r="I3095" s="219"/>
      <c r="J3095" s="377">
        <f>SUM(H3095:I3095)</f>
        <v>1958000</v>
      </c>
    </row>
    <row r="3096" spans="1:10" x14ac:dyDescent="0.25">
      <c r="A3096" s="4"/>
      <c r="B3096" s="15"/>
      <c r="C3096" s="4"/>
      <c r="D3096" s="5"/>
      <c r="E3096" s="7"/>
      <c r="F3096" s="603" t="s">
        <v>2103</v>
      </c>
      <c r="G3096" s="165"/>
      <c r="H3096" s="219"/>
      <c r="I3096" s="377">
        <f>(I2790)</f>
        <v>363060</v>
      </c>
      <c r="J3096" s="377">
        <f>SUM(H3096:I3096)</f>
        <v>363060</v>
      </c>
    </row>
    <row r="3097" spans="1:10" x14ac:dyDescent="0.25">
      <c r="A3097" s="8"/>
      <c r="B3097" s="16"/>
      <c r="C3097" s="8"/>
      <c r="D3097" s="9"/>
      <c r="E3097" s="10"/>
      <c r="F3097" s="635" t="s">
        <v>2326</v>
      </c>
      <c r="G3097" s="10"/>
      <c r="H3097" s="219"/>
      <c r="I3097" s="796">
        <f>(I2791)</f>
        <v>216500</v>
      </c>
      <c r="J3097" s="377">
        <f>SUM(H3097:I3097)</f>
        <v>216500</v>
      </c>
    </row>
    <row r="3098" spans="1:10" x14ac:dyDescent="0.25">
      <c r="A3098" s="8"/>
      <c r="B3098" s="16">
        <v>702</v>
      </c>
      <c r="C3098" s="9" t="s">
        <v>2333</v>
      </c>
      <c r="D3098" s="9"/>
      <c r="E3098" s="9"/>
      <c r="F3098" s="803" t="s">
        <v>410</v>
      </c>
      <c r="G3098" s="165"/>
      <c r="H3098" s="168">
        <f>(H2807)</f>
        <v>100000</v>
      </c>
      <c r="I3098" s="63">
        <f t="shared" ref="I3098:J3098" si="43">(I2807)</f>
        <v>0</v>
      </c>
      <c r="J3098" s="347">
        <f t="shared" si="43"/>
        <v>100000</v>
      </c>
    </row>
    <row r="3099" spans="1:10" x14ac:dyDescent="0.25">
      <c r="A3099" s="4"/>
      <c r="B3099" s="15">
        <v>703</v>
      </c>
      <c r="C3099" s="5" t="s">
        <v>2334</v>
      </c>
      <c r="D3099" s="5"/>
      <c r="E3099" s="5"/>
      <c r="F3099" s="667" t="s">
        <v>410</v>
      </c>
      <c r="G3099" s="165"/>
      <c r="H3099" s="168">
        <f>(H2818)</f>
        <v>189000</v>
      </c>
      <c r="I3099" s="63"/>
      <c r="J3099" s="347">
        <f>SUM(H3099:I3099)</f>
        <v>189000</v>
      </c>
    </row>
    <row r="3100" spans="1:10" x14ac:dyDescent="0.25">
      <c r="A3100" s="4"/>
      <c r="B3100" s="15"/>
      <c r="C3100" s="5"/>
      <c r="D3100" s="5"/>
      <c r="E3100" s="5"/>
      <c r="F3100" s="790" t="s">
        <v>2325</v>
      </c>
      <c r="G3100" s="10"/>
      <c r="H3100" s="63"/>
      <c r="I3100" s="347">
        <f>(I2818)</f>
        <v>6800</v>
      </c>
      <c r="J3100" s="347">
        <f>SUM(H3100:I3100)</f>
        <v>6800</v>
      </c>
    </row>
    <row r="3101" spans="1:10" x14ac:dyDescent="0.25">
      <c r="A3101" s="164"/>
      <c r="B3101" s="19">
        <v>704</v>
      </c>
      <c r="C3101" s="29" t="s">
        <v>2335</v>
      </c>
      <c r="D3101" s="29"/>
      <c r="E3101" s="29"/>
      <c r="F3101" s="29"/>
      <c r="G3101" s="171" t="s">
        <v>410</v>
      </c>
      <c r="H3101" s="168">
        <f>(H2828)</f>
        <v>290000</v>
      </c>
      <c r="I3101" s="63">
        <f>(I2827)</f>
        <v>0</v>
      </c>
      <c r="J3101" s="347">
        <f t="shared" si="41"/>
        <v>290000</v>
      </c>
    </row>
    <row r="3102" spans="1:10" x14ac:dyDescent="0.25">
      <c r="A3102" s="22"/>
      <c r="B3102" s="22">
        <v>705</v>
      </c>
      <c r="C3102" s="24" t="s">
        <v>2336</v>
      </c>
      <c r="D3102" s="14"/>
      <c r="E3102" s="14"/>
      <c r="F3102" s="22"/>
      <c r="G3102" s="171" t="s">
        <v>410</v>
      </c>
      <c r="H3102" s="168">
        <f>(H2843)</f>
        <v>100000</v>
      </c>
      <c r="I3102" s="63"/>
      <c r="J3102" s="347">
        <f>SUM(H3102:I3102)</f>
        <v>100000</v>
      </c>
    </row>
    <row r="3103" spans="1:10" x14ac:dyDescent="0.25">
      <c r="A3103" s="4"/>
      <c r="B3103" s="4"/>
      <c r="C3103" s="48"/>
      <c r="D3103" s="5"/>
      <c r="E3103" s="5"/>
      <c r="F3103" s="5"/>
      <c r="G3103" s="779" t="s">
        <v>2103</v>
      </c>
      <c r="H3103" s="63"/>
      <c r="I3103" s="347">
        <f>(I2839)</f>
        <v>17000</v>
      </c>
      <c r="J3103" s="347">
        <f>SUM(H3103:I3103)</f>
        <v>17000</v>
      </c>
    </row>
    <row r="3104" spans="1:10" x14ac:dyDescent="0.25">
      <c r="A3104" s="8"/>
      <c r="B3104" s="8"/>
      <c r="C3104" s="50"/>
      <c r="D3104" s="9"/>
      <c r="E3104" s="9"/>
      <c r="F3104" s="9"/>
      <c r="G3104" s="780" t="s">
        <v>2102</v>
      </c>
      <c r="H3104" s="63"/>
      <c r="I3104" s="784">
        <f>(I2840)</f>
        <v>7000</v>
      </c>
      <c r="J3104" s="347">
        <f>SUM(H3104:I3104)</f>
        <v>7000</v>
      </c>
    </row>
    <row r="3105" spans="1:10" x14ac:dyDescent="0.25">
      <c r="A3105" s="22"/>
      <c r="B3105" s="22">
        <v>706</v>
      </c>
      <c r="C3105" s="24" t="s">
        <v>2337</v>
      </c>
      <c r="D3105" s="14"/>
      <c r="E3105" s="14"/>
      <c r="F3105" s="22"/>
      <c r="G3105" s="789" t="s">
        <v>410</v>
      </c>
      <c r="H3105" s="168">
        <f>(H2853)</f>
        <v>52000</v>
      </c>
      <c r="I3105" s="784"/>
      <c r="J3105" s="347">
        <f>SUM(H3105:I3105)</f>
        <v>52000</v>
      </c>
    </row>
    <row r="3106" spans="1:10" x14ac:dyDescent="0.25">
      <c r="A3106" s="4"/>
      <c r="B3106" s="4"/>
      <c r="C3106" s="48"/>
      <c r="D3106" s="5"/>
      <c r="E3106" s="5"/>
      <c r="F3106" s="5"/>
      <c r="G3106" s="779" t="s">
        <v>2325</v>
      </c>
      <c r="H3106" s="63"/>
      <c r="I3106" s="224">
        <f>(I2853)</f>
        <v>120000</v>
      </c>
      <c r="J3106" s="347">
        <f>SUM(I3106)</f>
        <v>120000</v>
      </c>
    </row>
    <row r="3107" spans="1:10" x14ac:dyDescent="0.25">
      <c r="A3107" s="8"/>
      <c r="B3107" s="8"/>
      <c r="C3107" s="50"/>
      <c r="D3107" s="9"/>
      <c r="E3107" s="9"/>
      <c r="F3107" s="9"/>
      <c r="G3107" s="780" t="s">
        <v>2326</v>
      </c>
      <c r="H3107" s="63"/>
      <c r="I3107" s="784">
        <f>(I2854)</f>
        <v>6500</v>
      </c>
      <c r="J3107" s="347">
        <f>SUM(I3107)</f>
        <v>6500</v>
      </c>
    </row>
    <row r="3108" spans="1:10" x14ac:dyDescent="0.25">
      <c r="A3108" s="4">
        <v>8</v>
      </c>
      <c r="B3108" s="583">
        <v>801</v>
      </c>
      <c r="C3108" s="804" t="s">
        <v>668</v>
      </c>
      <c r="D3108" s="804"/>
      <c r="E3108" s="804"/>
      <c r="F3108" s="804"/>
      <c r="G3108" s="805"/>
      <c r="H3108" s="490">
        <f>(H2883)</f>
        <v>745000</v>
      </c>
      <c r="I3108" s="63">
        <f>(I2883)</f>
        <v>0</v>
      </c>
      <c r="J3108" s="347">
        <f t="shared" si="41"/>
        <v>745000</v>
      </c>
    </row>
    <row r="3109" spans="1:10" x14ac:dyDescent="0.25">
      <c r="A3109" s="164"/>
      <c r="B3109" s="806">
        <v>802</v>
      </c>
      <c r="C3109" s="492" t="s">
        <v>669</v>
      </c>
      <c r="D3109" s="492"/>
      <c r="E3109" s="492"/>
      <c r="F3109" s="492"/>
      <c r="G3109" s="807"/>
      <c r="H3109" s="490">
        <f>(H2896)</f>
        <v>309000</v>
      </c>
      <c r="I3109" s="63">
        <f>(I2896)</f>
        <v>0</v>
      </c>
      <c r="J3109" s="347">
        <f t="shared" si="41"/>
        <v>309000</v>
      </c>
    </row>
    <row r="3110" spans="1:10" x14ac:dyDescent="0.25">
      <c r="A3110" s="4"/>
      <c r="B3110" s="583">
        <v>803</v>
      </c>
      <c r="C3110" s="804" t="s">
        <v>670</v>
      </c>
      <c r="D3110" s="804"/>
      <c r="E3110" s="804"/>
      <c r="F3110" s="804"/>
      <c r="G3110" s="805"/>
      <c r="H3110" s="490">
        <f>(H2901)</f>
        <v>40000</v>
      </c>
      <c r="I3110" s="63">
        <f>(I2901)</f>
        <v>0</v>
      </c>
      <c r="J3110" s="347">
        <f t="shared" si="41"/>
        <v>40000</v>
      </c>
    </row>
    <row r="3111" spans="1:10" x14ac:dyDescent="0.25">
      <c r="A3111" s="164"/>
      <c r="B3111" s="797">
        <v>804</v>
      </c>
      <c r="C3111" s="798" t="s">
        <v>671</v>
      </c>
      <c r="D3111" s="798"/>
      <c r="E3111" s="798"/>
      <c r="F3111" s="798"/>
      <c r="G3111" s="169"/>
      <c r="H3111" s="799">
        <f>(H2913)</f>
        <v>960000</v>
      </c>
      <c r="I3111" s="63">
        <f>(I2913)</f>
        <v>0</v>
      </c>
      <c r="J3111" s="347">
        <f t="shared" si="41"/>
        <v>960000</v>
      </c>
    </row>
    <row r="3112" spans="1:10" x14ac:dyDescent="0.25">
      <c r="A3112" s="4"/>
      <c r="B3112" s="800">
        <v>805</v>
      </c>
      <c r="C3112" s="801" t="s">
        <v>672</v>
      </c>
      <c r="D3112" s="801"/>
      <c r="E3112" s="801"/>
      <c r="F3112" s="801"/>
      <c r="G3112" s="354"/>
      <c r="H3112" s="799">
        <f>(H2923)</f>
        <v>540000</v>
      </c>
      <c r="I3112" s="63">
        <f>(I2923)</f>
        <v>0</v>
      </c>
      <c r="J3112" s="347">
        <f t="shared" si="41"/>
        <v>540000</v>
      </c>
    </row>
    <row r="3113" spans="1:10" x14ac:dyDescent="0.25">
      <c r="A3113" s="164"/>
      <c r="B3113" s="797">
        <v>806</v>
      </c>
      <c r="C3113" s="802" t="s">
        <v>673</v>
      </c>
      <c r="D3113" s="802"/>
      <c r="E3113" s="802"/>
      <c r="F3113" s="802"/>
      <c r="G3113" s="169"/>
      <c r="H3113" s="799">
        <f>(H2929)</f>
        <v>65000</v>
      </c>
      <c r="I3113" s="63">
        <f>(I2929)</f>
        <v>0</v>
      </c>
      <c r="J3113" s="347">
        <f t="shared" si="41"/>
        <v>65000</v>
      </c>
    </row>
    <row r="3114" spans="1:10" x14ac:dyDescent="0.25">
      <c r="A3114" s="164"/>
      <c r="B3114" s="19"/>
      <c r="C3114" s="3"/>
      <c r="D3114" s="3"/>
      <c r="E3114" s="3"/>
      <c r="F3114" s="3"/>
      <c r="G3114" s="28"/>
      <c r="H3114" s="63"/>
      <c r="I3114" s="63"/>
      <c r="J3114" s="347"/>
    </row>
    <row r="3115" spans="1:10" x14ac:dyDescent="0.25">
      <c r="A3115" s="4"/>
      <c r="B3115" s="4"/>
      <c r="C3115" s="3"/>
      <c r="D3115" s="3"/>
      <c r="E3115" s="3"/>
      <c r="F3115" s="3"/>
      <c r="G3115" s="28"/>
      <c r="H3115" s="63"/>
      <c r="I3115" s="63"/>
      <c r="J3115" s="347"/>
    </row>
    <row r="3116" spans="1:10" x14ac:dyDescent="0.25">
      <c r="A3116" s="4"/>
      <c r="B3116" s="4">
        <v>807</v>
      </c>
      <c r="C3116" s="22" t="s">
        <v>674</v>
      </c>
      <c r="D3116" s="3"/>
      <c r="E3116" s="3"/>
      <c r="F3116" s="28"/>
      <c r="G3116" s="382" t="s">
        <v>1258</v>
      </c>
      <c r="H3116" s="63">
        <f>(H2955)</f>
        <v>108320</v>
      </c>
      <c r="I3116" s="347"/>
      <c r="J3116" s="347">
        <f>SUM(H3116:I3116)</f>
        <v>108320</v>
      </c>
    </row>
    <row r="3117" spans="1:10" x14ac:dyDescent="0.25">
      <c r="A3117" s="4"/>
      <c r="B3117" s="4"/>
      <c r="C3117" s="4"/>
      <c r="D3117" s="5"/>
      <c r="E3117" s="5"/>
      <c r="F3117" s="7"/>
      <c r="G3117" s="196" t="s">
        <v>2311</v>
      </c>
      <c r="H3117" s="63"/>
      <c r="I3117" s="224">
        <f>(I2956)</f>
        <v>195750</v>
      </c>
      <c r="J3117" s="347">
        <f>SUM(H3117:I3117)</f>
        <v>195750</v>
      </c>
    </row>
    <row r="3118" spans="1:10" x14ac:dyDescent="0.25">
      <c r="A3118" s="4"/>
      <c r="B3118" s="4"/>
      <c r="C3118" s="8"/>
      <c r="D3118" s="9"/>
      <c r="E3118" s="9"/>
      <c r="F3118" s="10"/>
      <c r="G3118" s="793" t="s">
        <v>2310</v>
      </c>
      <c r="H3118" s="63"/>
      <c r="I3118" s="784">
        <f>(I2957)</f>
        <v>225500</v>
      </c>
      <c r="J3118" s="347">
        <f>SUM(H3118:I3118)</f>
        <v>225500</v>
      </c>
    </row>
    <row r="3119" spans="1:10" x14ac:dyDescent="0.25">
      <c r="A3119" s="164"/>
      <c r="B3119" s="19">
        <v>808</v>
      </c>
      <c r="C3119" s="29" t="s">
        <v>1161</v>
      </c>
      <c r="D3119" s="29"/>
      <c r="E3119" s="29"/>
      <c r="F3119" s="29"/>
      <c r="G3119" s="165"/>
      <c r="H3119" s="63">
        <f>(H2970)</f>
        <v>251500</v>
      </c>
      <c r="I3119" s="63">
        <f t="shared" ref="I3119:J3119" si="44">(I2970)</f>
        <v>0</v>
      </c>
      <c r="J3119" s="347">
        <f t="shared" si="44"/>
        <v>251500</v>
      </c>
    </row>
    <row r="3120" spans="1:10" x14ac:dyDescent="0.25">
      <c r="A3120" s="4">
        <v>9</v>
      </c>
      <c r="B3120" s="15">
        <v>901</v>
      </c>
      <c r="C3120" s="5" t="s">
        <v>675</v>
      </c>
      <c r="D3120" s="5"/>
      <c r="E3120" s="5"/>
      <c r="F3120" s="5"/>
      <c r="G3120" s="7"/>
      <c r="H3120" s="63">
        <f>(H2989)</f>
        <v>454000</v>
      </c>
      <c r="I3120" s="63">
        <f>(I2989)</f>
        <v>0</v>
      </c>
      <c r="J3120" s="347">
        <f t="shared" si="41"/>
        <v>454000</v>
      </c>
    </row>
    <row r="3121" spans="1:10" x14ac:dyDescent="0.25">
      <c r="A3121" s="22"/>
      <c r="B3121" s="14">
        <v>902</v>
      </c>
      <c r="C3121" s="3" t="s">
        <v>676</v>
      </c>
      <c r="D3121" s="3"/>
      <c r="E3121" s="3"/>
      <c r="F3121" s="28"/>
      <c r="G3121" s="165" t="s">
        <v>487</v>
      </c>
      <c r="H3121" s="63">
        <f>(H2995)</f>
        <v>40000</v>
      </c>
      <c r="I3121" s="63"/>
      <c r="J3121" s="347">
        <f t="shared" si="41"/>
        <v>40000</v>
      </c>
    </row>
    <row r="3122" spans="1:10" x14ac:dyDescent="0.25">
      <c r="A3122" s="8"/>
      <c r="B3122" s="16"/>
      <c r="C3122" s="9"/>
      <c r="D3122" s="9"/>
      <c r="E3122" s="9"/>
      <c r="F3122" s="10"/>
      <c r="G3122" s="794" t="s">
        <v>2329</v>
      </c>
      <c r="H3122" s="63"/>
      <c r="I3122" s="784">
        <f>(I2995)</f>
        <v>45000</v>
      </c>
      <c r="J3122" s="347">
        <f>SUM(H3122:I3122)</f>
        <v>45000</v>
      </c>
    </row>
    <row r="3123" spans="1:10" x14ac:dyDescent="0.25">
      <c r="A3123" s="4"/>
      <c r="B3123" s="15">
        <v>903</v>
      </c>
      <c r="C3123" s="5" t="s">
        <v>677</v>
      </c>
      <c r="D3123" s="5"/>
      <c r="E3123" s="5"/>
      <c r="F3123" s="5"/>
      <c r="G3123" s="14" t="s">
        <v>1258</v>
      </c>
      <c r="H3123" s="63">
        <f>(H3008)</f>
        <v>108500</v>
      </c>
      <c r="I3123" s="63"/>
      <c r="J3123" s="347">
        <f t="shared" si="41"/>
        <v>108500</v>
      </c>
    </row>
    <row r="3124" spans="1:10" x14ac:dyDescent="0.25">
      <c r="A3124" s="4"/>
      <c r="B3124" s="15"/>
      <c r="C3124" s="5"/>
      <c r="D3124" s="5"/>
      <c r="E3124" s="5"/>
      <c r="F3124" s="5"/>
      <c r="G3124" s="795" t="s">
        <v>2338</v>
      </c>
      <c r="H3124" s="63"/>
      <c r="I3124" s="224">
        <f>(I3008)</f>
        <v>173200</v>
      </c>
      <c r="J3124" s="347">
        <f>SUM(H3124:I3124)</f>
        <v>173200</v>
      </c>
    </row>
    <row r="3125" spans="1:10" x14ac:dyDescent="0.25">
      <c r="A3125" s="164"/>
      <c r="B3125" s="19">
        <v>904</v>
      </c>
      <c r="C3125" s="29" t="s">
        <v>678</v>
      </c>
      <c r="D3125" s="29"/>
      <c r="E3125" s="29"/>
      <c r="F3125" s="29"/>
      <c r="G3125" s="165"/>
      <c r="H3125" s="63">
        <f>(H3016)</f>
        <v>50000</v>
      </c>
      <c r="I3125" s="63">
        <f>(I3016)</f>
        <v>0</v>
      </c>
      <c r="J3125" s="347">
        <f t="shared" si="41"/>
        <v>50000</v>
      </c>
    </row>
    <row r="3126" spans="1:10" x14ac:dyDescent="0.25">
      <c r="A3126" s="164">
        <v>10</v>
      </c>
      <c r="B3126" s="19">
        <v>1001</v>
      </c>
      <c r="C3126" s="33" t="s">
        <v>1260</v>
      </c>
      <c r="D3126" s="29"/>
      <c r="E3126" s="29"/>
      <c r="F3126" s="29"/>
      <c r="G3126" s="165"/>
      <c r="H3126" s="63">
        <f>(H3030)</f>
        <v>334000</v>
      </c>
      <c r="I3126" s="63">
        <f t="shared" ref="I3126:J3126" si="45">(I3030)</f>
        <v>0</v>
      </c>
      <c r="J3126" s="347">
        <f t="shared" si="45"/>
        <v>334000</v>
      </c>
    </row>
    <row r="3127" spans="1:10" x14ac:dyDescent="0.25">
      <c r="A3127" s="4">
        <v>99</v>
      </c>
      <c r="B3127" s="15">
        <v>9901</v>
      </c>
      <c r="C3127" s="5" t="s">
        <v>446</v>
      </c>
      <c r="D3127" s="5"/>
      <c r="E3127" s="5"/>
      <c r="F3127" s="5"/>
      <c r="G3127" s="7"/>
      <c r="H3127" s="63">
        <f>(H3035)</f>
        <v>419050</v>
      </c>
      <c r="I3127" s="63">
        <f>(I3035)</f>
        <v>0</v>
      </c>
      <c r="J3127" s="347">
        <f t="shared" si="41"/>
        <v>419050</v>
      </c>
    </row>
    <row r="3128" spans="1:10" x14ac:dyDescent="0.25">
      <c r="A3128" s="164">
        <v>11</v>
      </c>
      <c r="B3128" s="19">
        <v>1101</v>
      </c>
      <c r="C3128" s="29" t="s">
        <v>679</v>
      </c>
      <c r="D3128" s="29"/>
      <c r="E3128" s="29"/>
      <c r="F3128" s="29"/>
      <c r="G3128" s="165"/>
      <c r="H3128" s="63">
        <f>(H3055)</f>
        <v>0</v>
      </c>
      <c r="I3128" s="63">
        <f>(I3055)</f>
        <v>3050000</v>
      </c>
      <c r="J3128" s="378">
        <f>SUM(H3128:I3128)</f>
        <v>3050000</v>
      </c>
    </row>
    <row r="3129" spans="1:10" x14ac:dyDescent="0.25">
      <c r="A3129" s="8"/>
      <c r="B3129" s="16"/>
      <c r="C3129" s="9" t="s">
        <v>418</v>
      </c>
      <c r="D3129" s="9"/>
      <c r="E3129" s="9"/>
      <c r="F3129" s="9"/>
      <c r="G3129" s="10"/>
      <c r="H3129" s="322">
        <f>SUM(H3085:H3128)</f>
        <v>14580620</v>
      </c>
      <c r="I3129" s="322">
        <f>SUM(I3085:I3128)</f>
        <v>5057110</v>
      </c>
      <c r="J3129" s="323">
        <f>SUM(J3085:J3128)</f>
        <v>19637730</v>
      </c>
    </row>
    <row r="3130" spans="1:10" ht="15.75" x14ac:dyDescent="0.25">
      <c r="F3130" s="32"/>
      <c r="G3130" s="32"/>
      <c r="H3130" s="161"/>
    </row>
    <row r="3131" spans="1:10" ht="15.75" x14ac:dyDescent="0.25">
      <c r="F3131" s="32"/>
      <c r="G3131" s="32"/>
      <c r="H3131" s="161"/>
    </row>
    <row r="3134" spans="1:10" x14ac:dyDescent="0.25">
      <c r="B3134" t="s">
        <v>530</v>
      </c>
      <c r="E3134" t="s">
        <v>531</v>
      </c>
      <c r="H3134" t="s">
        <v>532</v>
      </c>
    </row>
    <row r="3135" spans="1:10" ht="15.75" x14ac:dyDescent="0.25">
      <c r="B3135" t="s">
        <v>1382</v>
      </c>
      <c r="E3135" s="32" t="s">
        <v>1364</v>
      </c>
      <c r="F3135" s="32"/>
      <c r="H3135" t="s">
        <v>533</v>
      </c>
    </row>
    <row r="3136" spans="1:10" ht="15.75" x14ac:dyDescent="0.25">
      <c r="B3136" t="s">
        <v>535</v>
      </c>
      <c r="E3136" s="32" t="s">
        <v>1363</v>
      </c>
      <c r="F3136" s="32"/>
      <c r="H3136" t="s">
        <v>534</v>
      </c>
    </row>
  </sheetData>
  <phoneticPr fontId="10" type="noConversion"/>
  <pageMargins left="0.11811023622047245" right="0" top="0.59055118110236227" bottom="0.39370078740157483" header="0.31496062992125984" footer="0.31496062992125984"/>
  <pageSetup paperSize="9" orientation="landscape" verticalDpi="300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8"/>
  <sheetViews>
    <sheetView tabSelected="1" topLeftCell="A16" workbookViewId="0">
      <selection activeCell="C40" sqref="C40"/>
    </sheetView>
  </sheetViews>
  <sheetFormatPr defaultRowHeight="15" x14ac:dyDescent="0.25"/>
  <cols>
    <col min="1" max="1" width="7.42578125" customWidth="1"/>
    <col min="2" max="2" width="5.85546875" customWidth="1"/>
    <col min="3" max="3" width="34.28515625" customWidth="1"/>
    <col min="4" max="4" width="11" customWidth="1"/>
    <col min="5" max="5" width="11.28515625" customWidth="1"/>
    <col min="6" max="6" width="10.42578125" customWidth="1"/>
    <col min="7" max="7" width="10.85546875" customWidth="1"/>
    <col min="8" max="8" width="10.28515625" customWidth="1"/>
    <col min="9" max="9" width="11" customWidth="1"/>
    <col min="10" max="10" width="11.7109375" customWidth="1"/>
    <col min="11" max="11" width="10.5703125" hidden="1" customWidth="1"/>
    <col min="12" max="12" width="12.7109375" hidden="1" customWidth="1"/>
    <col min="13" max="13" width="11.42578125" customWidth="1"/>
  </cols>
  <sheetData>
    <row r="1" spans="1:13" x14ac:dyDescent="0.25">
      <c r="A1" t="s">
        <v>491</v>
      </c>
      <c r="C1" s="27"/>
      <c r="D1" s="27" t="s">
        <v>680</v>
      </c>
      <c r="E1" s="27"/>
      <c r="F1" s="27"/>
      <c r="G1" s="27"/>
      <c r="H1" s="27"/>
      <c r="I1" s="5"/>
      <c r="J1" s="5"/>
      <c r="K1" s="5"/>
      <c r="L1" s="5"/>
    </row>
    <row r="2" spans="1:13" x14ac:dyDescent="0.25">
      <c r="A2" t="s">
        <v>492</v>
      </c>
      <c r="C2" s="27"/>
      <c r="D2" s="27" t="s">
        <v>1452</v>
      </c>
      <c r="E2" s="27"/>
      <c r="F2" s="27"/>
      <c r="G2" s="27"/>
      <c r="H2" s="27"/>
      <c r="I2" s="5"/>
      <c r="J2" s="5"/>
      <c r="K2" s="5"/>
      <c r="L2" s="5"/>
    </row>
    <row r="3" spans="1:13" x14ac:dyDescent="0.25">
      <c r="C3" s="27"/>
      <c r="D3" s="27"/>
      <c r="E3" s="27"/>
      <c r="F3" s="27"/>
      <c r="G3" s="27"/>
      <c r="H3" s="27"/>
      <c r="I3" s="5"/>
      <c r="J3" s="5"/>
      <c r="K3" s="5"/>
      <c r="L3" s="5"/>
    </row>
    <row r="4" spans="1:13" ht="15.75" thickBot="1" x14ac:dyDescent="0.3">
      <c r="A4" s="76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3" ht="15.75" thickBot="1" x14ac:dyDescent="0.3">
      <c r="A5" s="76"/>
      <c r="B5" s="129" t="s">
        <v>425</v>
      </c>
      <c r="C5" s="5"/>
      <c r="D5" s="5"/>
      <c r="E5" s="5"/>
      <c r="F5" s="5"/>
      <c r="G5" s="5"/>
      <c r="H5" s="5"/>
      <c r="I5" s="143" t="s">
        <v>488</v>
      </c>
      <c r="J5" s="89" t="s">
        <v>488</v>
      </c>
      <c r="K5" s="5"/>
      <c r="L5" s="5"/>
    </row>
    <row r="6" spans="1:13" ht="15.75" thickBot="1" x14ac:dyDescent="0.3">
      <c r="A6" s="85" t="s">
        <v>421</v>
      </c>
      <c r="B6" s="89" t="s">
        <v>426</v>
      </c>
      <c r="C6" s="86" t="s">
        <v>422</v>
      </c>
      <c r="D6" s="89" t="s">
        <v>487</v>
      </c>
      <c r="E6" s="86" t="s">
        <v>427</v>
      </c>
      <c r="F6" s="89" t="s">
        <v>288</v>
      </c>
      <c r="G6" s="89" t="s">
        <v>413</v>
      </c>
      <c r="H6" s="89" t="s">
        <v>448</v>
      </c>
      <c r="I6" s="107" t="s">
        <v>423</v>
      </c>
      <c r="J6" s="89" t="s">
        <v>424</v>
      </c>
      <c r="K6" s="86"/>
      <c r="L6" s="87"/>
      <c r="M6" s="87" t="s">
        <v>489</v>
      </c>
    </row>
    <row r="7" spans="1:13" x14ac:dyDescent="0.25">
      <c r="A7" s="134">
        <v>1</v>
      </c>
      <c r="B7" s="135">
        <v>101</v>
      </c>
      <c r="C7" s="16" t="s">
        <v>456</v>
      </c>
      <c r="D7" s="115">
        <v>669250</v>
      </c>
      <c r="E7" s="16"/>
      <c r="F7" s="16"/>
      <c r="G7" s="16"/>
      <c r="H7" s="16"/>
      <c r="I7" s="25"/>
      <c r="J7" s="115"/>
      <c r="K7" s="16"/>
      <c r="L7" s="115"/>
      <c r="M7" s="115">
        <f t="shared" ref="M7:M22" si="0">SUM(D7:L7)</f>
        <v>669250</v>
      </c>
    </row>
    <row r="8" spans="1:13" x14ac:dyDescent="0.25">
      <c r="A8" s="19">
        <v>2</v>
      </c>
      <c r="B8" s="19">
        <v>201</v>
      </c>
      <c r="C8" s="19" t="s">
        <v>428</v>
      </c>
      <c r="D8" s="63">
        <v>870000</v>
      </c>
      <c r="E8" s="19"/>
      <c r="F8" s="19"/>
      <c r="G8" s="19"/>
      <c r="H8" s="19"/>
      <c r="I8" s="75"/>
      <c r="J8" s="19"/>
      <c r="K8" s="19"/>
      <c r="L8" s="19"/>
      <c r="M8" s="63">
        <f t="shared" si="0"/>
        <v>870000</v>
      </c>
    </row>
    <row r="9" spans="1:13" x14ac:dyDescent="0.25">
      <c r="A9" s="19">
        <v>2</v>
      </c>
      <c r="B9" s="19">
        <v>202</v>
      </c>
      <c r="C9" s="75" t="s">
        <v>429</v>
      </c>
      <c r="D9" s="63">
        <v>108000</v>
      </c>
      <c r="E9" s="19"/>
      <c r="F9" s="19"/>
      <c r="G9" s="19"/>
      <c r="H9" s="19"/>
      <c r="I9" s="75"/>
      <c r="J9" s="19"/>
      <c r="K9" s="19"/>
      <c r="L9" s="19"/>
      <c r="M9" s="63">
        <f t="shared" si="0"/>
        <v>108000</v>
      </c>
    </row>
    <row r="10" spans="1:13" x14ac:dyDescent="0.25">
      <c r="A10" s="19">
        <v>3</v>
      </c>
      <c r="B10" s="75">
        <v>301</v>
      </c>
      <c r="C10" s="75" t="s">
        <v>430</v>
      </c>
      <c r="D10" s="219">
        <v>1007690</v>
      </c>
      <c r="E10" s="19"/>
      <c r="F10" s="19"/>
      <c r="G10" s="19"/>
      <c r="H10" s="19"/>
      <c r="I10" s="19"/>
      <c r="J10" s="19"/>
      <c r="K10" s="19"/>
      <c r="L10" s="19"/>
      <c r="M10" s="63">
        <f t="shared" si="0"/>
        <v>1007690</v>
      </c>
    </row>
    <row r="11" spans="1:13" x14ac:dyDescent="0.25">
      <c r="A11" s="19">
        <v>4</v>
      </c>
      <c r="B11" s="75">
        <v>401</v>
      </c>
      <c r="C11" s="75" t="s">
        <v>431</v>
      </c>
      <c r="D11" s="136">
        <v>1638000</v>
      </c>
      <c r="E11" s="19"/>
      <c r="F11" s="131"/>
      <c r="G11" s="131"/>
      <c r="H11" s="131"/>
      <c r="I11" s="75"/>
      <c r="J11" s="19"/>
      <c r="K11" s="19"/>
      <c r="L11" s="19"/>
      <c r="M11" s="63">
        <f t="shared" si="0"/>
        <v>1638000</v>
      </c>
    </row>
    <row r="12" spans="1:13" x14ac:dyDescent="0.25">
      <c r="A12" s="130">
        <v>5</v>
      </c>
      <c r="B12" s="132">
        <v>501</v>
      </c>
      <c r="C12" s="75" t="s">
        <v>432</v>
      </c>
      <c r="D12" s="63">
        <v>810000</v>
      </c>
      <c r="E12" s="63"/>
      <c r="F12" s="131"/>
      <c r="G12" s="131"/>
      <c r="H12" s="131"/>
      <c r="I12" s="133">
        <v>90000</v>
      </c>
      <c r="J12" s="63">
        <v>500000</v>
      </c>
      <c r="K12" s="19"/>
      <c r="L12" s="63"/>
      <c r="M12" s="63">
        <f t="shared" si="0"/>
        <v>1400000</v>
      </c>
    </row>
    <row r="13" spans="1:13" x14ac:dyDescent="0.25">
      <c r="A13" s="19">
        <v>5</v>
      </c>
      <c r="B13" s="75">
        <v>502</v>
      </c>
      <c r="C13" s="75" t="s">
        <v>461</v>
      </c>
      <c r="D13" s="63">
        <v>4000</v>
      </c>
      <c r="E13" s="19"/>
      <c r="F13" s="19"/>
      <c r="G13" s="19"/>
      <c r="H13" s="19"/>
      <c r="I13" s="133"/>
      <c r="J13" s="146"/>
      <c r="K13" s="19"/>
      <c r="L13" s="19"/>
      <c r="M13" s="63">
        <f>SUM(D13:L13)</f>
        <v>4000</v>
      </c>
    </row>
    <row r="14" spans="1:13" x14ac:dyDescent="0.25">
      <c r="A14" s="19">
        <v>6</v>
      </c>
      <c r="B14" s="75">
        <v>601</v>
      </c>
      <c r="C14" s="75" t="s">
        <v>433</v>
      </c>
      <c r="D14" s="136">
        <v>2315000</v>
      </c>
      <c r="E14" s="19"/>
      <c r="F14" s="19"/>
      <c r="G14" s="19"/>
      <c r="H14" s="19"/>
      <c r="I14" s="352"/>
      <c r="J14" s="146">
        <v>600000</v>
      </c>
      <c r="K14" s="19"/>
      <c r="L14" s="19"/>
      <c r="M14" s="63">
        <f t="shared" si="0"/>
        <v>2915000</v>
      </c>
    </row>
    <row r="15" spans="1:13" x14ac:dyDescent="0.25">
      <c r="A15" s="19"/>
      <c r="B15" s="75"/>
      <c r="C15" s="75" t="s">
        <v>1162</v>
      </c>
      <c r="D15" s="136">
        <v>11000</v>
      </c>
      <c r="E15" s="19"/>
      <c r="F15" s="19"/>
      <c r="G15" s="19"/>
      <c r="H15" s="19"/>
      <c r="I15" s="324"/>
      <c r="J15" s="146"/>
      <c r="K15" s="19"/>
      <c r="L15" s="19"/>
      <c r="M15" s="63">
        <f>SUM(D15:L15)</f>
        <v>11000</v>
      </c>
    </row>
    <row r="16" spans="1:13" x14ac:dyDescent="0.25">
      <c r="A16" s="19"/>
      <c r="B16" s="75"/>
      <c r="C16" s="75" t="s">
        <v>1163</v>
      </c>
      <c r="D16" s="136">
        <v>10000</v>
      </c>
      <c r="E16" s="19"/>
      <c r="F16" s="19"/>
      <c r="G16" s="19"/>
      <c r="H16" s="19"/>
      <c r="I16" s="324"/>
      <c r="J16" s="146"/>
      <c r="K16" s="19"/>
      <c r="L16" s="19"/>
      <c r="M16" s="63">
        <f>SUM(D16:L16)</f>
        <v>10000</v>
      </c>
    </row>
    <row r="17" spans="1:13" x14ac:dyDescent="0.25">
      <c r="A17" s="19">
        <v>6</v>
      </c>
      <c r="B17" s="75">
        <v>602</v>
      </c>
      <c r="C17" s="75" t="s">
        <v>437</v>
      </c>
      <c r="D17" s="63">
        <v>10000</v>
      </c>
      <c r="E17" s="19"/>
      <c r="F17" s="19"/>
      <c r="G17" s="19"/>
      <c r="H17" s="19"/>
      <c r="I17" s="324">
        <v>40000</v>
      </c>
      <c r="J17" s="63"/>
      <c r="K17" s="19"/>
      <c r="L17" s="19"/>
      <c r="M17" s="63">
        <f t="shared" si="0"/>
        <v>50000</v>
      </c>
    </row>
    <row r="18" spans="1:13" x14ac:dyDescent="0.25">
      <c r="A18" s="19">
        <v>6</v>
      </c>
      <c r="B18" s="75">
        <v>603</v>
      </c>
      <c r="C18" s="75" t="s">
        <v>438</v>
      </c>
      <c r="D18" s="63">
        <v>48500</v>
      </c>
      <c r="E18" s="19"/>
      <c r="F18" s="19"/>
      <c r="G18" s="19"/>
      <c r="H18" s="19"/>
      <c r="I18" s="75"/>
      <c r="J18" s="63"/>
      <c r="K18" s="19"/>
      <c r="L18" s="19"/>
      <c r="M18" s="63">
        <f t="shared" si="0"/>
        <v>48500</v>
      </c>
    </row>
    <row r="19" spans="1:13" x14ac:dyDescent="0.25">
      <c r="A19" s="19">
        <v>7</v>
      </c>
      <c r="B19" s="19">
        <v>701</v>
      </c>
      <c r="C19" s="19" t="s">
        <v>434</v>
      </c>
      <c r="D19" s="19"/>
      <c r="E19" s="136">
        <v>1959000</v>
      </c>
      <c r="F19" s="19"/>
      <c r="G19" s="19"/>
      <c r="H19" s="19"/>
      <c r="I19" s="75"/>
      <c r="J19" s="146">
        <v>115000</v>
      </c>
      <c r="K19" s="19"/>
      <c r="L19" s="19"/>
      <c r="M19" s="63">
        <f t="shared" si="0"/>
        <v>2074000</v>
      </c>
    </row>
    <row r="20" spans="1:13" x14ac:dyDescent="0.25">
      <c r="A20" s="19">
        <v>7</v>
      </c>
      <c r="B20" s="75">
        <v>702</v>
      </c>
      <c r="C20" s="75" t="s">
        <v>436</v>
      </c>
      <c r="D20" s="19"/>
      <c r="E20" s="63">
        <v>151000</v>
      </c>
      <c r="F20" s="19"/>
      <c r="G20" s="19"/>
      <c r="H20" s="19"/>
      <c r="I20" s="65"/>
      <c r="J20" s="137">
        <v>580750</v>
      </c>
      <c r="K20" s="19"/>
      <c r="L20" s="64"/>
      <c r="M20" s="138">
        <f t="shared" si="0"/>
        <v>731750</v>
      </c>
    </row>
    <row r="21" spans="1:13" x14ac:dyDescent="0.25">
      <c r="A21" s="65">
        <v>7</v>
      </c>
      <c r="B21" s="75">
        <v>703</v>
      </c>
      <c r="C21" s="75" t="s">
        <v>435</v>
      </c>
      <c r="D21" s="19"/>
      <c r="E21" s="63">
        <v>39500</v>
      </c>
      <c r="F21" s="19"/>
      <c r="G21" s="19"/>
      <c r="H21" s="19"/>
      <c r="I21" s="63">
        <v>270800</v>
      </c>
      <c r="J21" s="19"/>
      <c r="K21" s="19"/>
      <c r="L21" s="19"/>
      <c r="M21" s="138">
        <f t="shared" si="0"/>
        <v>310300</v>
      </c>
    </row>
    <row r="22" spans="1:13" x14ac:dyDescent="0.25">
      <c r="A22" s="19">
        <v>7</v>
      </c>
      <c r="B22" s="19">
        <v>704</v>
      </c>
      <c r="C22" s="19" t="s">
        <v>439</v>
      </c>
      <c r="D22" s="19"/>
      <c r="E22" s="63">
        <v>30000</v>
      </c>
      <c r="F22" s="19"/>
      <c r="G22" s="19"/>
      <c r="H22" s="19"/>
      <c r="I22" s="75"/>
      <c r="J22" s="19"/>
      <c r="K22" s="19"/>
      <c r="L22" s="19"/>
      <c r="M22" s="138">
        <f t="shared" si="0"/>
        <v>30000</v>
      </c>
    </row>
    <row r="23" spans="1:13" x14ac:dyDescent="0.25">
      <c r="A23" s="19">
        <v>8</v>
      </c>
      <c r="B23" s="19">
        <v>801</v>
      </c>
      <c r="C23" s="139" t="s">
        <v>440</v>
      </c>
      <c r="D23" s="19"/>
      <c r="E23" s="19"/>
      <c r="F23" s="63">
        <v>660000</v>
      </c>
      <c r="G23" s="19"/>
      <c r="H23" s="19"/>
      <c r="I23" s="75"/>
      <c r="J23" s="63"/>
      <c r="K23" s="19"/>
      <c r="L23" s="63"/>
      <c r="M23" s="63">
        <f>SUM(F23:L23)</f>
        <v>660000</v>
      </c>
    </row>
    <row r="24" spans="1:13" x14ac:dyDescent="0.25">
      <c r="A24" s="19">
        <v>8</v>
      </c>
      <c r="B24" s="19">
        <v>802</v>
      </c>
      <c r="C24" s="139" t="s">
        <v>669</v>
      </c>
      <c r="D24" s="19"/>
      <c r="E24" s="19"/>
      <c r="F24" s="63">
        <v>300000</v>
      </c>
      <c r="G24" s="19"/>
      <c r="H24" s="19"/>
      <c r="I24" s="75"/>
      <c r="J24" s="63"/>
      <c r="K24" s="19"/>
      <c r="L24" s="63"/>
      <c r="M24" s="63">
        <f>SUM(D24:L24)</f>
        <v>300000</v>
      </c>
    </row>
    <row r="25" spans="1:13" x14ac:dyDescent="0.25">
      <c r="A25" s="19">
        <v>8</v>
      </c>
      <c r="B25" s="19">
        <v>803</v>
      </c>
      <c r="C25" s="139" t="s">
        <v>670</v>
      </c>
      <c r="D25" s="19"/>
      <c r="E25" s="19"/>
      <c r="F25" s="63">
        <v>40000</v>
      </c>
      <c r="G25" s="19"/>
      <c r="H25" s="19"/>
      <c r="I25" s="75"/>
      <c r="J25" s="63"/>
      <c r="K25" s="19"/>
      <c r="L25" s="63"/>
      <c r="M25" s="63">
        <f>SUM(D25:L25)</f>
        <v>40000</v>
      </c>
    </row>
    <row r="26" spans="1:13" x14ac:dyDescent="0.25">
      <c r="A26" s="19">
        <v>8</v>
      </c>
      <c r="B26" s="19">
        <v>804</v>
      </c>
      <c r="C26" s="139" t="s">
        <v>682</v>
      </c>
      <c r="D26" s="19"/>
      <c r="E26" s="19"/>
      <c r="F26" s="63"/>
      <c r="G26" s="63">
        <v>867500</v>
      </c>
      <c r="H26" s="19"/>
      <c r="I26" s="75"/>
      <c r="J26" s="63"/>
      <c r="K26" s="19"/>
      <c r="L26" s="63"/>
      <c r="M26" s="63">
        <f>SUM(D26:L26)</f>
        <v>867500</v>
      </c>
    </row>
    <row r="27" spans="1:13" x14ac:dyDescent="0.25">
      <c r="A27" s="19">
        <v>8</v>
      </c>
      <c r="B27" s="19">
        <v>805</v>
      </c>
      <c r="C27" s="139" t="s">
        <v>683</v>
      </c>
      <c r="D27" s="19"/>
      <c r="E27" s="19"/>
      <c r="F27" s="63"/>
      <c r="G27" s="63">
        <v>370000</v>
      </c>
      <c r="H27" s="19"/>
      <c r="I27" s="75"/>
      <c r="J27" s="63"/>
      <c r="K27" s="19"/>
      <c r="L27" s="63"/>
      <c r="M27" s="63">
        <f>SUM(D27:L27)</f>
        <v>370000</v>
      </c>
    </row>
    <row r="28" spans="1:13" x14ac:dyDescent="0.25">
      <c r="A28" s="19">
        <v>8</v>
      </c>
      <c r="B28" s="19">
        <v>806</v>
      </c>
      <c r="C28" s="19" t="s">
        <v>673</v>
      </c>
      <c r="D28" s="19"/>
      <c r="E28" s="19"/>
      <c r="F28" s="19"/>
      <c r="G28" s="63">
        <v>55000</v>
      </c>
      <c r="H28" s="63"/>
      <c r="I28" s="75"/>
      <c r="J28" s="19"/>
      <c r="K28" s="19"/>
      <c r="L28" s="19"/>
      <c r="M28" s="138">
        <f t="shared" ref="M28:M35" si="1">SUM(D28:L28)</f>
        <v>55000</v>
      </c>
    </row>
    <row r="29" spans="1:13" x14ac:dyDescent="0.25">
      <c r="A29" s="19">
        <v>8</v>
      </c>
      <c r="B29" s="19">
        <v>807</v>
      </c>
      <c r="C29" s="19" t="s">
        <v>1164</v>
      </c>
      <c r="D29" s="63">
        <v>115000</v>
      </c>
      <c r="E29" s="19"/>
      <c r="F29" s="19"/>
      <c r="G29" s="19"/>
      <c r="H29" s="19"/>
      <c r="I29" s="133">
        <v>200000</v>
      </c>
      <c r="J29" s="138">
        <v>240500</v>
      </c>
      <c r="K29" s="19"/>
      <c r="L29" s="19"/>
      <c r="M29" s="63">
        <f t="shared" si="1"/>
        <v>555500</v>
      </c>
    </row>
    <row r="30" spans="1:13" x14ac:dyDescent="0.25">
      <c r="A30" s="19">
        <v>8</v>
      </c>
      <c r="B30" s="19">
        <v>808</v>
      </c>
      <c r="C30" s="19" t="s">
        <v>1165</v>
      </c>
      <c r="D30" s="63">
        <v>166000</v>
      </c>
      <c r="E30" s="19"/>
      <c r="F30" s="19"/>
      <c r="G30" s="19"/>
      <c r="H30" s="19"/>
      <c r="I30" s="133"/>
      <c r="J30" s="63"/>
      <c r="K30" s="19"/>
      <c r="L30" s="19"/>
      <c r="M30" s="63">
        <f t="shared" si="1"/>
        <v>166000</v>
      </c>
    </row>
    <row r="31" spans="1:13" x14ac:dyDescent="0.25">
      <c r="A31" s="19">
        <v>9</v>
      </c>
      <c r="B31" s="19">
        <v>901</v>
      </c>
      <c r="C31" s="139" t="s">
        <v>441</v>
      </c>
      <c r="D31" s="63">
        <v>575000</v>
      </c>
      <c r="E31" s="19"/>
      <c r="F31" s="131"/>
      <c r="G31" s="131"/>
      <c r="H31" s="131"/>
      <c r="I31" s="75"/>
      <c r="J31" s="19"/>
      <c r="K31" s="19"/>
      <c r="L31" s="19"/>
      <c r="M31" s="63">
        <f t="shared" si="1"/>
        <v>575000</v>
      </c>
    </row>
    <row r="32" spans="1:13" x14ac:dyDescent="0.25">
      <c r="A32" s="19">
        <v>9</v>
      </c>
      <c r="B32" s="19">
        <v>902</v>
      </c>
      <c r="C32" s="19" t="s">
        <v>442</v>
      </c>
      <c r="D32" s="138">
        <v>5000</v>
      </c>
      <c r="E32" s="19"/>
      <c r="F32" s="131"/>
      <c r="G32" s="131"/>
      <c r="H32" s="131"/>
      <c r="I32" s="133">
        <v>45000</v>
      </c>
      <c r="J32" s="63"/>
      <c r="K32" s="19"/>
      <c r="L32" s="63"/>
      <c r="M32" s="138">
        <f t="shared" si="1"/>
        <v>50000</v>
      </c>
    </row>
    <row r="33" spans="1:13" x14ac:dyDescent="0.25">
      <c r="A33" s="75">
        <v>9</v>
      </c>
      <c r="B33" s="75">
        <v>903</v>
      </c>
      <c r="C33" s="75" t="s">
        <v>443</v>
      </c>
      <c r="D33" s="63">
        <v>35500</v>
      </c>
      <c r="E33" s="19"/>
      <c r="F33" s="19"/>
      <c r="G33" s="19"/>
      <c r="H33" s="19"/>
      <c r="I33" s="75"/>
      <c r="J33" s="63">
        <v>190000</v>
      </c>
      <c r="K33" s="19"/>
      <c r="L33" s="19"/>
      <c r="M33" s="63">
        <f t="shared" si="1"/>
        <v>225500</v>
      </c>
    </row>
    <row r="34" spans="1:13" x14ac:dyDescent="0.25">
      <c r="A34" s="19">
        <v>9</v>
      </c>
      <c r="B34" s="19">
        <v>904</v>
      </c>
      <c r="C34" s="139" t="s">
        <v>445</v>
      </c>
      <c r="D34" s="63">
        <v>40000</v>
      </c>
      <c r="E34" s="19"/>
      <c r="F34" s="19"/>
      <c r="G34" s="19"/>
      <c r="H34" s="19"/>
      <c r="I34" s="75"/>
      <c r="J34" s="146"/>
      <c r="K34" s="19"/>
      <c r="L34" s="19"/>
      <c r="M34" s="63">
        <f t="shared" si="1"/>
        <v>40000</v>
      </c>
    </row>
    <row r="35" spans="1:13" x14ac:dyDescent="0.25">
      <c r="A35" s="19">
        <v>10</v>
      </c>
      <c r="B35" s="19">
        <v>1001</v>
      </c>
      <c r="C35" s="139" t="s">
        <v>1259</v>
      </c>
      <c r="D35" s="63">
        <v>180000</v>
      </c>
      <c r="E35" s="19"/>
      <c r="F35" s="19"/>
      <c r="G35" s="19"/>
      <c r="H35" s="19"/>
      <c r="I35" s="133">
        <v>60000</v>
      </c>
      <c r="J35" s="146"/>
      <c r="K35" s="19"/>
      <c r="L35" s="19"/>
      <c r="M35" s="63">
        <f t="shared" si="1"/>
        <v>240000</v>
      </c>
    </row>
    <row r="36" spans="1:13" x14ac:dyDescent="0.25">
      <c r="A36" s="19">
        <v>99</v>
      </c>
      <c r="B36" s="19">
        <v>9901</v>
      </c>
      <c r="C36" s="19" t="s">
        <v>446</v>
      </c>
      <c r="D36" s="63">
        <v>369760</v>
      </c>
      <c r="E36" s="19"/>
      <c r="F36" s="19"/>
      <c r="G36" s="19"/>
      <c r="H36" s="19"/>
      <c r="I36" s="75"/>
      <c r="J36" s="19"/>
      <c r="K36" s="19"/>
      <c r="L36" s="19"/>
      <c r="M36" s="63">
        <f>SUM(D36:L36)</f>
        <v>369760</v>
      </c>
    </row>
    <row r="37" spans="1:13" ht="15.75" thickBot="1" x14ac:dyDescent="0.3">
      <c r="A37" s="24">
        <v>10</v>
      </c>
      <c r="B37" s="24">
        <v>1001</v>
      </c>
      <c r="C37" s="24" t="s">
        <v>447</v>
      </c>
      <c r="D37" s="14"/>
      <c r="E37" s="14"/>
      <c r="F37" s="14"/>
      <c r="G37" s="14"/>
      <c r="H37" s="140">
        <v>2730500</v>
      </c>
      <c r="I37" s="141"/>
      <c r="J37" s="113"/>
      <c r="K37" s="14"/>
      <c r="L37" s="113"/>
      <c r="M37" s="144">
        <f>SUM(D37:L37)</f>
        <v>2730500</v>
      </c>
    </row>
    <row r="38" spans="1:13" ht="15.75" thickBot="1" x14ac:dyDescent="0.3">
      <c r="A38" s="85"/>
      <c r="B38" s="86"/>
      <c r="C38" s="86"/>
      <c r="D38" s="109">
        <f t="shared" ref="D38:J38" si="2">SUM(D7:D37)</f>
        <v>8987700</v>
      </c>
      <c r="E38" s="142">
        <f t="shared" si="2"/>
        <v>2179500</v>
      </c>
      <c r="F38" s="98">
        <f t="shared" si="2"/>
        <v>1000000</v>
      </c>
      <c r="G38" s="102">
        <f t="shared" si="2"/>
        <v>1292500</v>
      </c>
      <c r="H38" s="98">
        <f t="shared" si="2"/>
        <v>2730500</v>
      </c>
      <c r="I38" s="102">
        <f t="shared" si="2"/>
        <v>705800</v>
      </c>
      <c r="J38" s="90">
        <f t="shared" si="2"/>
        <v>2226250</v>
      </c>
      <c r="K38" s="86"/>
      <c r="L38" s="86"/>
      <c r="M38" s="99">
        <f>SUM(M7:M37)</f>
        <v>19122250</v>
      </c>
    </row>
    <row r="39" spans="1:13" x14ac:dyDescent="0.25">
      <c r="A39" s="152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3" x14ac:dyDescent="0.25">
      <c r="A40" s="5"/>
      <c r="B40" s="5"/>
      <c r="C40" s="26" t="s">
        <v>2344</v>
      </c>
      <c r="D40" s="5"/>
      <c r="E40" s="5"/>
      <c r="F40" s="5"/>
      <c r="G40" s="5"/>
      <c r="H40" s="5"/>
      <c r="I40" s="5"/>
      <c r="J40" s="5"/>
      <c r="K40" s="5"/>
      <c r="L40" s="5"/>
    </row>
    <row r="41" spans="1:13" x14ac:dyDescent="0.25">
      <c r="A41" s="5"/>
      <c r="B41" s="5"/>
      <c r="C41" s="5"/>
      <c r="D41" s="5"/>
      <c r="E41" s="5"/>
      <c r="F41" s="76"/>
      <c r="G41" s="76"/>
      <c r="H41" s="76"/>
      <c r="I41" s="5"/>
      <c r="J41" s="5"/>
      <c r="K41" s="5"/>
      <c r="L41" s="5"/>
    </row>
    <row r="42" spans="1:13" x14ac:dyDescent="0.25">
      <c r="A42" s="5" t="s">
        <v>449</v>
      </c>
      <c r="B42" s="5"/>
      <c r="C42" s="5"/>
      <c r="D42" s="5" t="s">
        <v>450</v>
      </c>
      <c r="E42" s="5"/>
      <c r="F42" s="76"/>
      <c r="G42" s="76"/>
      <c r="H42" s="76"/>
      <c r="I42" s="5" t="s">
        <v>451</v>
      </c>
      <c r="J42" s="5"/>
      <c r="K42" s="5"/>
      <c r="L42" s="5"/>
    </row>
    <row r="43" spans="1:13" x14ac:dyDescent="0.25">
      <c r="A43" s="5" t="s">
        <v>1382</v>
      </c>
      <c r="B43" s="5"/>
      <c r="C43" s="5"/>
      <c r="D43" s="5" t="s">
        <v>1364</v>
      </c>
      <c r="E43" s="5"/>
      <c r="F43" s="76"/>
      <c r="G43" s="76"/>
      <c r="H43" s="76"/>
      <c r="I43" s="5" t="s">
        <v>453</v>
      </c>
      <c r="J43" s="5"/>
      <c r="K43" s="5"/>
      <c r="L43" s="5"/>
    </row>
    <row r="44" spans="1:13" x14ac:dyDescent="0.25">
      <c r="A44" s="76" t="s">
        <v>452</v>
      </c>
      <c r="B44" s="5"/>
      <c r="C44" s="5"/>
      <c r="D44" s="5" t="s">
        <v>2343</v>
      </c>
      <c r="E44" s="5"/>
      <c r="F44" s="5"/>
      <c r="G44" s="5"/>
      <c r="H44" s="5"/>
      <c r="I44" s="5" t="s">
        <v>454</v>
      </c>
      <c r="J44" s="5"/>
      <c r="K44" s="5"/>
      <c r="L44" s="5"/>
    </row>
    <row r="45" spans="1:13" x14ac:dyDescent="0.25">
      <c r="A45" s="5"/>
      <c r="B45" s="5"/>
      <c r="C45" s="78"/>
      <c r="D45" s="5"/>
      <c r="E45" s="5"/>
      <c r="F45" s="42"/>
      <c r="G45" s="42"/>
      <c r="H45" s="42"/>
      <c r="I45" s="26"/>
      <c r="J45" s="5"/>
      <c r="K45" s="5"/>
      <c r="L45" s="5"/>
    </row>
    <row r="46" spans="1:13" x14ac:dyDescent="0.25">
      <c r="A46" s="5"/>
      <c r="B46" s="5"/>
      <c r="C46" s="78"/>
      <c r="D46" s="5"/>
      <c r="E46" s="5"/>
      <c r="F46" s="42"/>
      <c r="G46" s="42"/>
      <c r="H46" s="42"/>
      <c r="I46" s="26"/>
      <c r="J46" s="5"/>
      <c r="K46" s="5"/>
      <c r="L46" s="5"/>
    </row>
    <row r="47" spans="1:13" x14ac:dyDescent="0.25">
      <c r="A47" s="5"/>
      <c r="B47" s="5"/>
      <c r="C47" s="78"/>
      <c r="D47" s="5"/>
      <c r="E47" s="5"/>
      <c r="F47" s="5"/>
      <c r="G47" s="5"/>
      <c r="H47" s="5"/>
      <c r="I47" s="26"/>
      <c r="J47" s="5"/>
      <c r="K47" s="5"/>
      <c r="L47" s="5"/>
    </row>
    <row r="48" spans="1:13" x14ac:dyDescent="0.25">
      <c r="A48" s="5"/>
      <c r="B48" s="5"/>
      <c r="C48" s="5"/>
      <c r="D48" s="5"/>
      <c r="E48" s="5"/>
      <c r="F48" s="5"/>
      <c r="G48" s="5"/>
      <c r="H48" s="5"/>
      <c r="I48" s="26"/>
      <c r="J48" s="5"/>
      <c r="K48" s="5"/>
      <c r="L48" s="5"/>
    </row>
    <row r="49" spans="1:12" x14ac:dyDescent="0.25">
      <c r="A49" s="5"/>
      <c r="B49" s="5"/>
      <c r="C49" s="5"/>
      <c r="D49" s="5"/>
      <c r="E49" s="5"/>
      <c r="F49" s="5"/>
      <c r="G49" s="5"/>
      <c r="H49" s="5"/>
      <c r="I49" s="26"/>
      <c r="J49" s="5"/>
      <c r="K49" s="5"/>
      <c r="L49" s="5"/>
    </row>
    <row r="50" spans="1:12" x14ac:dyDescent="0.25">
      <c r="A50" s="5"/>
      <c r="B50" s="5"/>
      <c r="C50" s="5"/>
      <c r="D50" s="5"/>
      <c r="E50" s="5"/>
      <c r="F50" s="5"/>
      <c r="G50" s="5"/>
      <c r="H50" s="5"/>
      <c r="I50" s="26"/>
      <c r="J50" s="5"/>
      <c r="K50" s="5"/>
      <c r="L50" s="5"/>
    </row>
    <row r="51" spans="1:12" x14ac:dyDescent="0.25">
      <c r="A51" s="5"/>
      <c r="B51" s="5"/>
      <c r="C51" s="5"/>
      <c r="D51" s="5"/>
      <c r="E51" s="5"/>
      <c r="F51" s="5"/>
      <c r="G51" s="5"/>
      <c r="H51" s="5"/>
      <c r="I51" s="26"/>
      <c r="J51" s="71"/>
      <c r="K51" s="5"/>
      <c r="L51" s="71"/>
    </row>
    <row r="52" spans="1:12" x14ac:dyDescent="0.25">
      <c r="A52" s="5"/>
      <c r="B52" s="5"/>
      <c r="C52" s="5"/>
      <c r="D52" s="5"/>
      <c r="E52" s="5"/>
      <c r="F52" s="5"/>
      <c r="G52" s="5"/>
      <c r="H52" s="5"/>
      <c r="I52" s="26"/>
      <c r="J52" s="5"/>
      <c r="K52" s="5"/>
      <c r="L52" s="5"/>
    </row>
    <row r="53" spans="1:12" x14ac:dyDescent="0.25">
      <c r="A53" s="5"/>
      <c r="B53" s="5"/>
      <c r="C53" s="5"/>
      <c r="D53" s="5"/>
      <c r="E53" s="5"/>
      <c r="F53" s="5"/>
      <c r="G53" s="5"/>
      <c r="H53" s="5"/>
      <c r="I53" s="26"/>
      <c r="J53" s="5"/>
      <c r="K53" s="5"/>
      <c r="L53" s="5"/>
    </row>
    <row r="54" spans="1:12" x14ac:dyDescent="0.25">
      <c r="A54" s="5"/>
      <c r="B54" s="5"/>
      <c r="C54" s="5"/>
      <c r="D54" s="5"/>
      <c r="E54" s="5"/>
      <c r="F54" s="5"/>
      <c r="G54" s="5"/>
      <c r="H54" s="5"/>
      <c r="I54" s="26"/>
      <c r="J54" s="5"/>
      <c r="K54" s="5"/>
      <c r="L54" s="5"/>
    </row>
    <row r="55" spans="1:12" x14ac:dyDescent="0.25">
      <c r="A55" s="5"/>
      <c r="B55" s="5"/>
      <c r="C55" s="5"/>
      <c r="D55" s="5"/>
      <c r="E55" s="5"/>
      <c r="F55" s="5"/>
      <c r="G55" s="5"/>
      <c r="H55" s="5"/>
      <c r="I55" s="26"/>
      <c r="J55" s="5"/>
      <c r="K55" s="5"/>
      <c r="L55" s="5"/>
    </row>
    <row r="56" spans="1:12" x14ac:dyDescent="0.25">
      <c r="A56" s="5"/>
      <c r="B56" s="5"/>
      <c r="C56" s="5"/>
      <c r="D56" s="5"/>
      <c r="E56" s="5"/>
      <c r="F56" s="5"/>
      <c r="G56" s="5"/>
      <c r="H56" s="5"/>
      <c r="I56" s="26"/>
      <c r="J56" s="71"/>
      <c r="K56" s="5"/>
      <c r="L56" s="71"/>
    </row>
    <row r="57" spans="1:12" x14ac:dyDescent="0.25">
      <c r="A57" s="5"/>
      <c r="B57" s="5"/>
      <c r="C57" s="5"/>
      <c r="D57" s="5"/>
      <c r="E57" s="5"/>
      <c r="F57" s="5"/>
      <c r="G57" s="5"/>
      <c r="H57" s="5"/>
      <c r="I57" s="26"/>
      <c r="J57" s="5"/>
      <c r="K57" s="5"/>
      <c r="L57" s="5"/>
    </row>
    <row r="58" spans="1:12" x14ac:dyDescent="0.25">
      <c r="A58" s="5"/>
      <c r="B58" s="5"/>
      <c r="C58" s="5"/>
      <c r="D58" s="5"/>
      <c r="E58" s="5"/>
      <c r="F58" s="5"/>
      <c r="G58" s="5"/>
      <c r="H58" s="5"/>
      <c r="I58" s="26"/>
      <c r="J58" s="5"/>
      <c r="K58" s="5"/>
      <c r="L58" s="5"/>
    </row>
    <row r="59" spans="1:12" x14ac:dyDescent="0.25">
      <c r="A59" s="5"/>
      <c r="B59" s="5"/>
      <c r="C59" s="5"/>
      <c r="D59" s="6"/>
      <c r="E59" s="5"/>
      <c r="F59" s="5"/>
      <c r="G59" s="5"/>
      <c r="H59" s="5"/>
      <c r="I59" s="26"/>
      <c r="J59" s="5"/>
      <c r="K59" s="5"/>
      <c r="L59" s="5"/>
    </row>
    <row r="60" spans="1:12" x14ac:dyDescent="0.25">
      <c r="A60" s="5"/>
      <c r="B60" s="5"/>
      <c r="C60" s="5"/>
      <c r="D60" s="5"/>
      <c r="E60" s="5"/>
      <c r="F60" s="5"/>
      <c r="G60" s="5"/>
      <c r="H60" s="5"/>
      <c r="I60" s="26"/>
      <c r="J60" s="71"/>
      <c r="K60" s="5"/>
      <c r="L60" s="71"/>
    </row>
    <row r="61" spans="1:12" x14ac:dyDescent="0.25">
      <c r="A61" s="5"/>
      <c r="B61" s="5"/>
      <c r="C61" s="5"/>
      <c r="D61" s="5"/>
      <c r="E61" s="5"/>
      <c r="F61" s="5"/>
      <c r="G61" s="5"/>
      <c r="H61" s="5"/>
      <c r="I61" s="26"/>
      <c r="J61" s="5"/>
      <c r="K61" s="5"/>
      <c r="L61" s="5"/>
    </row>
    <row r="62" spans="1:12" x14ac:dyDescent="0.25">
      <c r="A62" s="5"/>
      <c r="B62" s="5"/>
      <c r="C62" s="5"/>
      <c r="D62" s="5"/>
      <c r="E62" s="5"/>
      <c r="F62" s="5"/>
      <c r="G62" s="5"/>
      <c r="H62" s="5"/>
      <c r="I62" s="26"/>
      <c r="J62" s="5"/>
      <c r="K62" s="5"/>
      <c r="L62" s="5"/>
    </row>
    <row r="63" spans="1:12" x14ac:dyDescent="0.25">
      <c r="A63" s="5"/>
      <c r="B63" s="5"/>
      <c r="C63" s="5"/>
      <c r="D63" s="5"/>
      <c r="E63" s="5"/>
      <c r="F63" s="5"/>
      <c r="G63" s="5"/>
      <c r="H63" s="5"/>
      <c r="I63" s="26"/>
      <c r="J63" s="5"/>
      <c r="K63" s="5"/>
      <c r="L63" s="5"/>
    </row>
    <row r="64" spans="1:12" x14ac:dyDescent="0.25">
      <c r="A64" s="5"/>
      <c r="B64" s="5"/>
      <c r="C64" s="5"/>
      <c r="D64" s="5"/>
      <c r="E64" s="5"/>
      <c r="F64" s="5"/>
      <c r="G64" s="5"/>
      <c r="H64" s="5"/>
      <c r="I64" s="26"/>
      <c r="J64" s="5"/>
      <c r="K64" s="5"/>
      <c r="L64" s="5"/>
    </row>
    <row r="65" spans="1:12" x14ac:dyDescent="0.25">
      <c r="A65" s="5"/>
      <c r="B65" s="5"/>
      <c r="C65" s="5"/>
      <c r="D65" s="5"/>
      <c r="E65" s="5"/>
      <c r="F65" s="5"/>
      <c r="G65" s="5"/>
      <c r="H65" s="5"/>
      <c r="I65" s="5"/>
      <c r="J65" s="93"/>
      <c r="K65" s="5"/>
      <c r="L65" s="93"/>
    </row>
    <row r="66" spans="1:12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 x14ac:dyDescent="0.25">
      <c r="A73" s="5"/>
      <c r="B73" s="5"/>
      <c r="C73" s="5"/>
      <c r="D73" s="5"/>
      <c r="E73" s="5"/>
      <c r="F73" s="76"/>
      <c r="G73" s="76"/>
      <c r="H73" s="76"/>
      <c r="I73" s="5"/>
      <c r="J73" s="5"/>
      <c r="K73" s="5"/>
      <c r="L73" s="5"/>
    </row>
    <row r="74" spans="1:12" x14ac:dyDescent="0.25">
      <c r="A74" s="5"/>
      <c r="B74" s="5"/>
      <c r="C74" s="5"/>
      <c r="D74" s="5"/>
      <c r="E74" s="5"/>
      <c r="F74" s="76"/>
      <c r="G74" s="76"/>
      <c r="H74" s="76"/>
      <c r="I74" s="5"/>
      <c r="J74" s="5"/>
      <c r="K74" s="5"/>
      <c r="L74" s="5"/>
    </row>
    <row r="75" spans="1:12" x14ac:dyDescent="0.25">
      <c r="A75" s="5"/>
      <c r="B75" s="5"/>
      <c r="C75" s="5"/>
      <c r="D75" s="5"/>
      <c r="E75" s="5"/>
      <c r="F75" s="76"/>
      <c r="G75" s="76"/>
      <c r="H75" s="76"/>
      <c r="I75" s="5"/>
      <c r="J75" s="5"/>
      <c r="K75" s="5"/>
      <c r="L75" s="5"/>
    </row>
    <row r="76" spans="1:12" x14ac:dyDescent="0.25">
      <c r="A76" s="7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 x14ac:dyDescent="0.25">
      <c r="A77" s="5"/>
      <c r="B77" s="5"/>
      <c r="C77" s="5"/>
      <c r="D77" s="5"/>
      <c r="E77" s="5"/>
      <c r="F77" s="5"/>
      <c r="G77" s="5"/>
      <c r="H77" s="5"/>
      <c r="I77" s="26"/>
      <c r="J77" s="5"/>
      <c r="K77" s="5"/>
      <c r="L77" s="5"/>
    </row>
    <row r="78" spans="1:12" x14ac:dyDescent="0.25">
      <c r="A78" s="5"/>
      <c r="B78" s="5"/>
      <c r="C78" s="5"/>
      <c r="D78" s="5"/>
      <c r="E78" s="5"/>
      <c r="F78" s="5"/>
      <c r="G78" s="5"/>
      <c r="H78" s="5"/>
      <c r="I78" s="26"/>
      <c r="J78" s="71"/>
      <c r="K78" s="5"/>
      <c r="L78" s="71"/>
    </row>
    <row r="79" spans="1:12" x14ac:dyDescent="0.25">
      <c r="A79" s="5"/>
      <c r="B79" s="5"/>
      <c r="C79" s="5"/>
      <c r="D79" s="5"/>
      <c r="E79" s="5"/>
      <c r="F79" s="5"/>
      <c r="G79" s="5"/>
      <c r="H79" s="5"/>
      <c r="I79" s="26"/>
      <c r="J79" s="5"/>
      <c r="K79" s="5"/>
      <c r="L79" s="5"/>
    </row>
    <row r="80" spans="1:12" x14ac:dyDescent="0.25">
      <c r="A80" s="5"/>
      <c r="B80" s="5"/>
      <c r="C80" s="5"/>
      <c r="D80" s="5"/>
      <c r="E80" s="5"/>
      <c r="F80" s="5"/>
      <c r="G80" s="5"/>
      <c r="H80" s="5"/>
      <c r="I80" s="26"/>
      <c r="J80" s="5"/>
      <c r="K80" s="5"/>
      <c r="L80" s="5"/>
    </row>
    <row r="81" spans="1:12" x14ac:dyDescent="0.25">
      <c r="A81" s="5"/>
      <c r="B81" s="5"/>
      <c r="C81" s="5"/>
      <c r="D81" s="76"/>
      <c r="E81" s="5"/>
      <c r="F81" s="5"/>
      <c r="G81" s="5"/>
      <c r="H81" s="5"/>
      <c r="I81" s="26"/>
      <c r="J81" s="93"/>
      <c r="K81" s="76"/>
      <c r="L81" s="93"/>
    </row>
    <row r="82" spans="1:12" x14ac:dyDescent="0.25">
      <c r="A82" s="5"/>
      <c r="B82" s="5"/>
      <c r="C82" s="5"/>
      <c r="D82" s="5"/>
      <c r="E82" s="5"/>
      <c r="F82" s="42"/>
      <c r="G82" s="42"/>
      <c r="H82" s="42"/>
      <c r="I82" s="26"/>
      <c r="J82" s="5"/>
      <c r="K82" s="5"/>
      <c r="L82" s="5"/>
    </row>
    <row r="83" spans="1:12" x14ac:dyDescent="0.25">
      <c r="A83" s="5"/>
      <c r="B83" s="5"/>
      <c r="C83" s="5"/>
      <c r="D83" s="5"/>
      <c r="E83" s="5"/>
      <c r="F83" s="42"/>
      <c r="G83" s="42"/>
      <c r="H83" s="42"/>
      <c r="I83" s="26"/>
      <c r="J83" s="71"/>
      <c r="K83" s="5"/>
      <c r="L83" s="71"/>
    </row>
    <row r="84" spans="1:12" x14ac:dyDescent="0.25">
      <c r="A84" s="5"/>
      <c r="B84" s="5"/>
      <c r="C84" s="5"/>
      <c r="D84" s="5"/>
      <c r="E84" s="5"/>
      <c r="F84" s="5"/>
      <c r="G84" s="5"/>
      <c r="H84" s="5"/>
      <c r="I84" s="26"/>
      <c r="J84" s="5"/>
      <c r="K84" s="5"/>
      <c r="L84" s="5"/>
    </row>
    <row r="85" spans="1:12" x14ac:dyDescent="0.25">
      <c r="A85" s="5"/>
      <c r="B85" s="5"/>
      <c r="C85" s="5"/>
      <c r="D85" s="5"/>
      <c r="E85" s="5"/>
      <c r="F85" s="5"/>
      <c r="G85" s="5"/>
      <c r="H85" s="5"/>
      <c r="I85" s="26"/>
      <c r="J85" s="5"/>
      <c r="K85" s="5"/>
      <c r="L85" s="5"/>
    </row>
    <row r="86" spans="1:12" x14ac:dyDescent="0.25">
      <c r="A86" s="5"/>
      <c r="B86" s="5"/>
      <c r="C86" s="5"/>
      <c r="D86" s="5"/>
      <c r="E86" s="5"/>
      <c r="F86" s="5"/>
      <c r="G86" s="5"/>
      <c r="H86" s="5"/>
      <c r="I86" s="26"/>
      <c r="J86" s="5"/>
      <c r="K86" s="5"/>
      <c r="L86" s="5"/>
    </row>
    <row r="87" spans="1:12" x14ac:dyDescent="0.25">
      <c r="A87" s="5"/>
      <c r="B87" s="5"/>
      <c r="C87" s="5"/>
      <c r="D87" s="5"/>
      <c r="E87" s="5"/>
      <c r="F87" s="5"/>
      <c r="G87" s="5"/>
      <c r="H87" s="5"/>
      <c r="I87" s="26"/>
      <c r="J87" s="5"/>
      <c r="K87" s="5"/>
      <c r="L87" s="5"/>
    </row>
    <row r="88" spans="1:12" x14ac:dyDescent="0.25">
      <c r="A88" s="5"/>
      <c r="B88" s="5"/>
      <c r="C88" s="5"/>
      <c r="D88" s="5"/>
      <c r="E88" s="5"/>
      <c r="F88" s="5"/>
      <c r="G88" s="5"/>
      <c r="H88" s="5"/>
      <c r="I88" s="26"/>
      <c r="J88" s="71"/>
      <c r="K88" s="5"/>
      <c r="L88" s="71"/>
    </row>
    <row r="89" spans="1:12" x14ac:dyDescent="0.25">
      <c r="A89" s="5"/>
      <c r="B89" s="5"/>
      <c r="C89" s="5"/>
      <c r="D89" s="5"/>
      <c r="E89" s="5"/>
      <c r="F89" s="5"/>
      <c r="G89" s="5"/>
      <c r="H89" s="5"/>
      <c r="I89" s="26"/>
      <c r="J89" s="5"/>
      <c r="K89" s="5"/>
      <c r="L89" s="5"/>
    </row>
    <row r="90" spans="1:12" x14ac:dyDescent="0.25">
      <c r="A90" s="5"/>
      <c r="B90" s="5"/>
      <c r="C90" s="5"/>
      <c r="D90" s="5"/>
      <c r="E90" s="5"/>
      <c r="F90" s="5"/>
      <c r="G90" s="5"/>
      <c r="H90" s="5"/>
      <c r="I90" s="26"/>
      <c r="J90" s="5"/>
      <c r="K90" s="5"/>
      <c r="L90" s="5"/>
    </row>
    <row r="91" spans="1:12" x14ac:dyDescent="0.25">
      <c r="A91" s="5"/>
      <c r="B91" s="5"/>
      <c r="C91" s="5"/>
      <c r="D91" s="5"/>
      <c r="E91" s="5"/>
      <c r="F91" s="5"/>
      <c r="G91" s="5"/>
      <c r="H91" s="5"/>
      <c r="I91" s="26"/>
      <c r="J91" s="5"/>
      <c r="K91" s="5"/>
      <c r="L91" s="5"/>
    </row>
    <row r="92" spans="1:12" x14ac:dyDescent="0.25">
      <c r="A92" s="5"/>
      <c r="B92" s="5"/>
      <c r="C92" s="5"/>
      <c r="D92" s="5"/>
      <c r="E92" s="5"/>
      <c r="F92" s="5"/>
      <c r="G92" s="5"/>
      <c r="H92" s="5"/>
      <c r="I92" s="26"/>
      <c r="J92" s="5"/>
      <c r="K92" s="5"/>
      <c r="L92" s="5"/>
    </row>
    <row r="93" spans="1:12" x14ac:dyDescent="0.25">
      <c r="A93" s="5"/>
      <c r="B93" s="5"/>
      <c r="C93" s="5"/>
      <c r="D93" s="5"/>
      <c r="E93" s="5"/>
      <c r="F93" s="5"/>
      <c r="G93" s="5"/>
      <c r="H93" s="5"/>
      <c r="I93" s="26"/>
      <c r="J93" s="71"/>
      <c r="K93" s="5"/>
      <c r="L93" s="71"/>
    </row>
    <row r="94" spans="1:12" x14ac:dyDescent="0.25">
      <c r="A94" s="5"/>
      <c r="B94" s="5"/>
      <c r="C94" s="5"/>
      <c r="D94" s="5"/>
      <c r="E94" s="5"/>
      <c r="F94" s="5"/>
      <c r="G94" s="5"/>
      <c r="H94" s="5"/>
      <c r="I94" s="26"/>
      <c r="J94" s="5"/>
      <c r="K94" s="5"/>
      <c r="L94" s="5"/>
    </row>
    <row r="95" spans="1:12" x14ac:dyDescent="0.25">
      <c r="A95" s="5"/>
      <c r="B95" s="5"/>
      <c r="C95" s="5"/>
      <c r="D95" s="5"/>
      <c r="E95" s="5"/>
      <c r="F95" s="5"/>
      <c r="G95" s="5"/>
      <c r="H95" s="5"/>
      <c r="I95" s="26"/>
      <c r="J95" s="5"/>
      <c r="K95" s="5"/>
      <c r="L95" s="5"/>
    </row>
    <row r="96" spans="1:12" x14ac:dyDescent="0.25">
      <c r="A96" s="5"/>
      <c r="B96" s="5"/>
      <c r="C96" s="5"/>
      <c r="D96" s="5"/>
      <c r="E96" s="5"/>
      <c r="F96" s="5"/>
      <c r="G96" s="5"/>
      <c r="H96" s="5"/>
      <c r="I96" s="26"/>
      <c r="J96" s="5"/>
      <c r="K96" s="5"/>
      <c r="L96" s="5"/>
    </row>
    <row r="97" spans="1:12" x14ac:dyDescent="0.25">
      <c r="A97" s="5"/>
      <c r="B97" s="5"/>
      <c r="C97" s="5"/>
      <c r="D97" s="5"/>
      <c r="E97" s="5"/>
      <c r="F97" s="5"/>
      <c r="G97" s="5"/>
      <c r="H97" s="5"/>
      <c r="I97" s="5"/>
      <c r="J97" s="93"/>
      <c r="K97" s="76"/>
      <c r="L97" s="93"/>
    </row>
    <row r="98" spans="1:12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 x14ac:dyDescent="0.25">
      <c r="A105" s="5"/>
      <c r="B105" s="5"/>
      <c r="C105" s="5"/>
      <c r="D105" s="5"/>
      <c r="E105" s="5"/>
      <c r="F105" s="76"/>
      <c r="G105" s="76"/>
      <c r="H105" s="76"/>
      <c r="I105" s="5"/>
      <c r="J105" s="5"/>
      <c r="K105" s="5"/>
      <c r="L105" s="5"/>
    </row>
    <row r="106" spans="1:12" x14ac:dyDescent="0.25">
      <c r="A106" s="5"/>
      <c r="B106" s="5"/>
      <c r="C106" s="5"/>
      <c r="D106" s="5"/>
      <c r="E106" s="5"/>
      <c r="F106" s="76"/>
      <c r="G106" s="76"/>
      <c r="H106" s="76"/>
      <c r="I106" s="5"/>
      <c r="J106" s="5"/>
      <c r="K106" s="5"/>
      <c r="L106" s="5"/>
    </row>
    <row r="107" spans="1:12" x14ac:dyDescent="0.25">
      <c r="A107" s="5"/>
      <c r="B107" s="5"/>
      <c r="C107" s="5"/>
      <c r="D107" s="5"/>
      <c r="E107" s="5"/>
      <c r="F107" s="76"/>
      <c r="G107" s="76"/>
      <c r="H107" s="76"/>
      <c r="I107" s="5"/>
      <c r="J107" s="5"/>
      <c r="K107" s="5"/>
      <c r="L107" s="5"/>
    </row>
    <row r="108" spans="1:12" x14ac:dyDescent="0.25">
      <c r="A108" s="76"/>
      <c r="B108" s="5"/>
      <c r="C108" s="5"/>
      <c r="D108" s="5"/>
      <c r="E108" s="5"/>
      <c r="F108" s="76"/>
      <c r="G108" s="76"/>
      <c r="H108" s="76"/>
      <c r="I108" s="5"/>
      <c r="J108" s="5"/>
      <c r="K108" s="5"/>
      <c r="L108" s="5"/>
    </row>
    <row r="109" spans="1:12" x14ac:dyDescent="0.25">
      <c r="A109" s="5"/>
      <c r="B109" s="5"/>
      <c r="C109" s="5"/>
      <c r="D109" s="5"/>
      <c r="E109" s="5"/>
      <c r="F109" s="42"/>
      <c r="G109" s="42"/>
      <c r="H109" s="42"/>
      <c r="I109" s="26"/>
      <c r="J109" s="71"/>
      <c r="K109" s="5"/>
      <c r="L109" s="71"/>
    </row>
    <row r="110" spans="1:12" x14ac:dyDescent="0.25">
      <c r="A110" s="5"/>
      <c r="B110" s="5"/>
      <c r="C110" s="5"/>
      <c r="D110" s="5"/>
      <c r="E110" s="5"/>
      <c r="F110" s="5"/>
      <c r="G110" s="5"/>
      <c r="H110" s="5"/>
      <c r="I110" s="26"/>
      <c r="J110" s="5"/>
      <c r="K110" s="5"/>
      <c r="L110" s="5"/>
    </row>
    <row r="111" spans="1:12" x14ac:dyDescent="0.25">
      <c r="A111" s="5"/>
      <c r="B111" s="5"/>
      <c r="C111" s="5"/>
      <c r="D111" s="5"/>
      <c r="E111" s="5"/>
      <c r="F111" s="5"/>
      <c r="G111" s="5"/>
      <c r="H111" s="5"/>
      <c r="I111" s="26"/>
      <c r="J111" s="5"/>
      <c r="K111" s="5"/>
      <c r="L111" s="5"/>
    </row>
    <row r="112" spans="1:12" x14ac:dyDescent="0.25">
      <c r="A112" s="5"/>
      <c r="B112" s="5"/>
      <c r="C112" s="5"/>
      <c r="D112" s="5"/>
      <c r="E112" s="5"/>
      <c r="F112" s="42"/>
      <c r="G112" s="42"/>
      <c r="H112" s="42"/>
      <c r="I112" s="26"/>
      <c r="J112" s="5"/>
      <c r="K112" s="5"/>
      <c r="L112" s="5"/>
    </row>
    <row r="113" spans="1:12" x14ac:dyDescent="0.25">
      <c r="A113" s="5"/>
      <c r="B113" s="5"/>
      <c r="C113" s="5"/>
      <c r="D113" s="5"/>
      <c r="E113" s="5"/>
      <c r="F113" s="42"/>
      <c r="G113" s="42"/>
      <c r="H113" s="42"/>
      <c r="I113" s="26"/>
      <c r="J113" s="71"/>
      <c r="K113" s="5"/>
      <c r="L113" s="71"/>
    </row>
    <row r="114" spans="1:12" x14ac:dyDescent="0.25">
      <c r="A114" s="5"/>
      <c r="B114" s="5"/>
      <c r="C114" s="5"/>
      <c r="D114" s="5"/>
      <c r="E114" s="5"/>
      <c r="F114" s="5"/>
      <c r="G114" s="5"/>
      <c r="H114" s="5"/>
      <c r="I114" s="26"/>
      <c r="J114" s="5"/>
      <c r="K114" s="5"/>
      <c r="L114" s="5"/>
    </row>
    <row r="115" spans="1:12" x14ac:dyDescent="0.25">
      <c r="A115" s="5"/>
      <c r="B115" s="5"/>
      <c r="C115" s="5"/>
      <c r="D115" s="5"/>
      <c r="E115" s="5"/>
      <c r="F115" s="5"/>
      <c r="G115" s="5"/>
      <c r="H115" s="5"/>
      <c r="I115" s="26"/>
      <c r="J115" s="5"/>
      <c r="K115" s="5"/>
      <c r="L115" s="5"/>
    </row>
    <row r="116" spans="1:12" x14ac:dyDescent="0.25">
      <c r="A116" s="5"/>
      <c r="B116" s="5"/>
      <c r="C116" s="5"/>
      <c r="D116" s="5"/>
      <c r="E116" s="5"/>
      <c r="F116" s="5"/>
      <c r="G116" s="5"/>
      <c r="H116" s="5"/>
      <c r="I116" s="26"/>
      <c r="J116" s="5"/>
      <c r="K116" s="5"/>
      <c r="L116" s="5"/>
    </row>
    <row r="117" spans="1:12" x14ac:dyDescent="0.25">
      <c r="A117" s="5"/>
      <c r="B117" s="5"/>
      <c r="C117" s="5"/>
      <c r="D117" s="5"/>
      <c r="E117" s="5"/>
      <c r="F117" s="5"/>
      <c r="G117" s="5"/>
      <c r="H117" s="5"/>
      <c r="I117" s="26"/>
      <c r="J117" s="5"/>
      <c r="K117" s="5"/>
      <c r="L117" s="5"/>
    </row>
    <row r="118" spans="1:12" x14ac:dyDescent="0.25">
      <c r="A118" s="5"/>
      <c r="B118" s="5"/>
      <c r="C118" s="5"/>
      <c r="D118" s="54"/>
      <c r="E118" s="5"/>
      <c r="F118" s="42"/>
      <c r="G118" s="42"/>
      <c r="H118" s="42"/>
      <c r="I118" s="58"/>
      <c r="J118" s="5"/>
      <c r="K118" s="5"/>
      <c r="L118" s="5"/>
    </row>
    <row r="119" spans="1:12" x14ac:dyDescent="0.25">
      <c r="A119" s="5"/>
      <c r="B119" s="5"/>
      <c r="C119" s="5"/>
      <c r="D119" s="5"/>
      <c r="E119" s="54"/>
      <c r="F119" s="42"/>
      <c r="G119" s="42"/>
      <c r="H119" s="42"/>
      <c r="I119" s="58"/>
      <c r="J119" s="71"/>
      <c r="K119" s="5"/>
      <c r="L119" s="71"/>
    </row>
    <row r="120" spans="1:12" x14ac:dyDescent="0.25">
      <c r="A120" s="5"/>
      <c r="B120" s="5"/>
      <c r="C120" s="5"/>
      <c r="D120" s="5"/>
      <c r="E120" s="5"/>
      <c r="F120" s="5"/>
      <c r="G120" s="5"/>
      <c r="H120" s="5"/>
      <c r="I120" s="58"/>
      <c r="J120" s="5"/>
      <c r="K120" s="5"/>
      <c r="L120" s="5"/>
    </row>
    <row r="121" spans="1:12" x14ac:dyDescent="0.25">
      <c r="A121" s="5"/>
      <c r="B121" s="5"/>
      <c r="C121" s="5"/>
      <c r="D121" s="5"/>
      <c r="E121" s="5"/>
      <c r="F121" s="5"/>
      <c r="G121" s="5"/>
      <c r="H121" s="5"/>
      <c r="I121" s="58"/>
      <c r="J121" s="5"/>
      <c r="K121" s="5"/>
      <c r="L121" s="5"/>
    </row>
    <row r="122" spans="1:12" x14ac:dyDescent="0.25">
      <c r="A122" s="5"/>
      <c r="B122" s="5"/>
      <c r="C122" s="5"/>
      <c r="D122" s="5"/>
      <c r="E122" s="5"/>
      <c r="F122" s="5"/>
      <c r="G122" s="5"/>
      <c r="H122" s="5"/>
      <c r="I122" s="58"/>
      <c r="J122" s="5"/>
      <c r="K122" s="5"/>
      <c r="L122" s="5"/>
    </row>
    <row r="123" spans="1:12" x14ac:dyDescent="0.25">
      <c r="A123" s="5"/>
      <c r="B123" s="5"/>
      <c r="C123" s="5"/>
      <c r="D123" s="54"/>
      <c r="E123" s="5"/>
      <c r="F123" s="42"/>
      <c r="G123" s="42"/>
      <c r="H123" s="42"/>
      <c r="I123" s="26"/>
      <c r="J123" s="5"/>
      <c r="K123" s="5"/>
      <c r="L123" s="5"/>
    </row>
    <row r="124" spans="1:12" x14ac:dyDescent="0.25">
      <c r="A124" s="5"/>
      <c r="B124" s="5"/>
      <c r="C124" s="5"/>
      <c r="D124" s="5"/>
      <c r="E124" s="54"/>
      <c r="F124" s="42"/>
      <c r="G124" s="42"/>
      <c r="H124" s="42"/>
      <c r="I124" s="26"/>
      <c r="J124" s="71"/>
      <c r="K124" s="71"/>
      <c r="L124" s="71"/>
    </row>
    <row r="125" spans="1:12" x14ac:dyDescent="0.25">
      <c r="A125" s="5"/>
      <c r="B125" s="5"/>
      <c r="C125" s="5"/>
      <c r="D125" s="5"/>
      <c r="E125" s="5"/>
      <c r="F125" s="5"/>
      <c r="G125" s="5"/>
      <c r="H125" s="5"/>
      <c r="I125" s="26"/>
      <c r="J125" s="5"/>
      <c r="K125" s="5"/>
      <c r="L125" s="5"/>
    </row>
    <row r="126" spans="1:12" x14ac:dyDescent="0.25">
      <c r="A126" s="5"/>
      <c r="B126" s="5"/>
      <c r="C126" s="5"/>
      <c r="D126" s="5"/>
      <c r="E126" s="5"/>
      <c r="F126" s="5"/>
      <c r="G126" s="5"/>
      <c r="H126" s="5"/>
      <c r="I126" s="26"/>
      <c r="J126" s="5"/>
      <c r="K126" s="5"/>
      <c r="L126" s="5"/>
    </row>
    <row r="127" spans="1:12" x14ac:dyDescent="0.25">
      <c r="A127" s="5"/>
      <c r="B127" s="5"/>
      <c r="C127" s="5"/>
      <c r="D127" s="5"/>
      <c r="E127" s="5"/>
      <c r="F127" s="42"/>
      <c r="G127" s="42"/>
      <c r="H127" s="42"/>
      <c r="I127" s="26"/>
      <c r="J127" s="5"/>
      <c r="K127" s="5"/>
      <c r="L127" s="5"/>
    </row>
    <row r="128" spans="1:12" x14ac:dyDescent="0.25">
      <c r="A128" s="5"/>
      <c r="B128" s="5"/>
      <c r="C128" s="5"/>
      <c r="D128" s="5"/>
      <c r="E128" s="6"/>
      <c r="F128" s="42"/>
      <c r="G128" s="42"/>
      <c r="H128" s="42"/>
      <c r="I128" s="26"/>
      <c r="J128" s="71"/>
      <c r="K128" s="71"/>
      <c r="L128" s="71"/>
    </row>
    <row r="129" spans="1:12" x14ac:dyDescent="0.25">
      <c r="A129" s="5"/>
      <c r="B129" s="5"/>
      <c r="C129" s="5"/>
      <c r="D129" s="5"/>
      <c r="E129" s="5"/>
      <c r="F129" s="5"/>
      <c r="G129" s="5"/>
      <c r="H129" s="5"/>
      <c r="I129" s="26"/>
      <c r="J129" s="5"/>
      <c r="K129" s="5"/>
      <c r="L129" s="5"/>
    </row>
    <row r="130" spans="1:12" x14ac:dyDescent="0.25">
      <c r="A130" s="5"/>
      <c r="B130" s="5"/>
      <c r="C130" s="5"/>
      <c r="D130" s="5"/>
      <c r="E130" s="5"/>
      <c r="F130" s="5"/>
      <c r="G130" s="5"/>
      <c r="H130" s="5"/>
      <c r="I130" s="26"/>
      <c r="J130" s="5"/>
      <c r="K130" s="5"/>
      <c r="L130" s="5"/>
    </row>
    <row r="131" spans="1:12" x14ac:dyDescent="0.25">
      <c r="A131" s="5"/>
      <c r="B131" s="5"/>
      <c r="C131" s="5"/>
      <c r="D131" s="6"/>
      <c r="E131" s="5"/>
      <c r="F131" s="42"/>
      <c r="G131" s="42"/>
      <c r="H131" s="42"/>
      <c r="I131" s="26"/>
      <c r="J131" s="5"/>
      <c r="K131" s="5"/>
      <c r="L131" s="5"/>
    </row>
    <row r="132" spans="1:12" x14ac:dyDescent="0.25">
      <c r="A132" s="5"/>
      <c r="B132" s="5"/>
      <c r="C132" s="5"/>
      <c r="D132" s="5"/>
      <c r="E132" s="5"/>
      <c r="F132" s="42"/>
      <c r="G132" s="42"/>
      <c r="H132" s="42"/>
      <c r="I132" s="26"/>
      <c r="J132" s="71"/>
      <c r="K132" s="5"/>
      <c r="L132" s="71"/>
    </row>
    <row r="133" spans="1:12" x14ac:dyDescent="0.25">
      <c r="A133" s="5"/>
      <c r="B133" s="5"/>
      <c r="C133" s="5"/>
      <c r="D133" s="26"/>
      <c r="E133" s="5"/>
      <c r="F133" s="5"/>
      <c r="G133" s="5"/>
      <c r="H133" s="5"/>
      <c r="I133" s="26"/>
      <c r="J133" s="5"/>
      <c r="K133" s="5"/>
      <c r="L133" s="5"/>
    </row>
    <row r="134" spans="1:12" x14ac:dyDescent="0.25">
      <c r="A134" s="5"/>
      <c r="B134" s="5"/>
      <c r="C134" s="5"/>
      <c r="D134" s="5"/>
      <c r="E134" s="5"/>
      <c r="F134" s="5"/>
      <c r="G134" s="5"/>
      <c r="H134" s="5"/>
      <c r="I134" s="26"/>
      <c r="J134" s="5"/>
      <c r="K134" s="5"/>
      <c r="L134" s="5"/>
    </row>
    <row r="135" spans="1:12" x14ac:dyDescent="0.25">
      <c r="A135" s="5"/>
      <c r="B135" s="5"/>
      <c r="C135" s="5"/>
      <c r="D135" s="5"/>
      <c r="E135" s="5"/>
      <c r="F135" s="5"/>
      <c r="G135" s="5"/>
      <c r="H135" s="5"/>
      <c r="I135" s="26"/>
      <c r="J135" s="5"/>
      <c r="K135" s="5"/>
      <c r="L135" s="5"/>
    </row>
    <row r="136" spans="1:12" x14ac:dyDescent="0.25">
      <c r="A136" s="5"/>
      <c r="B136" s="5"/>
      <c r="C136" s="5"/>
      <c r="D136" s="5"/>
      <c r="E136" s="5"/>
      <c r="F136" s="5"/>
      <c r="G136" s="5"/>
      <c r="H136" s="5"/>
      <c r="I136" s="26"/>
      <c r="J136" s="5"/>
      <c r="K136" s="5"/>
      <c r="L136" s="5"/>
    </row>
    <row r="137" spans="1:12" x14ac:dyDescent="0.25">
      <c r="A137" s="5"/>
      <c r="B137" s="5"/>
      <c r="C137" s="5"/>
      <c r="D137" s="5"/>
      <c r="E137" s="5"/>
      <c r="F137" s="5"/>
      <c r="G137" s="5"/>
      <c r="H137" s="5"/>
      <c r="I137" s="26"/>
      <c r="J137" s="5"/>
      <c r="K137" s="5"/>
      <c r="L137" s="5"/>
    </row>
    <row r="138" spans="1:12" x14ac:dyDescent="0.25">
      <c r="A138" s="5"/>
      <c r="B138" s="5"/>
      <c r="C138" s="5"/>
      <c r="D138" s="6"/>
      <c r="E138" s="5"/>
      <c r="F138" s="42"/>
      <c r="G138" s="42"/>
      <c r="H138" s="42"/>
      <c r="I138" s="26"/>
      <c r="J138" s="5"/>
      <c r="K138" s="5"/>
      <c r="L138" s="5"/>
    </row>
    <row r="139" spans="1:12" x14ac:dyDescent="0.25">
      <c r="A139" s="5"/>
      <c r="B139" s="5"/>
      <c r="C139" s="5"/>
      <c r="D139" s="6"/>
      <c r="E139" s="5"/>
      <c r="F139" s="42"/>
      <c r="G139" s="42"/>
      <c r="H139" s="42"/>
      <c r="I139" s="26"/>
      <c r="J139" s="71"/>
      <c r="K139" s="5"/>
      <c r="L139" s="71"/>
    </row>
    <row r="140" spans="1:12" x14ac:dyDescent="0.25">
      <c r="A140" s="5"/>
      <c r="B140" s="5"/>
      <c r="C140" s="5"/>
      <c r="D140" s="5"/>
      <c r="E140" s="5"/>
      <c r="F140" s="5"/>
      <c r="G140" s="5"/>
      <c r="H140" s="5"/>
      <c r="I140" s="26"/>
      <c r="J140" s="5"/>
      <c r="K140" s="5"/>
      <c r="L140" s="5"/>
    </row>
    <row r="141" spans="1:12" x14ac:dyDescent="0.25">
      <c r="A141" s="5"/>
      <c r="B141" s="5"/>
      <c r="C141" s="5"/>
      <c r="D141" s="5"/>
      <c r="E141" s="5"/>
      <c r="F141" s="5"/>
      <c r="G141" s="5"/>
      <c r="H141" s="5"/>
      <c r="I141" s="26"/>
      <c r="J141" s="5"/>
      <c r="K141" s="5"/>
      <c r="L141" s="5"/>
    </row>
    <row r="142" spans="1:12" x14ac:dyDescent="0.25">
      <c r="A142" s="5"/>
      <c r="B142" s="5"/>
      <c r="C142" s="5"/>
      <c r="D142" s="5"/>
      <c r="E142" s="5"/>
      <c r="F142" s="5"/>
      <c r="G142" s="5"/>
      <c r="H142" s="5"/>
      <c r="I142" s="26"/>
      <c r="J142" s="5"/>
      <c r="K142" s="5"/>
      <c r="L142" s="5"/>
    </row>
    <row r="143" spans="1:12" x14ac:dyDescent="0.25">
      <c r="A143" s="5"/>
      <c r="B143" s="5"/>
      <c r="C143" s="5"/>
      <c r="D143" s="6"/>
      <c r="E143" s="5"/>
      <c r="F143" s="42"/>
      <c r="G143" s="42"/>
      <c r="H143" s="42"/>
      <c r="I143" s="26"/>
      <c r="J143" s="5"/>
      <c r="K143" s="5"/>
      <c r="L143" s="5"/>
    </row>
    <row r="144" spans="1:12" x14ac:dyDescent="0.25">
      <c r="A144" s="5"/>
      <c r="B144" s="5"/>
      <c r="C144" s="6"/>
      <c r="D144" s="5"/>
      <c r="E144" s="5"/>
      <c r="F144" s="42"/>
      <c r="G144" s="42"/>
      <c r="H144" s="42"/>
      <c r="I144" s="26"/>
      <c r="J144" s="71"/>
      <c r="K144" s="71"/>
      <c r="L144" s="71"/>
    </row>
    <row r="145" spans="1:12" x14ac:dyDescent="0.25">
      <c r="A145" s="5"/>
      <c r="B145" s="5"/>
      <c r="C145" s="5"/>
      <c r="D145" s="5"/>
      <c r="E145" s="5"/>
      <c r="F145" s="5"/>
      <c r="G145" s="5"/>
      <c r="H145" s="5"/>
      <c r="I145" s="26"/>
      <c r="J145" s="5"/>
      <c r="K145" s="5"/>
      <c r="L145" s="5"/>
    </row>
    <row r="146" spans="1:12" x14ac:dyDescent="0.25">
      <c r="A146" s="5"/>
      <c r="B146" s="5"/>
      <c r="C146" s="5"/>
      <c r="D146" s="5"/>
      <c r="E146" s="5"/>
      <c r="F146" s="5"/>
      <c r="G146" s="5"/>
      <c r="H146" s="5"/>
      <c r="I146" s="26"/>
      <c r="J146" s="5"/>
      <c r="K146" s="5"/>
      <c r="L146" s="5"/>
    </row>
    <row r="147" spans="1:12" x14ac:dyDescent="0.25">
      <c r="A147" s="5"/>
      <c r="B147" s="5"/>
      <c r="C147" s="5"/>
      <c r="D147" s="5"/>
      <c r="E147" s="5"/>
      <c r="F147" s="5"/>
      <c r="G147" s="5"/>
      <c r="H147" s="5"/>
      <c r="I147" s="26"/>
      <c r="J147" s="5"/>
      <c r="K147" s="5"/>
      <c r="L147" s="5"/>
    </row>
    <row r="148" spans="1:12" x14ac:dyDescent="0.25">
      <c r="A148" s="5"/>
      <c r="B148" s="5"/>
      <c r="C148" s="5"/>
      <c r="D148" s="5"/>
      <c r="E148" s="5"/>
      <c r="F148" s="42"/>
      <c r="G148" s="42"/>
      <c r="H148" s="42"/>
      <c r="I148" s="26"/>
      <c r="J148" s="5"/>
      <c r="K148" s="5"/>
      <c r="L148" s="5"/>
    </row>
    <row r="149" spans="1:12" x14ac:dyDescent="0.25">
      <c r="A149" s="5"/>
      <c r="B149" s="5"/>
      <c r="C149" s="5"/>
      <c r="D149" s="5"/>
      <c r="E149" s="5"/>
      <c r="F149" s="42"/>
      <c r="G149" s="42"/>
      <c r="H149" s="42"/>
      <c r="I149" s="26"/>
      <c r="J149" s="71"/>
      <c r="K149" s="71"/>
      <c r="L149" s="71"/>
    </row>
    <row r="150" spans="1:12" x14ac:dyDescent="0.25">
      <c r="A150" s="5"/>
      <c r="B150" s="5"/>
      <c r="C150" s="5"/>
      <c r="D150" s="5"/>
      <c r="E150" s="5"/>
      <c r="F150" s="5"/>
      <c r="G150" s="5"/>
      <c r="H150" s="5"/>
      <c r="I150" s="26"/>
      <c r="J150" s="5"/>
      <c r="K150" s="5"/>
      <c r="L150" s="5"/>
    </row>
    <row r="151" spans="1:12" x14ac:dyDescent="0.25">
      <c r="A151" s="5"/>
      <c r="B151" s="5"/>
      <c r="C151" s="5"/>
      <c r="D151" s="5"/>
      <c r="E151" s="5"/>
      <c r="F151" s="5"/>
      <c r="G151" s="5"/>
      <c r="H151" s="5"/>
      <c r="I151" s="26"/>
      <c r="J151" s="5"/>
      <c r="K151" s="5"/>
      <c r="L151" s="5"/>
    </row>
    <row r="152" spans="1:12" x14ac:dyDescent="0.25">
      <c r="A152" s="5"/>
      <c r="B152" s="5"/>
      <c r="C152" s="5"/>
      <c r="D152" s="5"/>
      <c r="E152" s="5"/>
      <c r="F152" s="5"/>
      <c r="G152" s="5"/>
      <c r="H152" s="5"/>
      <c r="I152" s="26"/>
      <c r="J152" s="5"/>
      <c r="K152" s="5"/>
      <c r="L152" s="5"/>
    </row>
    <row r="153" spans="1:12" x14ac:dyDescent="0.25">
      <c r="A153" s="5"/>
      <c r="B153" s="5"/>
      <c r="C153" s="5"/>
      <c r="D153" s="5"/>
      <c r="E153" s="5"/>
      <c r="F153" s="42"/>
      <c r="G153" s="42"/>
      <c r="H153" s="42"/>
      <c r="I153" s="26"/>
      <c r="J153" s="5"/>
      <c r="K153" s="5"/>
      <c r="L153" s="5"/>
    </row>
    <row r="154" spans="1:12" x14ac:dyDescent="0.25">
      <c r="A154" s="5"/>
      <c r="B154" s="5"/>
      <c r="C154" s="5"/>
      <c r="D154" s="5"/>
      <c r="E154" s="5"/>
      <c r="F154" s="42"/>
      <c r="G154" s="42"/>
      <c r="H154" s="42"/>
      <c r="I154" s="26"/>
      <c r="J154" s="71"/>
      <c r="K154" s="5"/>
      <c r="L154" s="71"/>
    </row>
    <row r="155" spans="1:12" x14ac:dyDescent="0.25">
      <c r="A155" s="5"/>
      <c r="B155" s="5"/>
      <c r="C155" s="5"/>
      <c r="D155" s="5"/>
      <c r="E155" s="5"/>
      <c r="F155" s="5"/>
      <c r="G155" s="5"/>
      <c r="H155" s="5"/>
      <c r="I155" s="26"/>
      <c r="J155" s="5"/>
      <c r="K155" s="5"/>
      <c r="L155" s="5"/>
    </row>
    <row r="156" spans="1:12" x14ac:dyDescent="0.25">
      <c r="A156" s="5"/>
      <c r="B156" s="5"/>
      <c r="C156" s="5"/>
      <c r="D156" s="5"/>
      <c r="E156" s="5"/>
      <c r="F156" s="5"/>
      <c r="G156" s="5"/>
      <c r="H156" s="5"/>
      <c r="I156" s="26"/>
      <c r="J156" s="5"/>
      <c r="K156" s="5"/>
      <c r="L156" s="5"/>
    </row>
    <row r="157" spans="1:12" x14ac:dyDescent="0.25">
      <c r="A157" s="5"/>
      <c r="B157" s="5"/>
      <c r="C157" s="5"/>
      <c r="D157" s="5"/>
      <c r="E157" s="5"/>
      <c r="F157" s="5"/>
      <c r="G157" s="5"/>
      <c r="H157" s="5"/>
      <c r="I157" s="26"/>
      <c r="J157" s="5"/>
      <c r="K157" s="5"/>
      <c r="L157" s="5"/>
    </row>
    <row r="158" spans="1:12" x14ac:dyDescent="0.25">
      <c r="A158" s="5"/>
      <c r="B158" s="5"/>
      <c r="C158" s="5"/>
      <c r="D158" s="5"/>
      <c r="E158" s="5"/>
      <c r="F158" s="5"/>
      <c r="G158" s="5"/>
      <c r="H158" s="5"/>
      <c r="I158" s="26"/>
      <c r="J158" s="5"/>
      <c r="K158" s="5"/>
      <c r="L158" s="5"/>
    </row>
    <row r="159" spans="1:12" x14ac:dyDescent="0.25">
      <c r="A159" s="5"/>
      <c r="B159" s="5"/>
      <c r="C159" s="5"/>
      <c r="D159" s="5"/>
      <c r="E159" s="5"/>
      <c r="F159" s="42"/>
      <c r="G159" s="42"/>
      <c r="H159" s="42"/>
      <c r="I159" s="26"/>
      <c r="J159" s="5"/>
      <c r="K159" s="5"/>
      <c r="L159" s="5"/>
    </row>
    <row r="160" spans="1:12" x14ac:dyDescent="0.25">
      <c r="A160" s="5"/>
      <c r="B160" s="5"/>
      <c r="C160" s="5"/>
      <c r="D160" s="5"/>
      <c r="E160" s="5"/>
      <c r="F160" s="42"/>
      <c r="G160" s="42"/>
      <c r="H160" s="42"/>
      <c r="I160" s="26"/>
      <c r="J160" s="71"/>
      <c r="K160" s="97"/>
      <c r="L160" s="71"/>
    </row>
    <row r="161" spans="1:12" x14ac:dyDescent="0.25">
      <c r="A161" s="5"/>
      <c r="B161" s="5"/>
      <c r="C161" s="5"/>
      <c r="D161" s="5"/>
      <c r="E161" s="5"/>
      <c r="F161" s="42"/>
      <c r="G161" s="42"/>
      <c r="H161" s="42"/>
      <c r="I161" s="26"/>
      <c r="J161" s="5"/>
      <c r="K161" s="5"/>
      <c r="L161" s="5"/>
    </row>
    <row r="162" spans="1:12" x14ac:dyDescent="0.25">
      <c r="A162" s="5"/>
      <c r="B162" s="5"/>
      <c r="C162" s="5"/>
      <c r="D162" s="5"/>
      <c r="E162" s="5"/>
      <c r="F162" s="42"/>
      <c r="G162" s="42"/>
      <c r="H162" s="42"/>
      <c r="I162" s="26"/>
      <c r="J162" s="5"/>
      <c r="K162" s="5"/>
      <c r="L162" s="5"/>
    </row>
    <row r="163" spans="1:12" x14ac:dyDescent="0.25">
      <c r="A163" s="5"/>
      <c r="B163" s="5"/>
      <c r="C163" s="5"/>
      <c r="D163" s="5"/>
      <c r="E163" s="5"/>
      <c r="F163" s="5"/>
      <c r="G163" s="5"/>
      <c r="H163" s="5"/>
      <c r="I163" s="26"/>
      <c r="J163" s="5"/>
      <c r="K163" s="5"/>
      <c r="L163" s="5"/>
    </row>
    <row r="164" spans="1:12" x14ac:dyDescent="0.25">
      <c r="A164" s="5"/>
      <c r="B164" s="5"/>
      <c r="C164" s="5"/>
      <c r="D164" s="5"/>
      <c r="E164" s="5"/>
      <c r="F164" s="5"/>
      <c r="G164" s="5"/>
      <c r="H164" s="5"/>
      <c r="I164" s="26"/>
      <c r="J164" s="5"/>
      <c r="K164" s="5"/>
      <c r="L164" s="5"/>
    </row>
    <row r="165" spans="1:12" x14ac:dyDescent="0.25">
      <c r="A165" s="5"/>
      <c r="B165" s="5"/>
      <c r="C165" s="5"/>
      <c r="D165" s="5"/>
      <c r="E165" s="5"/>
      <c r="F165" s="42"/>
      <c r="G165" s="42"/>
      <c r="H165" s="42"/>
      <c r="I165" s="26"/>
      <c r="J165" s="5"/>
      <c r="K165" s="5"/>
      <c r="L165" s="5"/>
    </row>
    <row r="166" spans="1:12" x14ac:dyDescent="0.25">
      <c r="A166" s="5"/>
      <c r="B166" s="5"/>
      <c r="C166" s="5"/>
      <c r="D166" s="5"/>
      <c r="E166" s="5"/>
      <c r="F166" s="42"/>
      <c r="G166" s="42"/>
      <c r="H166" s="42"/>
      <c r="I166" s="26"/>
      <c r="J166" s="71"/>
      <c r="K166" s="5"/>
      <c r="L166" s="71"/>
    </row>
    <row r="167" spans="1:12" x14ac:dyDescent="0.25">
      <c r="A167" s="54"/>
      <c r="B167" s="5"/>
      <c r="C167" s="5"/>
      <c r="D167" s="5"/>
      <c r="E167" s="5"/>
      <c r="F167" s="5"/>
      <c r="G167" s="5"/>
      <c r="H167" s="5"/>
      <c r="I167" s="26"/>
      <c r="J167" s="5"/>
      <c r="K167" s="5"/>
      <c r="L167" s="5"/>
    </row>
    <row r="168" spans="1:12" x14ac:dyDescent="0.25">
      <c r="A168" s="5"/>
      <c r="B168" s="5"/>
      <c r="C168" s="5"/>
      <c r="D168" s="5"/>
      <c r="E168" s="5"/>
      <c r="F168" s="5"/>
      <c r="G168" s="5"/>
      <c r="H168" s="5"/>
      <c r="I168" s="26"/>
      <c r="J168" s="5"/>
      <c r="K168" s="5"/>
      <c r="L168" s="5"/>
    </row>
    <row r="169" spans="1:12" x14ac:dyDescent="0.25">
      <c r="A169" s="5"/>
      <c r="B169" s="5"/>
      <c r="C169" s="5"/>
      <c r="D169" s="5"/>
      <c r="E169" s="5"/>
      <c r="F169" s="5"/>
      <c r="G169" s="5"/>
      <c r="H169" s="5"/>
      <c r="I169" s="26"/>
      <c r="J169" s="5"/>
      <c r="K169" s="5"/>
      <c r="L169" s="5"/>
    </row>
    <row r="170" spans="1:12" x14ac:dyDescent="0.25">
      <c r="A170" s="5"/>
      <c r="B170" s="5"/>
      <c r="C170" s="5"/>
      <c r="D170" s="5"/>
      <c r="E170" s="5"/>
      <c r="F170" s="5"/>
      <c r="G170" s="5"/>
      <c r="H170" s="5"/>
      <c r="I170" s="26"/>
      <c r="J170" s="5"/>
      <c r="K170" s="5"/>
      <c r="L170" s="5"/>
    </row>
    <row r="171" spans="1:12" x14ac:dyDescent="0.25">
      <c r="A171" s="5"/>
      <c r="B171" s="5"/>
      <c r="C171" s="5"/>
      <c r="D171" s="5"/>
      <c r="E171" s="5"/>
      <c r="F171" s="42"/>
      <c r="G171" s="42"/>
      <c r="H171" s="42"/>
      <c r="I171" s="26"/>
      <c r="J171" s="5"/>
      <c r="K171" s="5"/>
      <c r="L171" s="5"/>
    </row>
    <row r="172" spans="1:12" x14ac:dyDescent="0.25">
      <c r="A172" s="5"/>
      <c r="B172" s="5"/>
      <c r="C172" s="5"/>
      <c r="D172" s="5"/>
      <c r="E172" s="5"/>
      <c r="F172" s="42"/>
      <c r="G172" s="42"/>
      <c r="H172" s="42"/>
      <c r="I172" s="26"/>
      <c r="J172" s="71"/>
      <c r="K172" s="5"/>
      <c r="L172" s="71"/>
    </row>
    <row r="173" spans="1:12" x14ac:dyDescent="0.25">
      <c r="A173" s="54"/>
      <c r="B173" s="5"/>
      <c r="C173" s="5"/>
      <c r="D173" s="5"/>
      <c r="E173" s="5"/>
      <c r="F173" s="5"/>
      <c r="G173" s="5"/>
      <c r="H173" s="5"/>
      <c r="I173" s="26"/>
      <c r="J173" s="5"/>
      <c r="K173" s="5"/>
      <c r="L173" s="5"/>
    </row>
    <row r="174" spans="1:12" x14ac:dyDescent="0.25">
      <c r="A174" s="5"/>
      <c r="B174" s="5"/>
      <c r="C174" s="5"/>
      <c r="D174" s="5"/>
      <c r="E174" s="5"/>
      <c r="F174" s="5"/>
      <c r="G174" s="5"/>
      <c r="H174" s="5"/>
      <c r="I174" s="26"/>
      <c r="J174" s="5"/>
      <c r="K174" s="5"/>
      <c r="L174" s="5"/>
    </row>
    <row r="175" spans="1:12" x14ac:dyDescent="0.25">
      <c r="A175" s="5"/>
      <c r="B175" s="5"/>
      <c r="C175" s="5"/>
      <c r="D175" s="5"/>
      <c r="E175" s="5"/>
      <c r="F175" s="5"/>
      <c r="G175" s="5"/>
      <c r="H175" s="5"/>
      <c r="I175" s="26"/>
      <c r="J175" s="5"/>
      <c r="K175" s="5"/>
      <c r="L175" s="5"/>
    </row>
    <row r="176" spans="1:12" x14ac:dyDescent="0.25">
      <c r="A176" s="5"/>
      <c r="B176" s="5"/>
      <c r="C176" s="76"/>
      <c r="D176" s="5"/>
      <c r="E176" s="5"/>
      <c r="F176" s="5"/>
      <c r="G176" s="5"/>
      <c r="H176" s="5"/>
      <c r="I176" s="5"/>
      <c r="J176" s="93"/>
      <c r="K176" s="101"/>
      <c r="L176" s="93"/>
    </row>
    <row r="177" spans="1:12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 x14ac:dyDescent="0.25">
      <c r="A178" s="5"/>
      <c r="B178" s="5"/>
      <c r="C178" s="5"/>
      <c r="D178" s="5"/>
      <c r="E178" s="5"/>
      <c r="F178" s="76"/>
      <c r="G178" s="76"/>
      <c r="H178" s="76"/>
      <c r="I178" s="5"/>
      <c r="J178" s="5"/>
      <c r="K178" s="5"/>
      <c r="L178" s="5"/>
    </row>
    <row r="179" spans="1:12" x14ac:dyDescent="0.25">
      <c r="A179" s="5"/>
      <c r="B179" s="5"/>
      <c r="C179" s="5"/>
      <c r="D179" s="5"/>
      <c r="E179" s="5"/>
      <c r="F179" s="76"/>
      <c r="G179" s="76"/>
      <c r="H179" s="76"/>
      <c r="I179" s="5"/>
      <c r="J179" s="5"/>
      <c r="K179" s="5"/>
      <c r="L179" s="5"/>
    </row>
    <row r="180" spans="1:12" x14ac:dyDescent="0.25">
      <c r="A180" s="5"/>
      <c r="B180" s="5"/>
      <c r="C180" s="5"/>
      <c r="D180" s="5"/>
      <c r="E180" s="5"/>
      <c r="F180" s="76"/>
      <c r="G180" s="76"/>
      <c r="H180" s="76"/>
      <c r="I180" s="5"/>
      <c r="J180" s="5"/>
      <c r="K180" s="5"/>
      <c r="L180" s="5"/>
    </row>
    <row r="181" spans="1:12" x14ac:dyDescent="0.25">
      <c r="A181" s="76"/>
      <c r="B181" s="5"/>
      <c r="C181" s="5"/>
      <c r="D181" s="5"/>
      <c r="E181" s="5"/>
      <c r="F181" s="76"/>
      <c r="G181" s="76"/>
      <c r="H181" s="76"/>
      <c r="I181" s="5"/>
      <c r="J181" s="5"/>
      <c r="K181" s="5"/>
      <c r="L181" s="5"/>
    </row>
    <row r="182" spans="1:12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 x14ac:dyDescent="0.25">
      <c r="A183" s="5"/>
      <c r="B183" s="5"/>
      <c r="C183" s="5"/>
      <c r="D183" s="5"/>
      <c r="E183" s="5"/>
      <c r="F183" s="42"/>
      <c r="G183" s="42"/>
      <c r="H183" s="42"/>
      <c r="I183" s="26"/>
      <c r="J183" s="5"/>
      <c r="K183" s="5"/>
      <c r="L183" s="5"/>
    </row>
    <row r="184" spans="1:12" x14ac:dyDescent="0.25">
      <c r="A184" s="5"/>
      <c r="B184" s="5"/>
      <c r="C184" s="5"/>
      <c r="D184" s="5"/>
      <c r="E184" s="5"/>
      <c r="F184" s="42"/>
      <c r="G184" s="42"/>
      <c r="H184" s="42"/>
      <c r="I184" s="26"/>
      <c r="J184" s="71"/>
      <c r="K184" s="71"/>
      <c r="L184" s="71"/>
    </row>
    <row r="185" spans="1:12" x14ac:dyDescent="0.25">
      <c r="A185" s="5"/>
      <c r="B185" s="5"/>
      <c r="C185" s="5"/>
      <c r="D185" s="5"/>
      <c r="E185" s="5"/>
      <c r="F185" s="5"/>
      <c r="G185" s="5"/>
      <c r="H185" s="5"/>
      <c r="I185" s="26"/>
      <c r="J185" s="5"/>
      <c r="K185" s="5"/>
      <c r="L185" s="5"/>
    </row>
    <row r="186" spans="1:12" x14ac:dyDescent="0.25">
      <c r="A186" s="5"/>
      <c r="B186" s="5"/>
      <c r="C186" s="5"/>
      <c r="D186" s="5"/>
      <c r="E186" s="5"/>
      <c r="F186" s="42"/>
      <c r="G186" s="42"/>
      <c r="H186" s="42"/>
      <c r="I186" s="26"/>
      <c r="J186" s="5"/>
      <c r="K186" s="5"/>
      <c r="L186" s="5"/>
    </row>
    <row r="187" spans="1:12" x14ac:dyDescent="0.25">
      <c r="A187" s="5"/>
      <c r="B187" s="5"/>
      <c r="C187" s="5"/>
      <c r="D187" s="5"/>
      <c r="E187" s="5"/>
      <c r="F187" s="42"/>
      <c r="G187" s="42"/>
      <c r="H187" s="42"/>
      <c r="I187" s="26"/>
      <c r="J187" s="71"/>
      <c r="K187" s="5"/>
      <c r="L187" s="71"/>
    </row>
    <row r="188" spans="1:12" x14ac:dyDescent="0.25">
      <c r="A188" s="5"/>
      <c r="B188" s="5"/>
      <c r="C188" s="5"/>
      <c r="D188" s="5"/>
      <c r="E188" s="5"/>
      <c r="F188" s="42"/>
      <c r="G188" s="42"/>
      <c r="H188" s="42"/>
      <c r="I188" s="26"/>
      <c r="J188" s="5"/>
      <c r="K188" s="5"/>
      <c r="L188" s="5"/>
    </row>
    <row r="189" spans="1:12" x14ac:dyDescent="0.25">
      <c r="A189" s="5"/>
      <c r="B189" s="5"/>
      <c r="C189" s="5"/>
      <c r="D189" s="5"/>
      <c r="E189" s="5"/>
      <c r="F189" s="42"/>
      <c r="G189" s="42"/>
      <c r="H189" s="42"/>
      <c r="I189" s="26"/>
      <c r="J189" s="5"/>
      <c r="K189" s="5"/>
      <c r="L189" s="5"/>
    </row>
    <row r="190" spans="1:12" x14ac:dyDescent="0.25">
      <c r="A190" s="5"/>
      <c r="B190" s="5"/>
      <c r="C190" s="5"/>
      <c r="D190" s="5"/>
      <c r="E190" s="5"/>
      <c r="F190" s="42"/>
      <c r="G190" s="42"/>
      <c r="H190" s="42"/>
      <c r="I190" s="26"/>
      <c r="J190" s="5"/>
      <c r="K190" s="5"/>
      <c r="L190" s="5"/>
    </row>
    <row r="191" spans="1:12" x14ac:dyDescent="0.25">
      <c r="A191" s="5"/>
      <c r="B191" s="5"/>
      <c r="C191" s="5"/>
      <c r="D191" s="5"/>
      <c r="E191" s="5"/>
      <c r="F191" s="42"/>
      <c r="G191" s="42"/>
      <c r="H191" s="42"/>
      <c r="I191" s="58"/>
      <c r="J191" s="71"/>
      <c r="K191" s="5"/>
      <c r="L191" s="71"/>
    </row>
    <row r="192" spans="1:12" x14ac:dyDescent="0.25">
      <c r="A192" s="5"/>
      <c r="B192" s="5"/>
      <c r="C192" s="5"/>
      <c r="D192" s="5"/>
      <c r="E192" s="5"/>
      <c r="F192" s="5"/>
      <c r="G192" s="5"/>
      <c r="H192" s="5"/>
      <c r="I192" s="26"/>
      <c r="J192" s="5"/>
      <c r="K192" s="5"/>
      <c r="L192" s="5"/>
    </row>
    <row r="193" spans="1:12" x14ac:dyDescent="0.25">
      <c r="A193" s="5"/>
      <c r="B193" s="5"/>
      <c r="C193" s="5"/>
      <c r="D193" s="5"/>
      <c r="E193" s="5"/>
      <c r="F193" s="5"/>
      <c r="G193" s="5"/>
      <c r="H193" s="5"/>
      <c r="I193" s="26"/>
      <c r="J193" s="5"/>
      <c r="K193" s="5"/>
      <c r="L193" s="5"/>
    </row>
    <row r="194" spans="1:12" x14ac:dyDescent="0.25">
      <c r="A194" s="5"/>
      <c r="B194" s="5"/>
      <c r="C194" s="5"/>
      <c r="D194" s="5"/>
      <c r="E194" s="5"/>
      <c r="F194" s="42"/>
      <c r="G194" s="42"/>
      <c r="H194" s="42"/>
      <c r="I194" s="26"/>
      <c r="J194" s="5"/>
      <c r="K194" s="5"/>
      <c r="L194" s="5"/>
    </row>
    <row r="195" spans="1:12" x14ac:dyDescent="0.25">
      <c r="A195" s="5"/>
      <c r="B195" s="5"/>
      <c r="C195" s="5"/>
      <c r="D195" s="5"/>
      <c r="E195" s="5"/>
      <c r="F195" s="42"/>
      <c r="G195" s="42"/>
      <c r="H195" s="42"/>
      <c r="I195" s="26"/>
      <c r="J195" s="71"/>
      <c r="K195" s="5"/>
      <c r="L195" s="71"/>
    </row>
    <row r="196" spans="1:12" x14ac:dyDescent="0.25">
      <c r="A196" s="5"/>
      <c r="B196" s="5"/>
      <c r="C196" s="5"/>
      <c r="D196" s="5"/>
      <c r="E196" s="5"/>
      <c r="F196" s="42"/>
      <c r="G196" s="42"/>
      <c r="H196" s="42"/>
      <c r="I196" s="26"/>
      <c r="J196" s="5"/>
      <c r="K196" s="5"/>
      <c r="L196" s="5"/>
    </row>
    <row r="197" spans="1:12" x14ac:dyDescent="0.25">
      <c r="A197" s="5"/>
      <c r="B197" s="5"/>
      <c r="C197" s="5"/>
      <c r="D197" s="5"/>
      <c r="E197" s="5"/>
      <c r="F197" s="42"/>
      <c r="G197" s="42"/>
      <c r="H197" s="42"/>
      <c r="I197" s="26"/>
      <c r="J197" s="5"/>
      <c r="K197" s="5"/>
      <c r="L197" s="5"/>
    </row>
    <row r="198" spans="1:12" x14ac:dyDescent="0.25">
      <c r="A198" s="5"/>
      <c r="B198" s="5"/>
      <c r="C198" s="5"/>
      <c r="D198" s="5"/>
      <c r="E198" s="5"/>
      <c r="F198" s="42"/>
      <c r="G198" s="42"/>
      <c r="H198" s="42"/>
      <c r="I198" s="26"/>
      <c r="J198" s="5"/>
      <c r="K198" s="5"/>
      <c r="L198" s="5"/>
    </row>
    <row r="199" spans="1:12" x14ac:dyDescent="0.25">
      <c r="A199" s="5"/>
      <c r="B199" s="5"/>
      <c r="C199" s="5"/>
      <c r="D199" s="5"/>
      <c r="E199" s="5"/>
      <c r="F199" s="42"/>
      <c r="G199" s="42"/>
      <c r="H199" s="42"/>
      <c r="I199" s="26"/>
      <c r="J199" s="71"/>
      <c r="K199" s="81"/>
      <c r="L199" s="71"/>
    </row>
    <row r="200" spans="1:12" x14ac:dyDescent="0.25">
      <c r="A200" s="5"/>
      <c r="B200" s="5"/>
      <c r="C200" s="5"/>
      <c r="D200" s="5"/>
      <c r="E200" s="5"/>
      <c r="F200" s="5"/>
      <c r="G200" s="5"/>
      <c r="H200" s="5"/>
      <c r="I200" s="26"/>
      <c r="J200" s="5"/>
      <c r="K200" s="5"/>
      <c r="L200" s="5"/>
    </row>
    <row r="201" spans="1:12" x14ac:dyDescent="0.25">
      <c r="A201" s="5"/>
      <c r="B201" s="5"/>
      <c r="C201" s="5"/>
      <c r="D201" s="5"/>
      <c r="E201" s="5"/>
      <c r="F201" s="5"/>
      <c r="G201" s="5"/>
      <c r="H201" s="5"/>
      <c r="I201" s="26"/>
      <c r="J201" s="5"/>
      <c r="K201" s="5"/>
      <c r="L201" s="5"/>
    </row>
    <row r="202" spans="1:12" x14ac:dyDescent="0.25">
      <c r="A202" s="5"/>
      <c r="B202" s="5"/>
      <c r="C202" s="5"/>
      <c r="D202" s="5"/>
      <c r="E202" s="5"/>
      <c r="F202" s="5"/>
      <c r="G202" s="5"/>
      <c r="H202" s="5"/>
      <c r="I202" s="26"/>
      <c r="J202" s="5"/>
      <c r="K202" s="5"/>
      <c r="L202" s="5"/>
    </row>
    <row r="203" spans="1:12" x14ac:dyDescent="0.25">
      <c r="A203" s="5"/>
      <c r="B203" s="5"/>
      <c r="C203" s="5"/>
      <c r="D203" s="5"/>
      <c r="E203" s="5"/>
      <c r="F203" s="42"/>
      <c r="G203" s="42"/>
      <c r="H203" s="42"/>
      <c r="I203" s="26"/>
      <c r="J203" s="5"/>
      <c r="K203" s="5"/>
      <c r="L203" s="5"/>
    </row>
    <row r="204" spans="1:12" x14ac:dyDescent="0.25">
      <c r="A204" s="5"/>
      <c r="B204" s="5"/>
      <c r="C204" s="5"/>
      <c r="D204" s="5"/>
      <c r="E204" s="5"/>
      <c r="F204" s="42"/>
      <c r="G204" s="42"/>
      <c r="H204" s="42"/>
      <c r="I204" s="26"/>
      <c r="J204" s="71"/>
      <c r="K204" s="81"/>
      <c r="L204" s="71"/>
    </row>
    <row r="205" spans="1:12" x14ac:dyDescent="0.25">
      <c r="A205" s="5"/>
      <c r="B205" s="5"/>
      <c r="C205" s="5"/>
      <c r="D205" s="5"/>
      <c r="E205" s="5"/>
      <c r="F205" s="42"/>
      <c r="G205" s="42"/>
      <c r="H205" s="42"/>
      <c r="I205" s="26"/>
      <c r="J205" s="5"/>
      <c r="K205" s="5"/>
      <c r="L205" s="5"/>
    </row>
    <row r="206" spans="1:12" x14ac:dyDescent="0.25">
      <c r="A206" s="5"/>
      <c r="B206" s="5"/>
      <c r="C206" s="5"/>
      <c r="D206" s="5"/>
      <c r="E206" s="5"/>
      <c r="F206" s="5"/>
      <c r="G206" s="5"/>
      <c r="H206" s="5"/>
      <c r="I206" s="26"/>
      <c r="J206" s="5"/>
      <c r="K206" s="5"/>
      <c r="L206" s="5"/>
    </row>
    <row r="207" spans="1:12" x14ac:dyDescent="0.25">
      <c r="A207" s="5"/>
      <c r="B207" s="5"/>
      <c r="C207" s="5"/>
      <c r="D207" s="5"/>
      <c r="E207" s="5"/>
      <c r="F207" s="5"/>
      <c r="G207" s="5"/>
      <c r="H207" s="5"/>
      <c r="I207" s="26"/>
      <c r="J207" s="5"/>
      <c r="K207" s="5"/>
      <c r="L207" s="5"/>
    </row>
    <row r="208" spans="1:12" x14ac:dyDescent="0.25">
      <c r="A208" s="5"/>
      <c r="B208" s="5"/>
      <c r="C208" s="5"/>
      <c r="D208" s="5"/>
      <c r="E208" s="5"/>
      <c r="F208" s="42"/>
      <c r="G208" s="42"/>
      <c r="H208" s="42"/>
      <c r="I208" s="26"/>
      <c r="J208" s="5"/>
      <c r="K208" s="5"/>
      <c r="L208" s="5"/>
    </row>
    <row r="209" spans="1:12" x14ac:dyDescent="0.25">
      <c r="A209" s="5"/>
      <c r="B209" s="5"/>
      <c r="C209" s="5"/>
      <c r="D209" s="5"/>
      <c r="E209" s="5"/>
      <c r="F209" s="42"/>
      <c r="G209" s="42"/>
      <c r="H209" s="42"/>
      <c r="I209" s="26"/>
      <c r="J209" s="71"/>
      <c r="K209" s="81"/>
      <c r="L209" s="71"/>
    </row>
    <row r="210" spans="1:12" x14ac:dyDescent="0.25">
      <c r="A210" s="5"/>
      <c r="B210" s="5"/>
      <c r="C210" s="5"/>
      <c r="D210" s="5"/>
      <c r="E210" s="5"/>
      <c r="F210" s="42"/>
      <c r="G210" s="42"/>
      <c r="H210" s="42"/>
      <c r="I210" s="26"/>
      <c r="J210" s="5"/>
      <c r="K210" s="5"/>
      <c r="L210" s="5"/>
    </row>
    <row r="211" spans="1:12" x14ac:dyDescent="0.25">
      <c r="A211" s="5"/>
      <c r="B211" s="5"/>
      <c r="C211" s="5"/>
      <c r="D211" s="5"/>
      <c r="E211" s="5"/>
      <c r="F211" s="5"/>
      <c r="G211" s="5"/>
      <c r="H211" s="5"/>
      <c r="I211" s="26"/>
      <c r="J211" s="5"/>
      <c r="K211" s="5"/>
      <c r="L211" s="5"/>
    </row>
    <row r="212" spans="1:12" x14ac:dyDescent="0.25">
      <c r="A212" s="5"/>
      <c r="B212" s="5"/>
      <c r="C212" s="5"/>
      <c r="D212" s="5"/>
      <c r="E212" s="5"/>
      <c r="F212" s="5"/>
      <c r="G212" s="5"/>
      <c r="H212" s="5"/>
      <c r="I212" s="26"/>
      <c r="J212" s="5"/>
      <c r="K212" s="5"/>
      <c r="L212" s="5"/>
    </row>
    <row r="213" spans="1:12" x14ac:dyDescent="0.25">
      <c r="A213" s="5"/>
      <c r="B213" s="5"/>
      <c r="C213" s="78"/>
      <c r="D213" s="5"/>
      <c r="E213" s="5"/>
      <c r="F213" s="42"/>
      <c r="G213" s="42"/>
      <c r="H213" s="42"/>
      <c r="I213" s="123"/>
      <c r="J213" s="5"/>
      <c r="K213" s="5"/>
      <c r="L213" s="5"/>
    </row>
    <row r="214" spans="1:12" x14ac:dyDescent="0.25">
      <c r="A214" s="5"/>
      <c r="B214" s="5"/>
      <c r="C214" s="78"/>
      <c r="D214" s="5"/>
      <c r="E214" s="5"/>
      <c r="F214" s="42"/>
      <c r="G214" s="42"/>
      <c r="H214" s="42"/>
      <c r="I214" s="123"/>
      <c r="J214" s="5"/>
      <c r="K214" s="5"/>
      <c r="L214" s="5"/>
    </row>
    <row r="215" spans="1:12" x14ac:dyDescent="0.25">
      <c r="A215" s="5"/>
      <c r="B215" s="5"/>
      <c r="C215" s="5"/>
      <c r="D215" s="5"/>
      <c r="E215" s="5"/>
      <c r="F215" s="5"/>
      <c r="G215" s="5"/>
      <c r="H215" s="5"/>
      <c r="I215" s="123"/>
      <c r="J215" s="5"/>
      <c r="K215" s="5"/>
      <c r="L215" s="5"/>
    </row>
    <row r="216" spans="1:12" x14ac:dyDescent="0.25">
      <c r="A216" s="5"/>
      <c r="B216" s="5"/>
      <c r="C216" s="5"/>
      <c r="D216" s="5"/>
      <c r="E216" s="5"/>
      <c r="F216" s="42"/>
      <c r="G216" s="42"/>
      <c r="H216" s="42"/>
      <c r="I216" s="26"/>
      <c r="J216" s="5"/>
      <c r="K216" s="5"/>
      <c r="L216" s="5"/>
    </row>
    <row r="217" spans="1:12" x14ac:dyDescent="0.25">
      <c r="A217" s="5"/>
      <c r="B217" s="5"/>
      <c r="C217" s="5"/>
      <c r="D217" s="5"/>
      <c r="E217" s="5"/>
      <c r="F217" s="42"/>
      <c r="G217" s="42"/>
      <c r="H217" s="42"/>
      <c r="I217" s="26"/>
      <c r="J217" s="81"/>
      <c r="K217" s="5"/>
      <c r="L217" s="71"/>
    </row>
    <row r="218" spans="1:12" x14ac:dyDescent="0.25">
      <c r="A218" s="5"/>
      <c r="B218" s="5"/>
      <c r="C218" s="5"/>
      <c r="D218" s="5"/>
      <c r="E218" s="5"/>
      <c r="F218" s="5"/>
      <c r="G218" s="5"/>
      <c r="H218" s="5"/>
      <c r="I218" s="26"/>
      <c r="J218" s="5"/>
      <c r="K218" s="5"/>
      <c r="L218" s="5"/>
    </row>
    <row r="219" spans="1:12" x14ac:dyDescent="0.25">
      <c r="A219" s="5"/>
      <c r="B219" s="5"/>
      <c r="C219" s="5"/>
      <c r="D219" s="5"/>
      <c r="E219" s="5"/>
      <c r="F219" s="5"/>
      <c r="G219" s="5"/>
      <c r="H219" s="5"/>
      <c r="I219" s="26"/>
      <c r="J219" s="5"/>
      <c r="K219" s="5"/>
      <c r="L219" s="5"/>
    </row>
    <row r="220" spans="1:12" x14ac:dyDescent="0.25">
      <c r="A220" s="5"/>
      <c r="B220" s="5"/>
      <c r="C220" s="5"/>
      <c r="D220" s="5"/>
      <c r="E220" s="5"/>
      <c r="F220" s="5"/>
      <c r="G220" s="5"/>
      <c r="H220" s="5"/>
      <c r="I220" s="26"/>
      <c r="J220" s="5"/>
      <c r="K220" s="5"/>
      <c r="L220" s="5"/>
    </row>
    <row r="221" spans="1:12" x14ac:dyDescent="0.25">
      <c r="A221" s="5"/>
      <c r="B221" s="5"/>
      <c r="C221" s="5"/>
      <c r="D221" s="5"/>
      <c r="E221" s="5"/>
      <c r="F221" s="42"/>
      <c r="G221" s="42"/>
      <c r="H221" s="42"/>
      <c r="I221" s="26"/>
      <c r="J221" s="5"/>
      <c r="K221" s="5"/>
      <c r="L221" s="5"/>
    </row>
    <row r="222" spans="1:12" x14ac:dyDescent="0.25">
      <c r="A222" s="5"/>
      <c r="B222" s="5"/>
      <c r="C222" s="5"/>
      <c r="D222" s="5"/>
      <c r="E222" s="5"/>
      <c r="F222" s="42"/>
      <c r="G222" s="42"/>
      <c r="H222" s="42"/>
      <c r="I222" s="26"/>
      <c r="J222" s="71"/>
      <c r="K222" s="5"/>
      <c r="L222" s="71"/>
    </row>
    <row r="223" spans="1:12" x14ac:dyDescent="0.25">
      <c r="A223" s="5"/>
      <c r="B223" s="5"/>
      <c r="C223" s="5"/>
      <c r="D223" s="5"/>
      <c r="E223" s="5"/>
      <c r="F223" s="5"/>
      <c r="G223" s="5"/>
      <c r="H223" s="5"/>
      <c r="I223" s="26"/>
      <c r="J223" s="5"/>
      <c r="K223" s="5"/>
      <c r="L223" s="5"/>
    </row>
    <row r="224" spans="1:12" x14ac:dyDescent="0.25">
      <c r="A224" s="5"/>
      <c r="B224" s="5"/>
      <c r="C224" s="5"/>
      <c r="D224" s="5"/>
      <c r="E224" s="5"/>
      <c r="F224" s="5"/>
      <c r="G224" s="5"/>
      <c r="H224" s="5"/>
      <c r="I224" s="26"/>
      <c r="J224" s="5"/>
      <c r="K224" s="5"/>
      <c r="L224" s="5"/>
    </row>
    <row r="225" spans="1:12" x14ac:dyDescent="0.25">
      <c r="A225" s="5"/>
      <c r="B225" s="5"/>
      <c r="C225" s="5"/>
      <c r="D225" s="5"/>
      <c r="E225" s="5"/>
      <c r="F225" s="5"/>
      <c r="G225" s="5"/>
      <c r="H225" s="5"/>
      <c r="I225" s="26"/>
      <c r="J225" s="5"/>
      <c r="K225" s="5"/>
      <c r="L225" s="5"/>
    </row>
    <row r="226" spans="1:12" x14ac:dyDescent="0.25">
      <c r="A226" s="5"/>
      <c r="B226" s="5"/>
      <c r="C226" s="5"/>
      <c r="D226" s="5"/>
      <c r="E226" s="5"/>
      <c r="F226" s="42"/>
      <c r="G226" s="42"/>
      <c r="H226" s="42"/>
      <c r="I226" s="26"/>
      <c r="J226" s="5"/>
      <c r="K226" s="5"/>
      <c r="L226" s="5"/>
    </row>
    <row r="227" spans="1:12" x14ac:dyDescent="0.25">
      <c r="A227" s="5"/>
      <c r="B227" s="5"/>
      <c r="C227" s="5"/>
      <c r="D227" s="5"/>
      <c r="E227" s="5"/>
      <c r="F227" s="42"/>
      <c r="G227" s="42"/>
      <c r="H227" s="42"/>
      <c r="I227" s="26"/>
      <c r="J227" s="5"/>
      <c r="K227" s="5"/>
      <c r="L227" s="5"/>
    </row>
    <row r="228" spans="1:12" x14ac:dyDescent="0.25">
      <c r="A228" s="5"/>
      <c r="B228" s="5"/>
      <c r="C228" s="5"/>
      <c r="D228" s="5"/>
      <c r="E228" s="5"/>
      <c r="F228" s="5"/>
      <c r="G228" s="5"/>
      <c r="H228" s="5"/>
      <c r="I228" s="26"/>
      <c r="J228" s="71"/>
      <c r="K228" s="81"/>
      <c r="L228" s="71"/>
    </row>
    <row r="229" spans="1:12" x14ac:dyDescent="0.25">
      <c r="A229" s="5"/>
      <c r="B229" s="5"/>
      <c r="C229" s="5"/>
      <c r="D229" s="5"/>
      <c r="E229" s="5"/>
      <c r="F229" s="5"/>
      <c r="G229" s="5"/>
      <c r="H229" s="5"/>
      <c r="I229" s="26"/>
      <c r="J229" s="5"/>
      <c r="K229" s="5"/>
      <c r="L229" s="5"/>
    </row>
    <row r="230" spans="1:12" x14ac:dyDescent="0.25">
      <c r="A230" s="5"/>
      <c r="B230" s="5"/>
      <c r="C230" s="5"/>
      <c r="D230" s="5"/>
      <c r="E230" s="5"/>
      <c r="F230" s="5"/>
      <c r="G230" s="5"/>
      <c r="H230" s="5"/>
      <c r="I230" s="26"/>
      <c r="J230" s="5"/>
      <c r="K230" s="5"/>
      <c r="L230" s="5"/>
    </row>
    <row r="231" spans="1:12" x14ac:dyDescent="0.25">
      <c r="A231" s="5"/>
      <c r="B231" s="5"/>
      <c r="C231" s="5"/>
      <c r="D231" s="5"/>
      <c r="E231" s="5"/>
      <c r="F231" s="5"/>
      <c r="G231" s="5"/>
      <c r="H231" s="5"/>
      <c r="I231" s="26"/>
      <c r="J231" s="5"/>
      <c r="K231" s="5"/>
      <c r="L231" s="5"/>
    </row>
    <row r="232" spans="1:12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</row>
    <row r="233" spans="1:12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</row>
    <row r="234" spans="1:12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</row>
    <row r="235" spans="1:12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</row>
    <row r="236" spans="1:12" x14ac:dyDescent="0.25">
      <c r="A236" s="5"/>
      <c r="B236" s="5"/>
      <c r="C236" s="5"/>
      <c r="D236" s="5"/>
      <c r="E236" s="5"/>
      <c r="F236" s="42"/>
      <c r="G236" s="42"/>
      <c r="H236" s="42"/>
      <c r="I236" s="26"/>
      <c r="J236" s="5"/>
      <c r="K236" s="5"/>
      <c r="L236" s="5"/>
    </row>
    <row r="237" spans="1:12" x14ac:dyDescent="0.25">
      <c r="A237" s="61"/>
      <c r="B237" s="5"/>
      <c r="C237" s="5"/>
      <c r="D237" s="5"/>
      <c r="E237" s="5"/>
      <c r="F237" s="42"/>
      <c r="G237" s="42"/>
      <c r="H237" s="42"/>
      <c r="I237" s="26"/>
      <c r="J237" s="71"/>
      <c r="K237" s="5"/>
      <c r="L237" s="71"/>
    </row>
    <row r="238" spans="1:12" x14ac:dyDescent="0.25">
      <c r="A238" s="5"/>
      <c r="B238" s="5"/>
      <c r="C238" s="5"/>
      <c r="D238" s="5"/>
      <c r="E238" s="5"/>
      <c r="F238" s="5"/>
      <c r="G238" s="5"/>
      <c r="H238" s="5"/>
      <c r="I238" s="26"/>
      <c r="J238" s="5"/>
      <c r="K238" s="5"/>
      <c r="L238" s="5"/>
    </row>
    <row r="239" spans="1:12" x14ac:dyDescent="0.25">
      <c r="A239" s="5"/>
      <c r="B239" s="5"/>
      <c r="C239" s="5"/>
      <c r="D239" s="5"/>
      <c r="E239" s="5"/>
      <c r="F239" s="5"/>
      <c r="G239" s="5"/>
      <c r="H239" s="5"/>
      <c r="I239" s="26"/>
      <c r="J239" s="5"/>
      <c r="K239" s="5"/>
      <c r="L239" s="5"/>
    </row>
    <row r="240" spans="1:12" x14ac:dyDescent="0.25">
      <c r="A240" s="5"/>
      <c r="B240" s="5"/>
      <c r="C240" s="5"/>
      <c r="D240" s="5"/>
      <c r="E240" s="5"/>
      <c r="F240" s="5"/>
      <c r="G240" s="5"/>
      <c r="H240" s="5"/>
      <c r="I240" s="26"/>
      <c r="J240" s="5"/>
      <c r="K240" s="5"/>
      <c r="L240" s="5"/>
    </row>
    <row r="241" spans="1:12" x14ac:dyDescent="0.25">
      <c r="A241" s="5"/>
      <c r="B241" s="5"/>
      <c r="C241" s="5"/>
      <c r="D241" s="5"/>
      <c r="E241" s="5"/>
      <c r="F241" s="5"/>
      <c r="G241" s="5"/>
      <c r="H241" s="5"/>
      <c r="I241" s="26"/>
      <c r="J241" s="5"/>
      <c r="K241" s="5"/>
      <c r="L241" s="5"/>
    </row>
    <row r="242" spans="1:12" x14ac:dyDescent="0.25">
      <c r="A242" s="5"/>
      <c r="B242" s="5"/>
      <c r="C242" s="5"/>
      <c r="D242" s="5"/>
      <c r="E242" s="5"/>
      <c r="F242" s="42"/>
      <c r="G242" s="42"/>
      <c r="H242" s="42"/>
      <c r="I242" s="26"/>
      <c r="J242" s="5"/>
      <c r="K242" s="5"/>
      <c r="L242" s="5"/>
    </row>
    <row r="243" spans="1:12" x14ac:dyDescent="0.25">
      <c r="A243" s="5"/>
      <c r="B243" s="5"/>
      <c r="C243" s="5"/>
      <c r="D243" s="5"/>
      <c r="E243" s="5"/>
      <c r="F243" s="42"/>
      <c r="G243" s="42"/>
      <c r="H243" s="42"/>
      <c r="I243" s="26"/>
      <c r="J243" s="5"/>
      <c r="K243" s="5"/>
      <c r="L243" s="5"/>
    </row>
    <row r="244" spans="1:12" x14ac:dyDescent="0.25">
      <c r="A244" s="5"/>
      <c r="B244" s="5"/>
      <c r="C244" s="5"/>
      <c r="D244" s="5"/>
      <c r="E244" s="5"/>
      <c r="F244" s="42"/>
      <c r="G244" s="42"/>
      <c r="H244" s="42"/>
      <c r="I244" s="26"/>
      <c r="J244" s="5"/>
      <c r="K244" s="5"/>
      <c r="L244" s="5"/>
    </row>
    <row r="245" spans="1:12" x14ac:dyDescent="0.25">
      <c r="A245" s="5"/>
      <c r="B245" s="5"/>
      <c r="C245" s="5"/>
      <c r="D245" s="5"/>
      <c r="E245" s="5"/>
      <c r="F245" s="5"/>
      <c r="G245" s="5"/>
      <c r="H245" s="5"/>
      <c r="I245" s="26"/>
      <c r="J245" s="5"/>
      <c r="K245" s="5"/>
      <c r="L245" s="5"/>
    </row>
    <row r="246" spans="1:12" x14ac:dyDescent="0.25">
      <c r="A246" s="5"/>
      <c r="B246" s="5"/>
      <c r="C246" s="5"/>
      <c r="D246" s="76"/>
      <c r="E246" s="5"/>
      <c r="F246" s="5"/>
      <c r="G246" s="5"/>
      <c r="H246" s="5"/>
      <c r="I246" s="5"/>
      <c r="J246" s="93"/>
      <c r="K246" s="100"/>
      <c r="L246" s="100"/>
    </row>
    <row r="247" spans="1:12" x14ac:dyDescent="0.25">
      <c r="A247" s="5"/>
      <c r="B247" s="5"/>
      <c r="C247" s="5"/>
      <c r="D247" s="76"/>
      <c r="E247" s="5"/>
      <c r="F247" s="5"/>
      <c r="G247" s="5"/>
      <c r="H247" s="5"/>
      <c r="I247" s="5"/>
      <c r="J247" s="93"/>
      <c r="K247" s="100"/>
      <c r="L247" s="100"/>
    </row>
    <row r="248" spans="1:12" x14ac:dyDescent="0.25">
      <c r="A248" s="5"/>
      <c r="B248" s="5"/>
      <c r="C248" s="5"/>
      <c r="D248" s="5"/>
      <c r="E248" s="5"/>
      <c r="F248" s="76"/>
      <c r="G248" s="76"/>
      <c r="H248" s="76"/>
      <c r="I248" s="5"/>
      <c r="J248" s="93"/>
      <c r="K248" s="100"/>
      <c r="L248" s="100"/>
    </row>
    <row r="249" spans="1:12" x14ac:dyDescent="0.25">
      <c r="A249" s="5"/>
      <c r="B249" s="5"/>
      <c r="C249" s="5"/>
      <c r="D249" s="5"/>
      <c r="E249" s="5"/>
      <c r="F249" s="76"/>
      <c r="G249" s="76"/>
      <c r="H249" s="76"/>
      <c r="I249" s="5"/>
      <c r="J249" s="93"/>
      <c r="K249" s="100"/>
      <c r="L249" s="100"/>
    </row>
    <row r="250" spans="1:12" x14ac:dyDescent="0.25">
      <c r="A250" s="5"/>
      <c r="B250" s="5"/>
      <c r="C250" s="5"/>
      <c r="D250" s="5"/>
      <c r="E250" s="5"/>
      <c r="F250" s="76"/>
      <c r="G250" s="76"/>
      <c r="H250" s="76"/>
      <c r="I250" s="5"/>
      <c r="J250" s="93"/>
      <c r="K250" s="100"/>
      <c r="L250" s="100"/>
    </row>
    <row r="251" spans="1:12" x14ac:dyDescent="0.25">
      <c r="A251" s="76"/>
      <c r="B251" s="5"/>
      <c r="C251" s="5"/>
      <c r="D251" s="5"/>
      <c r="E251" s="5"/>
      <c r="F251" s="76"/>
      <c r="G251" s="76"/>
      <c r="H251" s="76"/>
      <c r="I251" s="5"/>
      <c r="J251" s="93"/>
      <c r="K251" s="100"/>
      <c r="L251" s="100"/>
    </row>
    <row r="252" spans="1:12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</row>
    <row r="253" spans="1:12" x14ac:dyDescent="0.25">
      <c r="A253" s="5"/>
      <c r="B253" s="5"/>
      <c r="C253" s="5"/>
      <c r="D253" s="5"/>
      <c r="E253" s="5"/>
      <c r="F253" s="42"/>
      <c r="G253" s="42"/>
      <c r="H253" s="42"/>
      <c r="I253" s="26"/>
      <c r="J253" s="5"/>
      <c r="K253" s="5"/>
      <c r="L253" s="5"/>
    </row>
    <row r="254" spans="1:12" x14ac:dyDescent="0.25">
      <c r="A254" s="5"/>
      <c r="B254" s="5"/>
      <c r="C254" s="5"/>
      <c r="D254" s="5"/>
      <c r="E254" s="5"/>
      <c r="F254" s="42"/>
      <c r="G254" s="42"/>
      <c r="H254" s="42"/>
      <c r="I254" s="26"/>
      <c r="J254" s="71"/>
      <c r="K254" s="5"/>
      <c r="L254" s="71"/>
    </row>
    <row r="255" spans="1:12" x14ac:dyDescent="0.25">
      <c r="A255" s="5"/>
      <c r="B255" s="5"/>
      <c r="C255" s="5"/>
      <c r="D255" s="5"/>
      <c r="E255" s="5"/>
      <c r="F255" s="5"/>
      <c r="G255" s="5"/>
      <c r="H255" s="5"/>
      <c r="I255" s="26"/>
      <c r="J255" s="5"/>
      <c r="K255" s="5"/>
      <c r="L255" s="5"/>
    </row>
    <row r="256" spans="1:12" x14ac:dyDescent="0.25">
      <c r="A256" s="5"/>
      <c r="B256" s="5"/>
      <c r="C256" s="5"/>
      <c r="D256" s="5"/>
      <c r="E256" s="5"/>
      <c r="F256" s="5"/>
      <c r="G256" s="5"/>
      <c r="H256" s="5"/>
      <c r="I256" s="26"/>
      <c r="J256" s="5"/>
      <c r="K256" s="5"/>
      <c r="L256" s="5"/>
    </row>
    <row r="257" spans="1:12" x14ac:dyDescent="0.25">
      <c r="A257" s="5"/>
      <c r="B257" s="5"/>
      <c r="C257" s="5"/>
      <c r="D257" s="5"/>
      <c r="E257" s="5"/>
      <c r="F257" s="5"/>
      <c r="G257" s="5"/>
      <c r="H257" s="5"/>
      <c r="I257" s="26"/>
      <c r="J257" s="5"/>
      <c r="K257" s="5"/>
      <c r="L257" s="5"/>
    </row>
    <row r="258" spans="1:12" x14ac:dyDescent="0.25">
      <c r="A258" s="5"/>
      <c r="B258" s="5"/>
      <c r="C258" s="5"/>
      <c r="D258" s="5"/>
      <c r="E258" s="5"/>
      <c r="F258" s="5"/>
      <c r="G258" s="5"/>
      <c r="H258" s="5"/>
      <c r="I258" s="26"/>
      <c r="J258" s="5"/>
      <c r="K258" s="5"/>
      <c r="L258" s="5"/>
    </row>
    <row r="259" spans="1:12" x14ac:dyDescent="0.25">
      <c r="A259" s="5"/>
      <c r="B259" s="5"/>
      <c r="C259" s="5"/>
      <c r="D259" s="5"/>
      <c r="E259" s="5"/>
      <c r="F259" s="42"/>
      <c r="G259" s="42"/>
      <c r="H259" s="42"/>
      <c r="I259" s="26"/>
      <c r="J259" s="71"/>
      <c r="K259" s="93"/>
      <c r="L259" s="71"/>
    </row>
    <row r="260" spans="1:12" x14ac:dyDescent="0.25">
      <c r="A260" s="5"/>
      <c r="B260" s="5"/>
      <c r="C260" s="5"/>
      <c r="D260" s="5"/>
      <c r="E260" s="5"/>
      <c r="F260" s="42"/>
      <c r="G260" s="42"/>
      <c r="H260" s="42"/>
      <c r="I260" s="26"/>
      <c r="J260" s="5"/>
      <c r="K260" s="5"/>
      <c r="L260" s="5"/>
    </row>
    <row r="261" spans="1:12" x14ac:dyDescent="0.25">
      <c r="A261" s="5"/>
      <c r="B261" s="5"/>
      <c r="C261" s="5"/>
      <c r="D261" s="5"/>
      <c r="E261" s="5"/>
      <c r="F261" s="42"/>
      <c r="G261" s="42"/>
      <c r="H261" s="42"/>
      <c r="I261" s="26"/>
      <c r="J261" s="5"/>
      <c r="K261" s="5"/>
      <c r="L261" s="5"/>
    </row>
    <row r="262" spans="1:12" x14ac:dyDescent="0.25">
      <c r="A262" s="5"/>
      <c r="B262" s="5"/>
      <c r="C262" s="5"/>
      <c r="D262" s="5"/>
      <c r="E262" s="5"/>
      <c r="F262" s="5"/>
      <c r="G262" s="5"/>
      <c r="H262" s="5"/>
      <c r="I262" s="26"/>
      <c r="J262" s="5"/>
      <c r="K262" s="5"/>
      <c r="L262" s="5"/>
    </row>
    <row r="263" spans="1:12" x14ac:dyDescent="0.25">
      <c r="A263" s="5"/>
      <c r="B263" s="5"/>
      <c r="C263" s="5"/>
      <c r="D263" s="5"/>
      <c r="E263" s="5"/>
      <c r="F263" s="42"/>
      <c r="G263" s="42"/>
      <c r="H263" s="42"/>
      <c r="I263" s="26"/>
      <c r="J263" s="5"/>
      <c r="K263" s="5"/>
      <c r="L263" s="5"/>
    </row>
    <row r="264" spans="1:12" x14ac:dyDescent="0.25">
      <c r="A264" s="5"/>
      <c r="B264" s="5"/>
      <c r="C264" s="5"/>
      <c r="D264" s="5"/>
      <c r="E264" s="5"/>
      <c r="F264" s="42"/>
      <c r="G264" s="42"/>
      <c r="H264" s="42"/>
      <c r="I264" s="26"/>
      <c r="J264" s="71"/>
      <c r="K264" s="5"/>
      <c r="L264" s="71"/>
    </row>
    <row r="265" spans="1:12" x14ac:dyDescent="0.25">
      <c r="A265" s="5"/>
      <c r="B265" s="5"/>
      <c r="C265" s="5"/>
      <c r="D265" s="5"/>
      <c r="E265" s="5"/>
      <c r="F265" s="5"/>
      <c r="G265" s="5"/>
      <c r="H265" s="5"/>
      <c r="I265" s="26"/>
      <c r="J265" s="5"/>
      <c r="K265" s="5"/>
      <c r="L265" s="5"/>
    </row>
    <row r="266" spans="1:12" x14ac:dyDescent="0.25">
      <c r="A266" s="5"/>
      <c r="B266" s="5"/>
      <c r="C266" s="5"/>
      <c r="D266" s="5"/>
      <c r="E266" s="5"/>
      <c r="F266" s="5"/>
      <c r="G266" s="5"/>
      <c r="H266" s="5"/>
      <c r="I266" s="26"/>
      <c r="J266" s="5"/>
      <c r="K266" s="5"/>
      <c r="L266" s="5"/>
    </row>
    <row r="267" spans="1:12" x14ac:dyDescent="0.25">
      <c r="A267" s="5"/>
      <c r="B267" s="5"/>
      <c r="C267" s="5"/>
      <c r="D267" s="5"/>
      <c r="E267" s="5"/>
      <c r="F267" s="5"/>
      <c r="G267" s="5"/>
      <c r="H267" s="5"/>
      <c r="I267" s="26"/>
      <c r="J267" s="5"/>
      <c r="K267" s="5"/>
      <c r="L267" s="5"/>
    </row>
    <row r="268" spans="1:12" x14ac:dyDescent="0.25">
      <c r="A268" s="5"/>
      <c r="B268" s="5"/>
      <c r="C268" s="5"/>
      <c r="D268" s="5"/>
      <c r="E268" s="5"/>
      <c r="F268" s="42"/>
      <c r="G268" s="42"/>
      <c r="H268" s="42"/>
      <c r="I268" s="26"/>
      <c r="J268" s="5"/>
      <c r="K268" s="5"/>
      <c r="L268" s="5"/>
    </row>
    <row r="269" spans="1:12" x14ac:dyDescent="0.25">
      <c r="A269" s="5"/>
      <c r="B269" s="5"/>
      <c r="C269" s="5"/>
      <c r="D269" s="5"/>
      <c r="E269" s="5"/>
      <c r="F269" s="42"/>
      <c r="G269" s="42"/>
      <c r="H269" s="42"/>
      <c r="I269" s="26"/>
      <c r="J269" s="71"/>
      <c r="K269" s="5"/>
      <c r="L269" s="71"/>
    </row>
    <row r="270" spans="1:12" x14ac:dyDescent="0.25">
      <c r="A270" s="5"/>
      <c r="B270" s="5"/>
      <c r="C270" s="5"/>
      <c r="D270" s="5"/>
      <c r="E270" s="5"/>
      <c r="F270" s="42"/>
      <c r="G270" s="42"/>
      <c r="H270" s="42"/>
      <c r="I270" s="26"/>
      <c r="J270" s="5"/>
      <c r="K270" s="5"/>
      <c r="L270" s="5"/>
    </row>
    <row r="271" spans="1:12" x14ac:dyDescent="0.25">
      <c r="A271" s="5"/>
      <c r="B271" s="5"/>
      <c r="C271" s="5"/>
      <c r="D271" s="5"/>
      <c r="E271" s="5"/>
      <c r="F271" s="5"/>
      <c r="G271" s="5"/>
      <c r="H271" s="5"/>
      <c r="I271" s="26"/>
      <c r="J271" s="5"/>
      <c r="K271" s="5"/>
      <c r="L271" s="5"/>
    </row>
    <row r="272" spans="1:12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</row>
    <row r="273" spans="1:12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</row>
    <row r="274" spans="1:12" x14ac:dyDescent="0.25">
      <c r="A274" s="5"/>
      <c r="B274" s="5"/>
      <c r="C274" s="5"/>
      <c r="D274" s="5"/>
      <c r="E274" s="5"/>
      <c r="F274" s="42"/>
      <c r="G274" s="42"/>
      <c r="H274" s="42"/>
      <c r="I274" s="26"/>
      <c r="J274" s="5"/>
      <c r="K274" s="5"/>
      <c r="L274" s="5"/>
    </row>
    <row r="275" spans="1:12" x14ac:dyDescent="0.25">
      <c r="A275" s="5"/>
      <c r="B275" s="5"/>
      <c r="C275" s="5"/>
      <c r="D275" s="5"/>
      <c r="E275" s="5"/>
      <c r="F275" s="42"/>
      <c r="G275" s="42"/>
      <c r="H275" s="42"/>
      <c r="I275" s="26"/>
      <c r="J275" s="71"/>
      <c r="K275" s="5"/>
      <c r="L275" s="71"/>
    </row>
    <row r="276" spans="1:12" x14ac:dyDescent="0.25">
      <c r="A276" s="5"/>
      <c r="B276" s="5"/>
      <c r="C276" s="5"/>
      <c r="D276" s="5"/>
      <c r="E276" s="5"/>
      <c r="F276" s="5"/>
      <c r="G276" s="5"/>
      <c r="H276" s="5"/>
      <c r="I276" s="26"/>
      <c r="J276" s="5"/>
      <c r="K276" s="5"/>
      <c r="L276" s="5"/>
    </row>
    <row r="277" spans="1:12" x14ac:dyDescent="0.25">
      <c r="A277" s="5"/>
      <c r="B277" s="5"/>
      <c r="C277" s="5"/>
      <c r="D277" s="5"/>
      <c r="E277" s="5"/>
      <c r="F277" s="5"/>
      <c r="G277" s="5"/>
      <c r="H277" s="5"/>
      <c r="I277" s="26"/>
      <c r="J277" s="5"/>
      <c r="K277" s="5"/>
      <c r="L277" s="5"/>
    </row>
    <row r="278" spans="1:12" x14ac:dyDescent="0.25">
      <c r="A278" s="5"/>
      <c r="B278" s="5"/>
      <c r="C278" s="5"/>
      <c r="D278" s="5"/>
      <c r="E278" s="5"/>
      <c r="F278" s="5"/>
      <c r="G278" s="5"/>
      <c r="H278" s="5"/>
      <c r="I278" s="26"/>
      <c r="J278" s="5"/>
      <c r="K278" s="5"/>
      <c r="L278" s="5"/>
    </row>
    <row r="279" spans="1:12" x14ac:dyDescent="0.25">
      <c r="A279" s="5"/>
      <c r="B279" s="5"/>
      <c r="C279" s="5"/>
      <c r="D279" s="5"/>
      <c r="E279" s="5"/>
      <c r="F279" s="5"/>
      <c r="G279" s="5"/>
      <c r="H279" s="5"/>
      <c r="I279" s="26"/>
      <c r="J279" s="5"/>
      <c r="K279" s="5"/>
      <c r="L279" s="5"/>
    </row>
    <row r="280" spans="1:12" x14ac:dyDescent="0.25">
      <c r="A280" s="5"/>
      <c r="B280" s="54"/>
      <c r="C280" s="5"/>
      <c r="D280" s="5"/>
      <c r="E280" s="5"/>
      <c r="F280" s="42"/>
      <c r="G280" s="42"/>
      <c r="H280" s="42"/>
      <c r="I280" s="26"/>
      <c r="J280" s="71"/>
      <c r="K280" s="5"/>
      <c r="L280" s="71"/>
    </row>
    <row r="281" spans="1:12" x14ac:dyDescent="0.25">
      <c r="A281" s="5"/>
      <c r="B281" s="5"/>
      <c r="C281" s="5"/>
      <c r="D281" s="5"/>
      <c r="E281" s="5"/>
      <c r="F281" s="42"/>
      <c r="G281" s="42"/>
      <c r="H281" s="42"/>
      <c r="I281" s="26"/>
      <c r="J281" s="5"/>
      <c r="K281" s="5"/>
      <c r="L281" s="5"/>
    </row>
    <row r="282" spans="1:12" x14ac:dyDescent="0.25">
      <c r="A282" s="5"/>
      <c r="B282" s="5"/>
      <c r="C282" s="5"/>
      <c r="D282" s="5"/>
      <c r="E282" s="5"/>
      <c r="F282" s="42"/>
      <c r="G282" s="42"/>
      <c r="H282" s="42"/>
      <c r="I282" s="26"/>
      <c r="J282" s="5"/>
      <c r="K282" s="5"/>
      <c r="L282" s="5"/>
    </row>
    <row r="283" spans="1:12" x14ac:dyDescent="0.25">
      <c r="A283" s="5"/>
      <c r="B283" s="5"/>
      <c r="C283" s="5"/>
      <c r="D283" s="5"/>
      <c r="E283" s="5"/>
      <c r="F283" s="5"/>
      <c r="G283" s="5"/>
      <c r="H283" s="5"/>
      <c r="I283" s="26"/>
      <c r="J283" s="5"/>
      <c r="K283" s="5"/>
      <c r="L283" s="5"/>
    </row>
    <row r="284" spans="1:12" ht="15.75" x14ac:dyDescent="0.25">
      <c r="A284" s="5"/>
      <c r="B284" s="5"/>
      <c r="C284" s="124"/>
      <c r="D284" s="5"/>
      <c r="E284" s="5"/>
      <c r="F284" s="42"/>
      <c r="G284" s="42"/>
      <c r="H284" s="42"/>
      <c r="I284" s="26"/>
      <c r="J284" s="5"/>
      <c r="K284" s="5"/>
      <c r="L284" s="5"/>
    </row>
    <row r="285" spans="1:12" x14ac:dyDescent="0.25">
      <c r="A285" s="5"/>
      <c r="B285" s="5"/>
      <c r="C285" s="5"/>
      <c r="D285" s="5"/>
      <c r="E285" s="5"/>
      <c r="F285" s="42"/>
      <c r="G285" s="42"/>
      <c r="H285" s="42"/>
      <c r="I285" s="26"/>
      <c r="J285" s="71"/>
      <c r="K285" s="71"/>
      <c r="L285" s="71"/>
    </row>
    <row r="286" spans="1:12" x14ac:dyDescent="0.25">
      <c r="A286" s="5"/>
      <c r="B286" s="5"/>
      <c r="C286" s="5"/>
      <c r="D286" s="5"/>
      <c r="E286" s="5"/>
      <c r="F286" s="5"/>
      <c r="G286" s="5"/>
      <c r="H286" s="5"/>
      <c r="I286" s="26"/>
      <c r="J286" s="5"/>
      <c r="K286" s="5"/>
      <c r="L286" s="5"/>
    </row>
    <row r="287" spans="1:12" x14ac:dyDescent="0.25">
      <c r="A287" s="5"/>
      <c r="B287" s="5"/>
      <c r="C287" s="5"/>
      <c r="D287" s="5"/>
      <c r="E287" s="5"/>
      <c r="F287" s="5"/>
      <c r="G287" s="5"/>
      <c r="H287" s="5"/>
      <c r="I287" s="26"/>
      <c r="J287" s="5"/>
      <c r="K287" s="5"/>
      <c r="L287" s="5"/>
    </row>
    <row r="288" spans="1:12" x14ac:dyDescent="0.25">
      <c r="A288" s="5"/>
      <c r="B288" s="5"/>
      <c r="C288" s="5"/>
      <c r="D288" s="5"/>
      <c r="E288" s="5"/>
      <c r="F288" s="5"/>
      <c r="G288" s="5"/>
      <c r="H288" s="5"/>
      <c r="I288" s="26"/>
      <c r="J288" s="5"/>
      <c r="K288" s="5"/>
      <c r="L288" s="5"/>
    </row>
    <row r="289" spans="1:12" x14ac:dyDescent="0.25">
      <c r="A289" s="5"/>
      <c r="B289" s="5"/>
      <c r="C289" s="5"/>
      <c r="D289" s="5"/>
      <c r="E289" s="5"/>
      <c r="F289" s="5"/>
      <c r="G289" s="5"/>
      <c r="H289" s="5"/>
      <c r="I289" s="26"/>
      <c r="J289" s="5"/>
      <c r="K289" s="5"/>
      <c r="L289" s="5"/>
    </row>
    <row r="290" spans="1:12" x14ac:dyDescent="0.25">
      <c r="A290" s="5"/>
      <c r="B290" s="5"/>
      <c r="C290" s="76"/>
      <c r="D290" s="5"/>
      <c r="E290" s="5"/>
      <c r="F290" s="5"/>
      <c r="G290" s="5"/>
      <c r="H290" s="5"/>
      <c r="I290" s="5"/>
      <c r="J290" s="93"/>
      <c r="K290" s="101"/>
      <c r="L290" s="93"/>
    </row>
    <row r="291" spans="1:12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</row>
    <row r="292" spans="1:12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</row>
    <row r="293" spans="1:12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</row>
    <row r="294" spans="1:12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</row>
    <row r="295" spans="1:12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</row>
    <row r="296" spans="1:12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</row>
    <row r="297" spans="1:12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</row>
    <row r="298" spans="1:12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</row>
    <row r="299" spans="1:12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</row>
    <row r="300" spans="1:12" x14ac:dyDescent="0.25">
      <c r="A300" s="5"/>
      <c r="B300" s="5"/>
      <c r="C300" s="5"/>
      <c r="D300" s="5"/>
      <c r="E300" s="5"/>
      <c r="F300" s="76"/>
      <c r="G300" s="76"/>
      <c r="H300" s="76"/>
      <c r="I300" s="5"/>
      <c r="J300" s="5"/>
      <c r="K300" s="5"/>
      <c r="L300" s="5"/>
    </row>
    <row r="301" spans="1:12" x14ac:dyDescent="0.25">
      <c r="A301" s="5"/>
      <c r="B301" s="5"/>
      <c r="C301" s="5"/>
      <c r="D301" s="5"/>
      <c r="E301" s="5"/>
      <c r="F301" s="76"/>
      <c r="G301" s="76"/>
      <c r="H301" s="76"/>
      <c r="I301" s="5"/>
      <c r="J301" s="5"/>
      <c r="K301" s="5"/>
      <c r="L301" s="5"/>
    </row>
    <row r="302" spans="1:12" x14ac:dyDescent="0.25">
      <c r="A302" s="5"/>
      <c r="B302" s="5"/>
      <c r="C302" s="5"/>
      <c r="D302" s="5"/>
      <c r="E302" s="5"/>
      <c r="F302" s="76"/>
      <c r="G302" s="76"/>
      <c r="H302" s="76"/>
      <c r="I302" s="5"/>
      <c r="J302" s="5"/>
      <c r="K302" s="5"/>
      <c r="L302" s="5"/>
    </row>
    <row r="303" spans="1:12" x14ac:dyDescent="0.25">
      <c r="A303" s="76"/>
      <c r="B303" s="5"/>
      <c r="C303" s="5"/>
      <c r="D303" s="5"/>
      <c r="E303" s="5"/>
      <c r="F303" s="76"/>
      <c r="G303" s="76"/>
      <c r="H303" s="76"/>
      <c r="I303" s="5"/>
      <c r="J303" s="5"/>
      <c r="K303" s="5"/>
      <c r="L303" s="5"/>
    </row>
    <row r="304" spans="1:12" x14ac:dyDescent="0.25">
      <c r="A304" s="5"/>
      <c r="B304" s="5"/>
      <c r="C304" s="5"/>
      <c r="D304" s="5"/>
      <c r="E304" s="5"/>
      <c r="F304" s="42"/>
      <c r="G304" s="42"/>
      <c r="H304" s="42"/>
      <c r="I304" s="26"/>
      <c r="J304" s="5"/>
      <c r="K304" s="5"/>
      <c r="L304" s="5"/>
    </row>
    <row r="305" spans="1:12" x14ac:dyDescent="0.25">
      <c r="A305" s="5"/>
      <c r="B305" s="5"/>
      <c r="C305" s="5"/>
      <c r="D305" s="5"/>
      <c r="E305" s="5"/>
      <c r="F305" s="42"/>
      <c r="G305" s="42"/>
      <c r="H305" s="42"/>
      <c r="I305" s="26"/>
      <c r="J305" s="71"/>
      <c r="K305" s="5"/>
      <c r="L305" s="71"/>
    </row>
    <row r="306" spans="1:12" x14ac:dyDescent="0.25">
      <c r="A306" s="5"/>
      <c r="B306" s="5"/>
      <c r="C306" s="5"/>
      <c r="D306" s="5"/>
      <c r="E306" s="5"/>
      <c r="F306" s="5"/>
      <c r="G306" s="5"/>
      <c r="H306" s="5"/>
      <c r="I306" s="26"/>
      <c r="J306" s="5"/>
      <c r="K306" s="5"/>
      <c r="L306" s="5"/>
    </row>
    <row r="307" spans="1:12" x14ac:dyDescent="0.25">
      <c r="A307" s="5"/>
      <c r="B307" s="5"/>
      <c r="C307" s="5"/>
      <c r="D307" s="5"/>
      <c r="E307" s="5"/>
      <c r="F307" s="5"/>
      <c r="G307" s="5"/>
      <c r="H307" s="5"/>
      <c r="I307" s="26"/>
      <c r="J307" s="5"/>
      <c r="K307" s="5"/>
      <c r="L307" s="5"/>
    </row>
    <row r="308" spans="1:12" x14ac:dyDescent="0.25">
      <c r="A308" s="5"/>
      <c r="B308" s="5"/>
      <c r="C308" s="5"/>
      <c r="D308" s="5"/>
      <c r="E308" s="5"/>
      <c r="F308" s="42"/>
      <c r="G308" s="42"/>
      <c r="H308" s="42"/>
      <c r="I308" s="26"/>
      <c r="J308" s="5"/>
      <c r="K308" s="5"/>
      <c r="L308" s="5"/>
    </row>
    <row r="309" spans="1:12" x14ac:dyDescent="0.25">
      <c r="A309" s="5"/>
      <c r="B309" s="5"/>
      <c r="C309" s="5"/>
      <c r="D309" s="26"/>
      <c r="E309" s="5"/>
      <c r="F309" s="42"/>
      <c r="G309" s="42"/>
      <c r="H309" s="42"/>
      <c r="I309" s="26"/>
      <c r="J309" s="71"/>
      <c r="K309" s="5"/>
      <c r="L309" s="71"/>
    </row>
    <row r="310" spans="1:12" x14ac:dyDescent="0.25">
      <c r="A310" s="5"/>
      <c r="B310" s="5"/>
      <c r="C310" s="5"/>
      <c r="D310" s="5"/>
      <c r="E310" s="5"/>
      <c r="F310" s="5"/>
      <c r="G310" s="5"/>
      <c r="H310" s="5"/>
      <c r="I310" s="26"/>
      <c r="J310" s="5"/>
      <c r="K310" s="5"/>
      <c r="L310" s="5"/>
    </row>
    <row r="311" spans="1:12" x14ac:dyDescent="0.25">
      <c r="A311" s="5"/>
      <c r="B311" s="5"/>
      <c r="C311" s="5"/>
      <c r="D311" s="5"/>
      <c r="E311" s="5"/>
      <c r="F311" s="5"/>
      <c r="G311" s="5"/>
      <c r="H311" s="5"/>
      <c r="I311" s="26"/>
      <c r="J311" s="5"/>
      <c r="K311" s="5"/>
      <c r="L311" s="5"/>
    </row>
    <row r="312" spans="1:12" x14ac:dyDescent="0.25">
      <c r="A312" s="5"/>
      <c r="B312" s="5"/>
      <c r="C312" s="5"/>
      <c r="D312" s="5"/>
      <c r="E312" s="5"/>
      <c r="F312" s="42"/>
      <c r="G312" s="42"/>
      <c r="H312" s="42"/>
      <c r="I312" s="26"/>
      <c r="J312" s="5"/>
      <c r="K312" s="5"/>
      <c r="L312" s="5"/>
    </row>
    <row r="313" spans="1:12" x14ac:dyDescent="0.25">
      <c r="A313" s="5"/>
      <c r="B313" s="5"/>
      <c r="C313" s="5"/>
      <c r="D313" s="26"/>
      <c r="E313" s="5"/>
      <c r="F313" s="42"/>
      <c r="G313" s="42"/>
      <c r="H313" s="42"/>
      <c r="I313" s="26"/>
      <c r="J313" s="71"/>
      <c r="K313" s="5"/>
      <c r="L313" s="71"/>
    </row>
    <row r="314" spans="1:12" x14ac:dyDescent="0.25">
      <c r="A314" s="5"/>
      <c r="B314" s="5"/>
      <c r="C314" s="5"/>
      <c r="D314" s="5"/>
      <c r="E314" s="5"/>
      <c r="F314" s="5"/>
      <c r="G314" s="5"/>
      <c r="H314" s="5"/>
      <c r="I314" s="26"/>
      <c r="J314" s="5"/>
      <c r="K314" s="5"/>
      <c r="L314" s="5"/>
    </row>
    <row r="315" spans="1:12" x14ac:dyDescent="0.25">
      <c r="A315" s="5"/>
      <c r="B315" s="5"/>
      <c r="C315" s="5"/>
      <c r="D315" s="5"/>
      <c r="E315" s="5"/>
      <c r="F315" s="5"/>
      <c r="G315" s="5"/>
      <c r="H315" s="5"/>
      <c r="I315" s="26"/>
      <c r="J315" s="5"/>
      <c r="K315" s="5"/>
      <c r="L315" s="5"/>
    </row>
    <row r="316" spans="1:12" x14ac:dyDescent="0.25">
      <c r="A316" s="5"/>
      <c r="B316" s="5"/>
      <c r="C316" s="5"/>
      <c r="D316" s="5"/>
      <c r="E316" s="5"/>
      <c r="F316" s="5"/>
      <c r="G316" s="5"/>
      <c r="H316" s="5"/>
      <c r="I316" s="26"/>
      <c r="J316" s="5"/>
      <c r="K316" s="5"/>
      <c r="L316" s="5"/>
    </row>
    <row r="317" spans="1:12" x14ac:dyDescent="0.25">
      <c r="A317" s="5"/>
      <c r="B317" s="5"/>
      <c r="C317" s="76"/>
      <c r="D317" s="5"/>
      <c r="E317" s="5"/>
      <c r="F317" s="5"/>
      <c r="G317" s="5"/>
      <c r="H317" s="5"/>
      <c r="I317" s="5"/>
      <c r="J317" s="93"/>
      <c r="K317" s="5"/>
      <c r="L317" s="93"/>
    </row>
    <row r="318" spans="1:12" x14ac:dyDescent="0.25">
      <c r="A318" s="5"/>
      <c r="B318" s="5"/>
      <c r="C318" s="76"/>
      <c r="D318" s="5"/>
      <c r="E318" s="5"/>
      <c r="F318" s="5"/>
      <c r="G318" s="5"/>
      <c r="H318" s="5"/>
      <c r="I318" s="5"/>
      <c r="J318" s="93"/>
      <c r="K318" s="5"/>
      <c r="L318" s="93"/>
    </row>
    <row r="319" spans="1:12" x14ac:dyDescent="0.25">
      <c r="A319" s="76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</row>
    <row r="320" spans="1:12" x14ac:dyDescent="0.25">
      <c r="A320" s="5"/>
      <c r="B320" s="5"/>
      <c r="C320" s="5"/>
      <c r="D320" s="5"/>
      <c r="E320" s="5"/>
      <c r="F320" s="42"/>
      <c r="G320" s="42"/>
      <c r="H320" s="42"/>
      <c r="I320" s="26"/>
      <c r="J320" s="5"/>
      <c r="K320" s="5"/>
      <c r="L320" s="5"/>
    </row>
    <row r="321" spans="1:12" x14ac:dyDescent="0.25">
      <c r="A321" s="5"/>
      <c r="B321" s="5"/>
      <c r="C321" s="5"/>
      <c r="D321" s="26"/>
      <c r="E321" s="5"/>
      <c r="F321" s="42"/>
      <c r="G321" s="42"/>
      <c r="H321" s="42"/>
      <c r="I321" s="26"/>
      <c r="J321" s="71"/>
      <c r="K321" s="5"/>
      <c r="L321" s="71"/>
    </row>
    <row r="322" spans="1:12" x14ac:dyDescent="0.25">
      <c r="A322" s="5"/>
      <c r="B322" s="5"/>
      <c r="C322" s="5"/>
      <c r="D322" s="5"/>
      <c r="E322" s="5"/>
      <c r="F322" s="5"/>
      <c r="G322" s="5"/>
      <c r="H322" s="5"/>
      <c r="I322" s="26"/>
      <c r="J322" s="5"/>
      <c r="K322" s="5"/>
      <c r="L322" s="5"/>
    </row>
    <row r="323" spans="1:12" x14ac:dyDescent="0.25">
      <c r="A323" s="5"/>
      <c r="B323" s="5"/>
      <c r="C323" s="5"/>
      <c r="D323" s="5"/>
      <c r="E323" s="5"/>
      <c r="F323" s="5"/>
      <c r="G323" s="5"/>
      <c r="H323" s="5"/>
      <c r="I323" s="26"/>
      <c r="J323" s="5"/>
      <c r="K323" s="5"/>
      <c r="L323" s="5"/>
    </row>
    <row r="324" spans="1:12" x14ac:dyDescent="0.25">
      <c r="A324" s="5"/>
      <c r="B324" s="5"/>
      <c r="C324" s="5"/>
      <c r="D324" s="5"/>
      <c r="E324" s="5"/>
      <c r="F324" s="5"/>
      <c r="G324" s="5"/>
      <c r="H324" s="5"/>
      <c r="I324" s="26"/>
      <c r="J324" s="5"/>
      <c r="K324" s="5"/>
      <c r="L324" s="5"/>
    </row>
    <row r="325" spans="1:12" x14ac:dyDescent="0.25">
      <c r="A325" s="5"/>
      <c r="B325" s="5"/>
      <c r="C325" s="5"/>
      <c r="D325" s="26"/>
      <c r="E325" s="5"/>
      <c r="F325" s="42"/>
      <c r="G325" s="42"/>
      <c r="H325" s="42"/>
      <c r="I325" s="26"/>
      <c r="J325" s="5"/>
      <c r="K325" s="5"/>
      <c r="L325" s="5"/>
    </row>
    <row r="326" spans="1:12" x14ac:dyDescent="0.25">
      <c r="A326" s="5"/>
      <c r="B326" s="5"/>
      <c r="C326" s="5"/>
      <c r="D326" s="26"/>
      <c r="E326" s="5"/>
      <c r="F326" s="42"/>
      <c r="G326" s="42"/>
      <c r="H326" s="42"/>
      <c r="I326" s="26"/>
      <c r="J326" s="71"/>
      <c r="K326" s="5"/>
      <c r="L326" s="71"/>
    </row>
    <row r="327" spans="1:12" x14ac:dyDescent="0.25">
      <c r="A327" s="5"/>
      <c r="B327" s="5"/>
      <c r="C327" s="5"/>
      <c r="D327" s="5"/>
      <c r="E327" s="5"/>
      <c r="F327" s="42"/>
      <c r="G327" s="42"/>
      <c r="H327" s="42"/>
      <c r="I327" s="26"/>
      <c r="J327" s="5"/>
      <c r="K327" s="5"/>
      <c r="L327" s="5"/>
    </row>
    <row r="328" spans="1:12" x14ac:dyDescent="0.25">
      <c r="A328" s="5"/>
      <c r="B328" s="5"/>
      <c r="C328" s="5"/>
      <c r="D328" s="5"/>
      <c r="E328" s="5"/>
      <c r="F328" s="42"/>
      <c r="G328" s="42"/>
      <c r="H328" s="42"/>
      <c r="I328" s="26"/>
      <c r="J328" s="5"/>
      <c r="K328" s="5"/>
      <c r="L328" s="5"/>
    </row>
    <row r="329" spans="1:12" x14ac:dyDescent="0.25">
      <c r="A329" s="5"/>
      <c r="B329" s="5"/>
      <c r="C329" s="5"/>
      <c r="D329" s="5"/>
      <c r="E329" s="5"/>
      <c r="F329" s="42"/>
      <c r="G329" s="42"/>
      <c r="H329" s="42"/>
      <c r="I329" s="26"/>
      <c r="J329" s="5"/>
      <c r="K329" s="5"/>
      <c r="L329" s="5"/>
    </row>
    <row r="330" spans="1:12" x14ac:dyDescent="0.25">
      <c r="A330" s="5"/>
      <c r="B330" s="5"/>
      <c r="C330" s="5"/>
      <c r="D330" s="5"/>
      <c r="E330" s="5"/>
      <c r="F330" s="5"/>
      <c r="G330" s="5"/>
      <c r="H330" s="5"/>
      <c r="I330" s="26"/>
      <c r="J330" s="5"/>
      <c r="K330" s="5"/>
      <c r="L330" s="5"/>
    </row>
    <row r="331" spans="1:12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</row>
    <row r="332" spans="1:12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</row>
    <row r="333" spans="1:12" x14ac:dyDescent="0.25">
      <c r="A333" s="5"/>
      <c r="B333" s="5"/>
      <c r="C333" s="5"/>
      <c r="D333" s="5"/>
      <c r="E333" s="5"/>
      <c r="F333" s="42"/>
      <c r="G333" s="42"/>
      <c r="H333" s="42"/>
      <c r="I333" s="26"/>
      <c r="J333" s="5"/>
      <c r="K333" s="5"/>
      <c r="L333" s="5"/>
    </row>
    <row r="334" spans="1:12" x14ac:dyDescent="0.25">
      <c r="A334" s="54"/>
      <c r="B334" s="5"/>
      <c r="C334" s="5"/>
      <c r="D334" s="26"/>
      <c r="E334" s="5"/>
      <c r="F334" s="42"/>
      <c r="G334" s="42"/>
      <c r="H334" s="42"/>
      <c r="I334" s="26"/>
      <c r="J334" s="5"/>
      <c r="K334" s="5"/>
      <c r="L334" s="5"/>
    </row>
    <row r="335" spans="1:12" x14ac:dyDescent="0.25">
      <c r="A335" s="26"/>
      <c r="B335" s="5"/>
      <c r="C335" s="5"/>
      <c r="D335" s="5"/>
      <c r="E335" s="5"/>
      <c r="F335" s="5"/>
      <c r="G335" s="5"/>
      <c r="H335" s="5"/>
      <c r="I335" s="26"/>
      <c r="J335" s="71"/>
      <c r="K335" s="5"/>
      <c r="L335" s="71"/>
    </row>
    <row r="336" spans="1:12" x14ac:dyDescent="0.25">
      <c r="A336" s="5"/>
      <c r="B336" s="5"/>
      <c r="C336" s="5"/>
      <c r="D336" s="5"/>
      <c r="E336" s="5"/>
      <c r="F336" s="5"/>
      <c r="G336" s="5"/>
      <c r="H336" s="5"/>
      <c r="I336" s="26"/>
      <c r="J336" s="5"/>
      <c r="K336" s="5"/>
      <c r="L336" s="5"/>
    </row>
    <row r="337" spans="1:12" x14ac:dyDescent="0.25">
      <c r="A337" s="5"/>
      <c r="B337" s="5"/>
      <c r="C337" s="5"/>
      <c r="D337" s="5"/>
      <c r="E337" s="5"/>
      <c r="F337" s="42"/>
      <c r="G337" s="42"/>
      <c r="H337" s="42"/>
      <c r="I337" s="26"/>
      <c r="J337" s="5"/>
      <c r="K337" s="5"/>
      <c r="L337" s="5"/>
    </row>
    <row r="338" spans="1:12" x14ac:dyDescent="0.25">
      <c r="A338" s="54"/>
      <c r="B338" s="5"/>
      <c r="C338" s="5"/>
      <c r="D338" s="5"/>
      <c r="E338" s="5"/>
      <c r="F338" s="42"/>
      <c r="G338" s="42"/>
      <c r="H338" s="42"/>
      <c r="I338" s="26"/>
      <c r="J338" s="71"/>
      <c r="K338" s="5"/>
      <c r="L338" s="71"/>
    </row>
    <row r="339" spans="1:12" x14ac:dyDescent="0.25">
      <c r="A339" s="26"/>
      <c r="B339" s="5"/>
      <c r="C339" s="5"/>
      <c r="D339" s="5"/>
      <c r="E339" s="5"/>
      <c r="F339" s="5"/>
      <c r="G339" s="5"/>
      <c r="H339" s="5"/>
      <c r="I339" s="26"/>
      <c r="J339" s="5"/>
      <c r="K339" s="5"/>
      <c r="L339" s="5"/>
    </row>
    <row r="340" spans="1:12" x14ac:dyDescent="0.25">
      <c r="A340" s="5"/>
      <c r="B340" s="5"/>
      <c r="C340" s="5"/>
      <c r="D340" s="5"/>
      <c r="E340" s="5"/>
      <c r="F340" s="5"/>
      <c r="G340" s="5"/>
      <c r="H340" s="5"/>
      <c r="I340" s="26"/>
      <c r="J340" s="5"/>
      <c r="K340" s="5"/>
      <c r="L340" s="5"/>
    </row>
    <row r="341" spans="1:12" x14ac:dyDescent="0.25">
      <c r="A341" s="5"/>
      <c r="B341" s="5"/>
      <c r="C341" s="76"/>
      <c r="D341" s="5"/>
      <c r="E341" s="5"/>
      <c r="F341" s="5"/>
      <c r="G341" s="5"/>
      <c r="H341" s="5"/>
      <c r="I341" s="5"/>
      <c r="J341" s="93"/>
      <c r="K341" s="76"/>
      <c r="L341" s="93"/>
    </row>
    <row r="342" spans="1:12" x14ac:dyDescent="0.25">
      <c r="A342" s="5"/>
      <c r="B342" s="5"/>
      <c r="C342" s="5"/>
      <c r="D342" s="5"/>
      <c r="E342" s="5"/>
      <c r="F342" s="76"/>
      <c r="G342" s="76"/>
      <c r="H342" s="76"/>
      <c r="I342" s="5"/>
      <c r="J342" s="5"/>
      <c r="K342" s="5"/>
      <c r="L342" s="5"/>
    </row>
    <row r="343" spans="1:12" x14ac:dyDescent="0.25">
      <c r="A343" s="5"/>
      <c r="B343" s="5"/>
      <c r="C343" s="5"/>
      <c r="D343" s="5"/>
      <c r="E343" s="5"/>
      <c r="F343" s="76"/>
      <c r="G343" s="76"/>
      <c r="H343" s="76"/>
      <c r="I343" s="5"/>
      <c r="J343" s="5"/>
      <c r="K343" s="5"/>
      <c r="L343" s="5"/>
    </row>
    <row r="344" spans="1:12" x14ac:dyDescent="0.25">
      <c r="A344" s="5"/>
      <c r="B344" s="5"/>
      <c r="C344" s="5"/>
      <c r="D344" s="5"/>
      <c r="E344" s="5"/>
      <c r="F344" s="76"/>
      <c r="G344" s="76"/>
      <c r="H344" s="76"/>
      <c r="I344" s="5"/>
      <c r="J344" s="5"/>
      <c r="K344" s="5"/>
      <c r="L344" s="5"/>
    </row>
    <row r="345" spans="1:12" x14ac:dyDescent="0.25">
      <c r="A345" s="76"/>
      <c r="B345" s="5"/>
      <c r="C345" s="5"/>
      <c r="D345" s="5"/>
      <c r="E345" s="5"/>
      <c r="F345" s="76"/>
      <c r="G345" s="76"/>
      <c r="H345" s="76"/>
      <c r="I345" s="5"/>
      <c r="J345" s="5"/>
      <c r="K345" s="5"/>
      <c r="L345" s="5"/>
    </row>
    <row r="346" spans="1:12" x14ac:dyDescent="0.25">
      <c r="A346" s="5"/>
      <c r="B346" s="5"/>
      <c r="C346" s="5"/>
      <c r="D346" s="5"/>
      <c r="E346" s="5"/>
      <c r="F346" s="5"/>
      <c r="G346" s="5"/>
      <c r="H346" s="5"/>
      <c r="I346" s="58"/>
      <c r="J346" s="5"/>
      <c r="K346" s="5"/>
      <c r="L346" s="5"/>
    </row>
    <row r="347" spans="1:12" x14ac:dyDescent="0.25">
      <c r="A347" s="54"/>
      <c r="B347" s="5"/>
      <c r="C347" s="5"/>
      <c r="D347" s="5"/>
      <c r="E347" s="5"/>
      <c r="F347" s="5"/>
      <c r="G347" s="5"/>
      <c r="H347" s="5"/>
      <c r="I347" s="58"/>
      <c r="J347" s="71"/>
      <c r="K347" s="5"/>
      <c r="L347" s="71"/>
    </row>
    <row r="348" spans="1:12" x14ac:dyDescent="0.25">
      <c r="A348" s="58"/>
      <c r="B348" s="5"/>
      <c r="C348" s="5"/>
      <c r="D348" s="5"/>
      <c r="E348" s="5"/>
      <c r="F348" s="5"/>
      <c r="G348" s="5"/>
      <c r="H348" s="5"/>
      <c r="I348" s="26"/>
      <c r="J348" s="5"/>
      <c r="K348" s="5"/>
      <c r="L348" s="5"/>
    </row>
    <row r="349" spans="1:12" x14ac:dyDescent="0.25">
      <c r="A349" s="5"/>
      <c r="B349" s="5"/>
      <c r="C349" s="5"/>
      <c r="D349" s="5"/>
      <c r="E349" s="5"/>
      <c r="F349" s="5"/>
      <c r="G349" s="5"/>
      <c r="H349" s="5"/>
      <c r="I349" s="26"/>
      <c r="J349" s="5"/>
      <c r="K349" s="5"/>
      <c r="L349" s="5"/>
    </row>
    <row r="350" spans="1:12" x14ac:dyDescent="0.25">
      <c r="A350" s="5"/>
      <c r="B350" s="5"/>
      <c r="C350" s="5"/>
      <c r="D350" s="5"/>
      <c r="E350" s="5"/>
      <c r="F350" s="42"/>
      <c r="G350" s="42"/>
      <c r="H350" s="42"/>
      <c r="I350" s="26"/>
      <c r="J350" s="5"/>
      <c r="K350" s="5"/>
      <c r="L350" s="5"/>
    </row>
    <row r="351" spans="1:12" x14ac:dyDescent="0.25">
      <c r="A351" s="54"/>
      <c r="B351" s="5"/>
      <c r="C351" s="5"/>
      <c r="D351" s="26"/>
      <c r="E351" s="5"/>
      <c r="F351" s="42"/>
      <c r="G351" s="42"/>
      <c r="H351" s="42"/>
      <c r="I351" s="26"/>
      <c r="J351" s="71"/>
      <c r="K351" s="5"/>
      <c r="L351" s="71"/>
    </row>
    <row r="352" spans="1:12" x14ac:dyDescent="0.25">
      <c r="A352" s="58"/>
      <c r="B352" s="5"/>
      <c r="C352" s="26"/>
      <c r="D352" s="5"/>
      <c r="E352" s="5"/>
      <c r="F352" s="5"/>
      <c r="G352" s="5"/>
      <c r="H352" s="5"/>
      <c r="I352" s="26"/>
      <c r="J352" s="5"/>
      <c r="K352" s="5"/>
      <c r="L352" s="5"/>
    </row>
    <row r="353" spans="1:12" x14ac:dyDescent="0.25">
      <c r="A353" s="5"/>
      <c r="B353" s="5"/>
      <c r="C353" s="26"/>
      <c r="D353" s="5"/>
      <c r="E353" s="5"/>
      <c r="F353" s="5"/>
      <c r="G353" s="5"/>
      <c r="H353" s="5"/>
      <c r="I353" s="26"/>
      <c r="J353" s="5"/>
      <c r="K353" s="5"/>
      <c r="L353" s="5"/>
    </row>
    <row r="354" spans="1:12" x14ac:dyDescent="0.25">
      <c r="A354" s="5"/>
      <c r="B354" s="5"/>
      <c r="C354" s="5"/>
      <c r="D354" s="5"/>
      <c r="E354" s="5"/>
      <c r="F354" s="5"/>
      <c r="G354" s="5"/>
      <c r="H354" s="5"/>
      <c r="I354" s="26"/>
      <c r="J354" s="5"/>
      <c r="K354" s="5"/>
      <c r="L354" s="5"/>
    </row>
    <row r="355" spans="1:12" x14ac:dyDescent="0.25">
      <c r="A355" s="5"/>
      <c r="B355" s="5"/>
      <c r="C355" s="5"/>
      <c r="D355" s="5"/>
      <c r="E355" s="5"/>
      <c r="F355" s="42"/>
      <c r="G355" s="42"/>
      <c r="H355" s="42"/>
      <c r="I355" s="26"/>
      <c r="J355" s="5"/>
      <c r="K355" s="5"/>
      <c r="L355" s="5"/>
    </row>
    <row r="356" spans="1:12" x14ac:dyDescent="0.25">
      <c r="A356" s="54"/>
      <c r="B356" s="5"/>
      <c r="C356" s="5"/>
      <c r="D356" s="26"/>
      <c r="E356" s="26"/>
      <c r="F356" s="42"/>
      <c r="G356" s="42"/>
      <c r="H356" s="42"/>
      <c r="I356" s="26"/>
      <c r="J356" s="71"/>
      <c r="K356" s="81"/>
      <c r="L356" s="71"/>
    </row>
    <row r="357" spans="1:12" x14ac:dyDescent="0.25">
      <c r="A357" s="58"/>
      <c r="B357" s="5"/>
      <c r="C357" s="26"/>
      <c r="D357" s="5"/>
      <c r="E357" s="26"/>
      <c r="F357" s="5"/>
      <c r="G357" s="5"/>
      <c r="H357" s="5"/>
      <c r="I357" s="26"/>
      <c r="J357" s="5"/>
      <c r="K357" s="5"/>
      <c r="L357" s="5"/>
    </row>
    <row r="358" spans="1:12" x14ac:dyDescent="0.25">
      <c r="A358" s="5"/>
      <c r="B358" s="5"/>
      <c r="C358" s="26"/>
      <c r="D358" s="5"/>
      <c r="E358" s="5"/>
      <c r="F358" s="5"/>
      <c r="G358" s="5"/>
      <c r="H358" s="5"/>
      <c r="I358" s="26"/>
      <c r="J358" s="5"/>
      <c r="K358" s="5"/>
      <c r="L358" s="5"/>
    </row>
    <row r="359" spans="1:12" x14ac:dyDescent="0.25">
      <c r="A359" s="5"/>
      <c r="B359" s="5"/>
      <c r="C359" s="5"/>
      <c r="D359" s="26"/>
      <c r="E359" s="26"/>
      <c r="F359" s="42"/>
      <c r="G359" s="42"/>
      <c r="H359" s="42"/>
      <c r="I359" s="26"/>
      <c r="J359" s="5"/>
      <c r="K359" s="5"/>
      <c r="L359" s="5"/>
    </row>
    <row r="360" spans="1:12" x14ac:dyDescent="0.25">
      <c r="A360" s="54"/>
      <c r="B360" s="5"/>
      <c r="C360" s="5"/>
      <c r="D360" s="26"/>
      <c r="E360" s="26"/>
      <c r="F360" s="42"/>
      <c r="G360" s="42"/>
      <c r="H360" s="42"/>
      <c r="I360" s="26"/>
      <c r="J360" s="71"/>
      <c r="K360" s="5"/>
      <c r="L360" s="71"/>
    </row>
    <row r="361" spans="1:12" x14ac:dyDescent="0.25">
      <c r="A361" s="58"/>
      <c r="B361" s="5"/>
      <c r="C361" s="5"/>
      <c r="D361" s="5"/>
      <c r="E361" s="26"/>
      <c r="F361" s="42"/>
      <c r="G361" s="42"/>
      <c r="H361" s="42"/>
      <c r="I361" s="26"/>
      <c r="J361" s="5"/>
      <c r="K361" s="5"/>
      <c r="L361" s="5"/>
    </row>
    <row r="362" spans="1:12" x14ac:dyDescent="0.25">
      <c r="A362" s="5"/>
      <c r="B362" s="5"/>
      <c r="C362" s="5"/>
      <c r="D362" s="5"/>
      <c r="E362" s="5"/>
      <c r="F362" s="42"/>
      <c r="G362" s="42"/>
      <c r="H362" s="42"/>
      <c r="I362" s="26"/>
      <c r="J362" s="5"/>
      <c r="K362" s="5"/>
      <c r="L362" s="5"/>
    </row>
    <row r="363" spans="1:12" x14ac:dyDescent="0.25">
      <c r="A363" s="5"/>
      <c r="B363" s="5"/>
      <c r="C363" s="76"/>
      <c r="D363" s="5"/>
      <c r="E363" s="5"/>
      <c r="F363" s="5"/>
      <c r="G363" s="5"/>
      <c r="H363" s="5"/>
      <c r="I363" s="5"/>
      <c r="J363" s="93"/>
      <c r="K363" s="76"/>
      <c r="L363" s="93"/>
    </row>
    <row r="364" spans="1:12" x14ac:dyDescent="0.25">
      <c r="A364" s="5"/>
      <c r="B364" s="5"/>
      <c r="C364" s="5"/>
      <c r="D364" s="5"/>
      <c r="E364" s="5"/>
      <c r="F364" s="76"/>
      <c r="G364" s="76"/>
      <c r="H364" s="76"/>
      <c r="I364" s="5"/>
      <c r="J364" s="5"/>
      <c r="K364" s="5"/>
      <c r="L364" s="5"/>
    </row>
    <row r="365" spans="1:12" x14ac:dyDescent="0.25">
      <c r="A365" s="5"/>
      <c r="B365" s="5"/>
      <c r="C365" s="5"/>
      <c r="D365" s="5"/>
      <c r="E365" s="5"/>
      <c r="F365" s="76"/>
      <c r="G365" s="76"/>
      <c r="H365" s="76"/>
      <c r="I365" s="5"/>
      <c r="J365" s="5"/>
      <c r="K365" s="5"/>
      <c r="L365" s="5"/>
    </row>
    <row r="366" spans="1:12" x14ac:dyDescent="0.25">
      <c r="A366" s="5"/>
      <c r="B366" s="5"/>
      <c r="C366" s="5"/>
      <c r="D366" s="5"/>
      <c r="E366" s="5"/>
      <c r="F366" s="76"/>
      <c r="G366" s="76"/>
      <c r="H366" s="76"/>
      <c r="I366" s="5"/>
      <c r="J366" s="5"/>
      <c r="K366" s="5"/>
      <c r="L366" s="5"/>
    </row>
    <row r="367" spans="1:12" x14ac:dyDescent="0.25">
      <c r="A367" s="106"/>
      <c r="B367" s="5"/>
      <c r="C367" s="5"/>
      <c r="D367" s="26"/>
      <c r="E367" s="26"/>
      <c r="F367" s="42"/>
      <c r="G367" s="42"/>
      <c r="H367" s="42"/>
      <c r="I367" s="26"/>
      <c r="J367" s="71"/>
      <c r="K367" s="81"/>
      <c r="L367" s="71"/>
    </row>
    <row r="368" spans="1:12" x14ac:dyDescent="0.25">
      <c r="A368" s="5"/>
      <c r="B368" s="5"/>
      <c r="C368" s="5"/>
      <c r="D368" s="5"/>
      <c r="E368" s="5"/>
      <c r="F368" s="5"/>
      <c r="G368" s="5"/>
      <c r="H368" s="5"/>
      <c r="I368" s="76"/>
      <c r="J368" s="125"/>
      <c r="K368" s="125"/>
      <c r="L368" s="93"/>
    </row>
    <row r="369" spans="1:12" x14ac:dyDescent="0.25">
      <c r="A369" s="5"/>
      <c r="B369" s="5"/>
      <c r="C369" s="5"/>
      <c r="D369" s="5"/>
      <c r="E369" s="5"/>
      <c r="F369" s="5"/>
      <c r="G369" s="5"/>
      <c r="H369" s="5"/>
      <c r="I369" s="76"/>
      <c r="J369" s="125"/>
      <c r="K369" s="125"/>
      <c r="L369" s="93"/>
    </row>
    <row r="370" spans="1:12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125"/>
      <c r="K370" s="125"/>
      <c r="L370" s="93"/>
    </row>
    <row r="371" spans="1:12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125"/>
      <c r="K371" s="125"/>
      <c r="L371" s="93"/>
    </row>
    <row r="372" spans="1:12" x14ac:dyDescent="0.25">
      <c r="A372" s="126"/>
      <c r="B372" s="5"/>
      <c r="C372" s="5"/>
      <c r="D372" s="26"/>
      <c r="E372" s="26"/>
      <c r="F372" s="42"/>
      <c r="G372" s="42"/>
      <c r="H372" s="42"/>
      <c r="I372" s="26"/>
      <c r="J372" s="125"/>
      <c r="K372" s="125"/>
      <c r="L372" s="93"/>
    </row>
    <row r="373" spans="1:12" x14ac:dyDescent="0.25">
      <c r="A373" s="127"/>
      <c r="B373" s="5"/>
      <c r="C373" s="5"/>
      <c r="D373" s="5"/>
      <c r="E373" s="26"/>
      <c r="F373" s="42"/>
      <c r="G373" s="42"/>
      <c r="H373" s="42"/>
      <c r="I373" s="26"/>
      <c r="J373" s="125"/>
      <c r="K373" s="83"/>
      <c r="L373" s="100"/>
    </row>
    <row r="374" spans="1:12" x14ac:dyDescent="0.25">
      <c r="A374" s="5"/>
      <c r="B374" s="5"/>
      <c r="C374" s="5"/>
      <c r="D374" s="5"/>
      <c r="E374" s="5"/>
      <c r="F374" s="42"/>
      <c r="G374" s="42"/>
      <c r="H374" s="42"/>
      <c r="I374" s="26"/>
      <c r="J374" s="125"/>
      <c r="K374" s="125"/>
      <c r="L374" s="93"/>
    </row>
    <row r="375" spans="1:12" x14ac:dyDescent="0.25">
      <c r="A375" s="5"/>
      <c r="B375" s="5"/>
      <c r="C375" s="5"/>
      <c r="D375" s="5"/>
      <c r="E375" s="5"/>
      <c r="F375" s="42"/>
      <c r="G375" s="42"/>
      <c r="H375" s="42"/>
      <c r="I375" s="26"/>
      <c r="J375" s="125"/>
      <c r="K375" s="125"/>
      <c r="L375" s="93"/>
    </row>
    <row r="376" spans="1:12" x14ac:dyDescent="0.25">
      <c r="A376" s="26"/>
      <c r="B376" s="5"/>
      <c r="C376" s="5"/>
      <c r="D376" s="5"/>
      <c r="E376" s="5"/>
      <c r="F376" s="5"/>
      <c r="G376" s="5"/>
      <c r="H376" s="5"/>
      <c r="I376" s="5"/>
      <c r="J376" s="125"/>
      <c r="K376" s="125"/>
      <c r="L376" s="93"/>
    </row>
    <row r="377" spans="1:12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125"/>
      <c r="K377" s="125"/>
      <c r="L377" s="93"/>
    </row>
    <row r="378" spans="1:12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128"/>
      <c r="K378" s="128"/>
      <c r="L378" s="128"/>
    </row>
  </sheetData>
  <phoneticPr fontId="10" type="noConversion"/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Meus Documentos</dc:creator>
  <cp:lastModifiedBy>CAMARA  SVS</cp:lastModifiedBy>
  <cp:lastPrinted>2021-09-21T14:04:51Z</cp:lastPrinted>
  <dcterms:created xsi:type="dcterms:W3CDTF">2014-06-17T12:51:15Z</dcterms:created>
  <dcterms:modified xsi:type="dcterms:W3CDTF">2021-09-28T16:21:57Z</dcterms:modified>
</cp:coreProperties>
</file>