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eus Documentos\Documents\LDO_2019\"/>
    </mc:Choice>
  </mc:AlternateContent>
  <bookViews>
    <workbookView xWindow="0" yWindow="0" windowWidth="24000" windowHeight="10020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I28" i="1"/>
  <c r="H28" i="1"/>
  <c r="G28" i="1"/>
  <c r="F28" i="1"/>
  <c r="E28" i="1"/>
  <c r="D28" i="1"/>
  <c r="J25" i="1"/>
  <c r="I25" i="1"/>
  <c r="H25" i="1"/>
  <c r="G25" i="1"/>
  <c r="F25" i="1"/>
  <c r="E25" i="1"/>
  <c r="J24" i="1"/>
  <c r="I24" i="1"/>
  <c r="H24" i="1"/>
  <c r="G24" i="1"/>
  <c r="F24" i="1"/>
  <c r="E24" i="1"/>
  <c r="D25" i="1"/>
  <c r="D24" i="1"/>
  <c r="J23" i="1"/>
  <c r="I23" i="1"/>
  <c r="H23" i="1"/>
  <c r="G23" i="1"/>
  <c r="F23" i="1"/>
  <c r="E23" i="1"/>
  <c r="D23" i="1"/>
  <c r="J21" i="1"/>
  <c r="J20" i="1"/>
  <c r="I21" i="1"/>
  <c r="I20" i="1"/>
  <c r="H21" i="1"/>
  <c r="H20" i="1"/>
  <c r="G21" i="1"/>
  <c r="G20" i="1"/>
  <c r="F21" i="1"/>
  <c r="F20" i="1"/>
  <c r="E21" i="1"/>
  <c r="E20" i="1"/>
  <c r="D21" i="1"/>
  <c r="D20" i="1"/>
  <c r="B15" i="1"/>
  <c r="B14" i="1"/>
  <c r="E19" i="1"/>
  <c r="F19" i="1" s="1"/>
  <c r="G19" i="1" s="1"/>
  <c r="H19" i="1" s="1"/>
  <c r="I19" i="1" s="1"/>
  <c r="J19" i="1" s="1"/>
  <c r="F11" i="1"/>
  <c r="J10" i="1"/>
  <c r="J11" i="1" s="1"/>
  <c r="I10" i="1"/>
  <c r="I11" i="1" s="1"/>
  <c r="H10" i="1"/>
  <c r="G10" i="1"/>
  <c r="F10" i="1"/>
  <c r="E10" i="1"/>
  <c r="E11" i="1" s="1"/>
  <c r="D10" i="1"/>
  <c r="J8" i="1"/>
  <c r="I8" i="1"/>
  <c r="H8" i="1"/>
  <c r="H11" i="1" s="1"/>
  <c r="G8" i="1"/>
  <c r="F8" i="1"/>
  <c r="E8" i="1"/>
  <c r="D8" i="1"/>
  <c r="D11" i="1" s="1"/>
  <c r="J9" i="1"/>
  <c r="I9" i="1"/>
  <c r="H9" i="1"/>
  <c r="G9" i="1"/>
  <c r="G11" i="1" s="1"/>
  <c r="F9" i="1"/>
  <c r="E9" i="1"/>
  <c r="D9" i="1"/>
  <c r="E7" i="1"/>
  <c r="F7" i="1" s="1"/>
  <c r="G7" i="1" s="1"/>
  <c r="H7" i="1" s="1"/>
  <c r="I7" i="1" s="1"/>
  <c r="J7" i="1" s="1"/>
  <c r="B3" i="1"/>
  <c r="B2" i="1"/>
</calcChain>
</file>

<file path=xl/sharedStrings.xml><?xml version="1.0" encoding="utf-8"?>
<sst xmlns="http://schemas.openxmlformats.org/spreadsheetml/2006/main" count="47" uniqueCount="35">
  <si>
    <r>
      <rPr>
        <b/>
        <sz val="9"/>
        <color indexed="10"/>
        <rFont val="Arial"/>
        <family val="2"/>
      </rPr>
      <t xml:space="preserve">Tabela 02 </t>
    </r>
    <r>
      <rPr>
        <b/>
        <sz val="9"/>
        <rFont val="Arial"/>
        <family val="2"/>
      </rPr>
      <t>- Memória de Cálculo das Estimativas das Receitas</t>
    </r>
  </si>
  <si>
    <t>Valores em R$ 1,00</t>
  </si>
  <si>
    <t>CONTAS</t>
  </si>
  <si>
    <t>ARRECADADA</t>
  </si>
  <si>
    <t>REESTIMADO</t>
  </si>
  <si>
    <t>PROJETADO</t>
  </si>
  <si>
    <t>CONSOLIDADAS ANUAIS</t>
  </si>
  <si>
    <t>1.0.0.0.00.0.0.00.00.00</t>
  </si>
  <si>
    <t>Receitas Correntes</t>
  </si>
  <si>
    <t>2.0.0.0.00.0.0.00.00.00</t>
  </si>
  <si>
    <t>Receitas de Capital</t>
  </si>
  <si>
    <t>9.0.0.0.0.00.0.0.00.00</t>
  </si>
  <si>
    <t>TOTAL DAS RECEITAS ARRECADADAS</t>
  </si>
  <si>
    <t xml:space="preserve">Classificação </t>
  </si>
  <si>
    <r>
      <t>( R ) Deduções da Receita</t>
    </r>
    <r>
      <rPr>
        <sz val="9"/>
        <color indexed="10"/>
        <rFont val="Arial"/>
        <family val="2"/>
      </rPr>
      <t xml:space="preserve"> </t>
    </r>
  </si>
  <si>
    <t>Memória de Cálculo das Estimativas de Pagamento das Despesas - Inclusive Restos a Pagar</t>
  </si>
  <si>
    <t>PAGA</t>
  </si>
  <si>
    <t>PAGA(Estim)</t>
  </si>
  <si>
    <t>3.0.00.00.00.00.00</t>
  </si>
  <si>
    <t>DESPESAS CORRENTES</t>
  </si>
  <si>
    <t>3.1.00.00.00.00.00</t>
  </si>
  <si>
    <t>PESSOAL E ENCARGOS SOCIAIS</t>
  </si>
  <si>
    <t>3.2.00.00.00.00.00</t>
  </si>
  <si>
    <t>JUROS E ENCARGOS DA DÍVIDA</t>
  </si>
  <si>
    <t>3.3.00.00.00.00.00</t>
  </si>
  <si>
    <t>OUTRAS DESPESAS CORRENTES</t>
  </si>
  <si>
    <t>4.0.00.00.00.00.00</t>
  </si>
  <si>
    <t>DESPESAS DE CAPITAL</t>
  </si>
  <si>
    <t>4.4.00.00.00.00.00</t>
  </si>
  <si>
    <t>INVESTIMENTOS</t>
  </si>
  <si>
    <t>4.5.00.00.00.00.00</t>
  </si>
  <si>
    <t>INVERSÕES FINANCEIRAS</t>
  </si>
  <si>
    <t>4.6.00.00.00.00.00</t>
  </si>
  <si>
    <t>AMORTIZAÇÃO DA DÍVIDA PÚBLICA</t>
  </si>
  <si>
    <t xml:space="preserve">TOTAL DAS DESPESAS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</si>
</sst>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0_);[Red]\(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72">
    <xf numFmtId="0" fontId="0" fillId="0" borderId="0" xfId="0"/>
    <xf numFmtId="38" fontId="3" fillId="0" borderId="0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left" wrapText="1"/>
      <protection locked="0"/>
    </xf>
    <xf numFmtId="38" fontId="6" fillId="0" borderId="0" xfId="0" applyNumberFormat="1" applyFont="1" applyBorder="1" applyAlignment="1" applyProtection="1">
      <alignment horizontal="center" wrapText="1"/>
      <protection locked="0"/>
    </xf>
    <xf numFmtId="0" fontId="7" fillId="2" borderId="0" xfId="0" applyFont="1" applyFill="1" applyBorder="1" applyAlignment="1" applyProtection="1">
      <alignment horizontal="right" wrapText="1"/>
      <protection locked="0"/>
    </xf>
    <xf numFmtId="164" fontId="3" fillId="3" borderId="2" xfId="0" applyNumberFormat="1" applyFont="1" applyFill="1" applyBorder="1" applyAlignment="1" applyProtection="1">
      <alignment horizontal="center" wrapText="1"/>
      <protection locked="0"/>
    </xf>
    <xf numFmtId="164" fontId="3" fillId="3" borderId="3" xfId="0" applyNumberFormat="1" applyFont="1" applyFill="1" applyBorder="1" applyAlignment="1" applyProtection="1">
      <alignment horizontal="center" wrapText="1"/>
      <protection locked="0"/>
    </xf>
    <xf numFmtId="0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 applyProtection="1">
      <alignment horizontal="center" wrapText="1"/>
      <protection locked="0"/>
    </xf>
    <xf numFmtId="164" fontId="3" fillId="4" borderId="3" xfId="0" applyNumberFormat="1" applyFont="1" applyFill="1" applyBorder="1" applyAlignment="1" applyProtection="1">
      <alignment horizontal="center" wrapText="1"/>
      <protection locked="0"/>
    </xf>
    <xf numFmtId="0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44" fontId="3" fillId="4" borderId="13" xfId="1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center" vertical="center" wrapText="1"/>
    </xf>
    <xf numFmtId="164" fontId="3" fillId="4" borderId="14" xfId="0" applyNumberFormat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vertical="center" wrapText="1"/>
    </xf>
    <xf numFmtId="0" fontId="6" fillId="4" borderId="2" xfId="2" applyNumberFormat="1" applyFont="1" applyFill="1" applyBorder="1" applyAlignment="1">
      <alignment vertical="center" wrapText="1"/>
    </xf>
    <xf numFmtId="0" fontId="6" fillId="4" borderId="4" xfId="2" applyFont="1" applyFill="1" applyBorder="1" applyAlignment="1">
      <alignment vertical="center" wrapText="1"/>
    </xf>
    <xf numFmtId="0" fontId="6" fillId="4" borderId="5" xfId="2" applyNumberFormat="1" applyFont="1" applyFill="1" applyBorder="1" applyAlignment="1">
      <alignment vertical="center" wrapText="1"/>
    </xf>
    <xf numFmtId="0" fontId="6" fillId="4" borderId="7" xfId="2" applyFont="1" applyFill="1" applyBorder="1" applyAlignment="1">
      <alignment vertical="center" wrapText="1"/>
    </xf>
    <xf numFmtId="0" fontId="6" fillId="4" borderId="8" xfId="2" applyNumberFormat="1" applyFont="1" applyFill="1" applyBorder="1" applyAlignment="1">
      <alignment vertical="center" wrapText="1"/>
    </xf>
    <xf numFmtId="44" fontId="6" fillId="4" borderId="2" xfId="1" applyFont="1" applyFill="1" applyBorder="1" applyAlignment="1" applyProtection="1">
      <alignment horizontal="right" wrapText="1"/>
      <protection locked="0"/>
    </xf>
    <xf numFmtId="44" fontId="6" fillId="4" borderId="3" xfId="1" applyFont="1" applyFill="1" applyBorder="1" applyAlignment="1" applyProtection="1">
      <alignment horizontal="right" wrapText="1"/>
      <protection locked="0"/>
    </xf>
    <xf numFmtId="44" fontId="0" fillId="4" borderId="5" xfId="1" applyFont="1" applyFill="1" applyBorder="1"/>
    <xf numFmtId="44" fontId="0" fillId="4" borderId="6" xfId="1" applyFont="1" applyFill="1" applyBorder="1"/>
    <xf numFmtId="44" fontId="0" fillId="4" borderId="8" xfId="1" applyFont="1" applyFill="1" applyBorder="1"/>
    <xf numFmtId="44" fontId="0" fillId="4" borderId="9" xfId="1" applyFont="1" applyFill="1" applyBorder="1"/>
    <xf numFmtId="44" fontId="2" fillId="4" borderId="16" xfId="1" applyFont="1" applyFill="1" applyBorder="1"/>
    <xf numFmtId="44" fontId="2" fillId="4" borderId="17" xfId="1" applyFont="1" applyFill="1" applyBorder="1"/>
    <xf numFmtId="0" fontId="7" fillId="2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>
      <alignment wrapText="1"/>
    </xf>
    <xf numFmtId="3" fontId="6" fillId="0" borderId="0" xfId="0" applyNumberFormat="1" applyFont="1" applyFill="1" applyBorder="1" applyAlignment="1">
      <alignment wrapText="1"/>
    </xf>
    <xf numFmtId="3" fontId="9" fillId="0" borderId="0" xfId="0" applyNumberFormat="1" applyFont="1" applyFill="1" applyBorder="1" applyAlignment="1">
      <alignment wrapText="1"/>
    </xf>
    <xf numFmtId="0" fontId="2" fillId="0" borderId="0" xfId="0" applyFont="1"/>
    <xf numFmtId="0" fontId="0" fillId="0" borderId="0" xfId="0" applyFont="1"/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4" fontId="0" fillId="0" borderId="5" xfId="1" applyFont="1" applyBorder="1"/>
    <xf numFmtId="44" fontId="0" fillId="0" borderId="6" xfId="1" applyFont="1" applyBorder="1"/>
    <xf numFmtId="44" fontId="3" fillId="3" borderId="18" xfId="1" applyFont="1" applyFill="1" applyBorder="1" applyAlignment="1">
      <alignment horizontal="center" vertical="center" wrapText="1"/>
    </xf>
    <xf numFmtId="44" fontId="3" fillId="3" borderId="13" xfId="1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44" fontId="2" fillId="0" borderId="16" xfId="1" applyFont="1" applyBorder="1"/>
    <xf numFmtId="44" fontId="2" fillId="0" borderId="17" xfId="1" applyFont="1" applyBorder="1"/>
    <xf numFmtId="0" fontId="6" fillId="3" borderId="7" xfId="0" applyFont="1" applyFill="1" applyBorder="1" applyAlignment="1">
      <alignment wrapText="1"/>
    </xf>
    <xf numFmtId="0" fontId="6" fillId="3" borderId="8" xfId="0" applyFont="1" applyFill="1" applyBorder="1" applyAlignment="1">
      <alignment wrapText="1"/>
    </xf>
    <xf numFmtId="44" fontId="0" fillId="0" borderId="8" xfId="1" applyFont="1" applyBorder="1"/>
    <xf numFmtId="44" fontId="0" fillId="0" borderId="9" xfId="1" applyFont="1" applyBorder="1"/>
    <xf numFmtId="0" fontId="3" fillId="3" borderId="10" xfId="0" applyFont="1" applyFill="1" applyBorder="1" applyAlignment="1">
      <alignment wrapText="1"/>
    </xf>
    <xf numFmtId="0" fontId="3" fillId="3" borderId="19" xfId="0" applyFont="1" applyFill="1" applyBorder="1" applyAlignment="1">
      <alignment wrapText="1"/>
    </xf>
    <xf numFmtId="44" fontId="3" fillId="3" borderId="19" xfId="1" applyFont="1" applyFill="1" applyBorder="1" applyAlignment="1">
      <alignment wrapText="1"/>
    </xf>
    <xf numFmtId="44" fontId="3" fillId="3" borderId="20" xfId="1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44" fontId="6" fillId="3" borderId="2" xfId="1" applyFont="1" applyFill="1" applyBorder="1" applyAlignment="1">
      <alignment wrapText="1"/>
    </xf>
    <xf numFmtId="44" fontId="6" fillId="3" borderId="3" xfId="1" applyFont="1" applyFill="1" applyBorder="1" applyAlignment="1">
      <alignment wrapText="1"/>
    </xf>
    <xf numFmtId="0" fontId="6" fillId="3" borderId="11" xfId="0" applyFont="1" applyFill="1" applyBorder="1" applyAlignment="1">
      <alignment wrapText="1"/>
    </xf>
    <xf numFmtId="0" fontId="6" fillId="3" borderId="21" xfId="0" applyFont="1" applyFill="1" applyBorder="1" applyAlignment="1">
      <alignment wrapText="1"/>
    </xf>
    <xf numFmtId="44" fontId="0" fillId="0" borderId="21" xfId="1" applyFont="1" applyBorder="1"/>
    <xf numFmtId="44" fontId="0" fillId="0" borderId="22" xfId="1" applyFont="1" applyBorder="1"/>
    <xf numFmtId="0" fontId="3" fillId="3" borderId="23" xfId="0" applyFont="1" applyFill="1" applyBorder="1" applyAlignment="1">
      <alignment wrapText="1"/>
    </xf>
    <xf numFmtId="0" fontId="3" fillId="3" borderId="24" xfId="0" applyFont="1" applyFill="1" applyBorder="1" applyAlignment="1">
      <alignment wrapText="1"/>
    </xf>
    <xf numFmtId="44" fontId="2" fillId="0" borderId="24" xfId="1" applyFont="1" applyBorder="1"/>
    <xf numFmtId="44" fontId="2" fillId="0" borderId="25" xfId="1" applyFont="1" applyBorder="1"/>
  </cellXfs>
  <cellStyles count="3">
    <cellStyle name="Moeda" xfId="1" builtinId="4"/>
    <cellStyle name="Normal" xfId="0" builtinId="0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us%20Documentos/Documents/LDO_2020/Anexos%20da%20LDO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ções"/>
      <sheetName val="Parâmetros"/>
      <sheetName val="RCL"/>
      <sheetName val="Pessoal"/>
      <sheetName val="Dívida"/>
      <sheetName val="RPrim-Nom"/>
      <sheetName val="Metas Cons"/>
      <sheetName val="MetasRPPS"/>
      <sheetName val=" Avaliação"/>
      <sheetName val="Comparação"/>
      <sheetName val=" Patrimônio"/>
      <sheetName val=" Alienação"/>
      <sheetName val="RPPS-Financeiro"/>
      <sheetName val="Renúncia"/>
      <sheetName val="DOCC"/>
      <sheetName val="DOCC(alternativa)"/>
      <sheetName val="Anexo Riscos"/>
      <sheetName val="Anexo III - Metas e Prioridades"/>
      <sheetName val="Anexo IV - Consdo Patrimônio"/>
    </sheetNames>
    <sheetDataSet>
      <sheetData sheetId="0">
        <row r="8">
          <cell r="D8">
            <v>17538572.16</v>
          </cell>
          <cell r="E8">
            <v>17834658.91</v>
          </cell>
          <cell r="F8">
            <v>19268101.940000001</v>
          </cell>
          <cell r="G8">
            <v>19232567.120000001</v>
          </cell>
          <cell r="H8">
            <v>20790098.561133627</v>
          </cell>
          <cell r="I8">
            <v>21658354.002816796</v>
          </cell>
          <cell r="J8">
            <v>21925592.148160256</v>
          </cell>
        </row>
        <row r="78">
          <cell r="D78">
            <v>130329.79000000001</v>
          </cell>
          <cell r="E78">
            <v>557028.96</v>
          </cell>
          <cell r="F78">
            <v>351628.28</v>
          </cell>
          <cell r="G78">
            <v>483596.18</v>
          </cell>
          <cell r="H78">
            <v>531059.79226348037</v>
          </cell>
          <cell r="I78">
            <v>564551.4983704245</v>
          </cell>
          <cell r="J78">
            <v>599190.27203220082</v>
          </cell>
        </row>
        <row r="99">
          <cell r="D99">
            <v>-2239874.358</v>
          </cell>
          <cell r="E99">
            <v>-2222997.7719999999</v>
          </cell>
          <cell r="F99">
            <v>-2410662.3960000002</v>
          </cell>
          <cell r="G99">
            <v>-2659640.2140000002</v>
          </cell>
          <cell r="H99">
            <v>-2672121.5398806231</v>
          </cell>
          <cell r="I99">
            <v>-2769996.4364742455</v>
          </cell>
          <cell r="J99">
            <v>-2768208.5365962912</v>
          </cell>
        </row>
        <row r="112">
          <cell r="D112">
            <v>14089928</v>
          </cell>
          <cell r="E112">
            <v>14418254.780000001</v>
          </cell>
          <cell r="F112">
            <v>16067196.220000001</v>
          </cell>
          <cell r="G112">
            <v>17757705.060000002</v>
          </cell>
          <cell r="H112">
            <v>18690698.687538907</v>
          </cell>
          <cell r="I112">
            <v>20532136.114610113</v>
          </cell>
          <cell r="J112">
            <v>22407179.389677525</v>
          </cell>
        </row>
        <row r="113">
          <cell r="D113">
            <v>8636659.4499999993</v>
          </cell>
          <cell r="E113">
            <v>8581595.25</v>
          </cell>
          <cell r="F113">
            <v>9951822.0700000003</v>
          </cell>
          <cell r="G113">
            <v>10948079.360000001</v>
          </cell>
          <cell r="H113">
            <v>11500332.35539452</v>
          </cell>
          <cell r="I113">
            <v>12853653.083182558</v>
          </cell>
          <cell r="J113">
            <v>14141993.306825416</v>
          </cell>
        </row>
        <row r="123">
          <cell r="D123">
            <v>5453268.5499999998</v>
          </cell>
          <cell r="E123">
            <v>5836659.5300000003</v>
          </cell>
          <cell r="F123">
            <v>6115374.1500000004</v>
          </cell>
          <cell r="G123">
            <v>6809625.7000000002</v>
          </cell>
          <cell r="H123">
            <v>7190366.3321443871</v>
          </cell>
          <cell r="I123">
            <v>7678483.0314275539</v>
          </cell>
          <cell r="J123">
            <v>8265186.0828521093</v>
          </cell>
        </row>
        <row r="128">
          <cell r="D128">
            <v>557443</v>
          </cell>
          <cell r="E128">
            <v>753032.4</v>
          </cell>
          <cell r="F128">
            <v>1026196.13</v>
          </cell>
          <cell r="G128">
            <v>730193.29</v>
          </cell>
          <cell r="H128">
            <v>1009340.9660025528</v>
          </cell>
          <cell r="I128">
            <v>1050954.212498117</v>
          </cell>
          <cell r="J128">
            <v>981783.41964171187</v>
          </cell>
        </row>
        <row r="129">
          <cell r="D129">
            <v>557443</v>
          </cell>
          <cell r="E129">
            <v>753032.4</v>
          </cell>
          <cell r="F129">
            <v>1026196.13</v>
          </cell>
          <cell r="G129">
            <v>686214.17</v>
          </cell>
          <cell r="H129">
            <v>993494.1882691792</v>
          </cell>
          <cell r="I129">
            <v>1034505.2572108753</v>
          </cell>
          <cell r="J129">
            <v>964735.7223820145</v>
          </cell>
        </row>
      </sheetData>
      <sheetData sheetId="1">
        <row r="8">
          <cell r="A8" t="str">
            <v>LEI DE DIRETRIZES ORÇAMENTÁRIAS  PARA 2020</v>
          </cell>
        </row>
        <row r="9">
          <cell r="A9" t="str">
            <v>TABELA  01 - Parâmentos Utilizados nas Estimativas das Receitas e Despesas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8"/>
  <sheetViews>
    <sheetView tabSelected="1" topLeftCell="A13" workbookViewId="0">
      <selection activeCell="L21" sqref="L21"/>
    </sheetView>
  </sheetViews>
  <sheetFormatPr defaultRowHeight="15" x14ac:dyDescent="0.25"/>
  <cols>
    <col min="2" max="2" width="19.5703125" customWidth="1"/>
    <col min="3" max="3" width="29.140625" customWidth="1"/>
    <col min="4" max="9" width="16.85546875" bestFit="1" customWidth="1"/>
    <col min="10" max="10" width="17.42578125" customWidth="1"/>
  </cols>
  <sheetData>
    <row r="2" spans="2:10" x14ac:dyDescent="0.25">
      <c r="B2" s="1" t="str">
        <f>[1]Parâmetros!A8</f>
        <v>LEI DE DIRETRIZES ORÇAMENTÁRIAS  PARA 2020</v>
      </c>
      <c r="C2" s="1"/>
      <c r="D2" s="1"/>
      <c r="E2" s="1"/>
      <c r="F2" s="1"/>
      <c r="G2" s="1"/>
      <c r="H2" s="1"/>
      <c r="I2" s="1"/>
      <c r="J2" s="1"/>
    </row>
    <row r="3" spans="2:10" x14ac:dyDescent="0.25">
      <c r="B3" s="1" t="str">
        <f>[1]Parâmetros!A9</f>
        <v>TABELA  01 - Parâmentos Utilizados nas Estimativas das Receitas e Despesas</v>
      </c>
      <c r="C3" s="1"/>
      <c r="D3" s="1"/>
      <c r="E3" s="1"/>
      <c r="F3" s="1"/>
      <c r="G3" s="1"/>
      <c r="H3" s="1"/>
      <c r="I3" s="1"/>
      <c r="J3" s="1"/>
    </row>
    <row r="4" spans="2:10" x14ac:dyDescent="0.25">
      <c r="B4" s="2" t="s">
        <v>0</v>
      </c>
      <c r="C4" s="2"/>
      <c r="D4" s="2"/>
      <c r="E4" s="2"/>
      <c r="F4" s="2"/>
      <c r="G4" s="2"/>
      <c r="H4" s="2"/>
      <c r="I4" s="2"/>
      <c r="J4" s="2"/>
    </row>
    <row r="5" spans="2:10" ht="15" customHeight="1" x14ac:dyDescent="0.25">
      <c r="B5" s="3"/>
      <c r="C5" s="4"/>
      <c r="D5" s="4"/>
      <c r="E5" s="4"/>
      <c r="F5" s="4"/>
      <c r="G5" s="4"/>
      <c r="H5" s="4"/>
      <c r="I5" s="32" t="s">
        <v>1</v>
      </c>
      <c r="J5" s="32"/>
    </row>
    <row r="6" spans="2:10" x14ac:dyDescent="0.25">
      <c r="B6" s="8" t="s">
        <v>13</v>
      </c>
      <c r="C6" s="9" t="s">
        <v>2</v>
      </c>
      <c r="D6" s="10" t="s">
        <v>3</v>
      </c>
      <c r="E6" s="10" t="s">
        <v>3</v>
      </c>
      <c r="F6" s="10" t="s">
        <v>3</v>
      </c>
      <c r="G6" s="10" t="s">
        <v>4</v>
      </c>
      <c r="H6" s="10" t="s">
        <v>5</v>
      </c>
      <c r="I6" s="10" t="s">
        <v>5</v>
      </c>
      <c r="J6" s="11" t="s">
        <v>5</v>
      </c>
    </row>
    <row r="7" spans="2:10" ht="27" customHeight="1" x14ac:dyDescent="0.25">
      <c r="B7" s="12"/>
      <c r="C7" s="13" t="s">
        <v>6</v>
      </c>
      <c r="D7" s="14">
        <v>2016</v>
      </c>
      <c r="E7" s="14">
        <f t="shared" ref="E7:J7" si="0">D7+1</f>
        <v>2017</v>
      </c>
      <c r="F7" s="14">
        <f t="shared" si="0"/>
        <v>2018</v>
      </c>
      <c r="G7" s="14">
        <f t="shared" si="0"/>
        <v>2019</v>
      </c>
      <c r="H7" s="14">
        <f t="shared" si="0"/>
        <v>2020</v>
      </c>
      <c r="I7" s="14">
        <f t="shared" si="0"/>
        <v>2021</v>
      </c>
      <c r="J7" s="15">
        <f t="shared" si="0"/>
        <v>2022</v>
      </c>
    </row>
    <row r="8" spans="2:10" ht="24" x14ac:dyDescent="0.25">
      <c r="B8" s="18" t="s">
        <v>7</v>
      </c>
      <c r="C8" s="19" t="s">
        <v>8</v>
      </c>
      <c r="D8" s="24">
        <f>[1]Projeções!D8</f>
        <v>17538572.16</v>
      </c>
      <c r="E8" s="24">
        <f>[1]Projeções!E8</f>
        <v>17834658.91</v>
      </c>
      <c r="F8" s="24">
        <f>[1]Projeções!F8</f>
        <v>19268101.940000001</v>
      </c>
      <c r="G8" s="24">
        <f>[1]Projeções!G8</f>
        <v>19232567.120000001</v>
      </c>
      <c r="H8" s="24">
        <f>[1]Projeções!H8</f>
        <v>20790098.561133627</v>
      </c>
      <c r="I8" s="24">
        <f>[1]Projeções!I8</f>
        <v>21658354.002816796</v>
      </c>
      <c r="J8" s="25">
        <f>[1]Projeções!J8</f>
        <v>21925592.148160256</v>
      </c>
    </row>
    <row r="9" spans="2:10" ht="24" x14ac:dyDescent="0.25">
      <c r="B9" s="20" t="s">
        <v>9</v>
      </c>
      <c r="C9" s="21" t="s">
        <v>10</v>
      </c>
      <c r="D9" s="26">
        <f>[1]Projeções!D78</f>
        <v>130329.79000000001</v>
      </c>
      <c r="E9" s="26">
        <f>[1]Projeções!E78</f>
        <v>557028.96</v>
      </c>
      <c r="F9" s="26">
        <f>[1]Projeções!F78</f>
        <v>351628.28</v>
      </c>
      <c r="G9" s="26">
        <f>[1]Projeções!G78</f>
        <v>483596.18</v>
      </c>
      <c r="H9" s="26">
        <f>[1]Projeções!H78</f>
        <v>531059.79226348037</v>
      </c>
      <c r="I9" s="26">
        <f>[1]Projeções!I78</f>
        <v>564551.4983704245</v>
      </c>
      <c r="J9" s="27">
        <f>[1]Projeções!J78</f>
        <v>599190.27203220082</v>
      </c>
    </row>
    <row r="10" spans="2:10" ht="24" x14ac:dyDescent="0.25">
      <c r="B10" s="22" t="s">
        <v>11</v>
      </c>
      <c r="C10" s="23" t="s">
        <v>14</v>
      </c>
      <c r="D10" s="28">
        <f>[1]Projeções!D99</f>
        <v>-2239874.358</v>
      </c>
      <c r="E10" s="28">
        <f>[1]Projeções!E99</f>
        <v>-2222997.7719999999</v>
      </c>
      <c r="F10" s="28">
        <f>[1]Projeções!F99</f>
        <v>-2410662.3960000002</v>
      </c>
      <c r="G10" s="28">
        <f>[1]Projeções!G99</f>
        <v>-2659640.2140000002</v>
      </c>
      <c r="H10" s="28">
        <f>[1]Projeções!H99</f>
        <v>-2672121.5398806231</v>
      </c>
      <c r="I10" s="28">
        <f>[1]Projeções!I99</f>
        <v>-2769996.4364742455</v>
      </c>
      <c r="J10" s="29">
        <f>[1]Projeções!J99</f>
        <v>-2768208.5365962912</v>
      </c>
    </row>
    <row r="11" spans="2:10" x14ac:dyDescent="0.25">
      <c r="B11" s="16" t="s">
        <v>12</v>
      </c>
      <c r="C11" s="17"/>
      <c r="D11" s="30">
        <f>D8+D9+D10</f>
        <v>15429027.592</v>
      </c>
      <c r="E11" s="30">
        <f>E8+E9+E10</f>
        <v>16168690.098000001</v>
      </c>
      <c r="F11" s="30">
        <f>F8+F9+F10</f>
        <v>17209067.824000001</v>
      </c>
      <c r="G11" s="30">
        <f>G8+G9+G10</f>
        <v>17056523.085999999</v>
      </c>
      <c r="H11" s="30">
        <f>H8+H9+H10</f>
        <v>18649036.813516486</v>
      </c>
      <c r="I11" s="30">
        <f>I8+I9+I10</f>
        <v>19452909.064712975</v>
      </c>
      <c r="J11" s="31">
        <f>J8+J9+J10</f>
        <v>19756573.883596167</v>
      </c>
    </row>
    <row r="14" spans="2:10" x14ac:dyDescent="0.25">
      <c r="B14" s="1" t="str">
        <f>[1]Parâmetros!A8</f>
        <v>LEI DE DIRETRIZES ORÇAMENTÁRIAS  PARA 2020</v>
      </c>
      <c r="C14" s="1"/>
      <c r="D14" s="1"/>
      <c r="E14" s="1"/>
      <c r="F14" s="1"/>
      <c r="G14" s="1"/>
      <c r="H14" s="1"/>
      <c r="I14" s="1"/>
      <c r="J14" s="1"/>
    </row>
    <row r="15" spans="2:10" x14ac:dyDescent="0.25">
      <c r="B15" s="1" t="str">
        <f>[1]Parâmetros!A9</f>
        <v>TABELA  01 - Parâmentos Utilizados nas Estimativas das Receitas e Despesas</v>
      </c>
      <c r="C15" s="1"/>
      <c r="D15" s="1"/>
      <c r="E15" s="1"/>
      <c r="F15" s="1"/>
      <c r="G15" s="1"/>
      <c r="H15" s="1"/>
      <c r="I15" s="1"/>
      <c r="J15" s="1"/>
    </row>
    <row r="16" spans="2:10" x14ac:dyDescent="0.25">
      <c r="B16" s="2" t="s">
        <v>15</v>
      </c>
      <c r="C16" s="2"/>
      <c r="D16" s="2"/>
      <c r="E16" s="2"/>
      <c r="F16" s="2"/>
      <c r="G16" s="2"/>
      <c r="H16" s="2"/>
      <c r="I16" s="2"/>
      <c r="J16" s="2"/>
    </row>
    <row r="17" spans="2:10" ht="24.75" x14ac:dyDescent="0.25">
      <c r="B17" s="33"/>
      <c r="C17" s="33"/>
      <c r="D17" s="34"/>
      <c r="E17" s="34"/>
      <c r="F17" s="34"/>
      <c r="G17" s="34"/>
      <c r="H17" s="35"/>
      <c r="I17" s="35"/>
      <c r="J17" s="5" t="s">
        <v>1</v>
      </c>
    </row>
    <row r="18" spans="2:10" x14ac:dyDescent="0.25">
      <c r="B18" s="38" t="s">
        <v>2</v>
      </c>
      <c r="C18" s="39"/>
      <c r="D18" s="6" t="s">
        <v>16</v>
      </c>
      <c r="E18" s="6" t="s">
        <v>16</v>
      </c>
      <c r="F18" s="6" t="s">
        <v>16</v>
      </c>
      <c r="G18" s="6" t="s">
        <v>17</v>
      </c>
      <c r="H18" s="6" t="s">
        <v>5</v>
      </c>
      <c r="I18" s="6" t="s">
        <v>5</v>
      </c>
      <c r="J18" s="7" t="s">
        <v>5</v>
      </c>
    </row>
    <row r="19" spans="2:10" x14ac:dyDescent="0.25">
      <c r="B19" s="44" t="s">
        <v>6</v>
      </c>
      <c r="C19" s="45"/>
      <c r="D19" s="46">
        <v>2016</v>
      </c>
      <c r="E19" s="46">
        <f t="shared" ref="E19:J19" si="1">D19+1</f>
        <v>2017</v>
      </c>
      <c r="F19" s="46">
        <f t="shared" si="1"/>
        <v>2018</v>
      </c>
      <c r="G19" s="46">
        <f t="shared" si="1"/>
        <v>2019</v>
      </c>
      <c r="H19" s="46">
        <f t="shared" si="1"/>
        <v>2020</v>
      </c>
      <c r="I19" s="46">
        <f t="shared" si="1"/>
        <v>2021</v>
      </c>
      <c r="J19" s="47">
        <f t="shared" si="1"/>
        <v>2022</v>
      </c>
    </row>
    <row r="20" spans="2:10" ht="20.100000000000001" customHeight="1" x14ac:dyDescent="0.25">
      <c r="B20" s="56" t="s">
        <v>18</v>
      </c>
      <c r="C20" s="57" t="s">
        <v>19</v>
      </c>
      <c r="D20" s="58">
        <f>[1]Projeções!D112</f>
        <v>14089928</v>
      </c>
      <c r="E20" s="58">
        <f>[1]Projeções!E112</f>
        <v>14418254.780000001</v>
      </c>
      <c r="F20" s="58">
        <f>[1]Projeções!F112</f>
        <v>16067196.220000001</v>
      </c>
      <c r="G20" s="58">
        <f>[1]Projeções!G112</f>
        <v>17757705.060000002</v>
      </c>
      <c r="H20" s="58">
        <f>[1]Projeções!H112</f>
        <v>18690698.687538907</v>
      </c>
      <c r="I20" s="58">
        <f>[1]Projeções!I112</f>
        <v>20532136.114610113</v>
      </c>
      <c r="J20" s="59">
        <f>[1]Projeções!J112</f>
        <v>22407179.389677525</v>
      </c>
    </row>
    <row r="21" spans="2:10" s="37" customFormat="1" ht="20.100000000000001" customHeight="1" x14ac:dyDescent="0.25">
      <c r="B21" s="60" t="s">
        <v>20</v>
      </c>
      <c r="C21" s="61" t="s">
        <v>21</v>
      </c>
      <c r="D21" s="62">
        <f>[1]Projeções!D113</f>
        <v>8636659.4499999993</v>
      </c>
      <c r="E21" s="62">
        <f>[1]Projeções!E113</f>
        <v>8581595.25</v>
      </c>
      <c r="F21" s="62">
        <f>[1]Projeções!F113</f>
        <v>9951822.0700000003</v>
      </c>
      <c r="G21" s="62">
        <f>[1]Projeções!G113</f>
        <v>10948079.360000001</v>
      </c>
      <c r="H21" s="62">
        <f>[1]Projeções!H113</f>
        <v>11500332.35539452</v>
      </c>
      <c r="I21" s="62">
        <f>[1]Projeções!I113</f>
        <v>12853653.083182558</v>
      </c>
      <c r="J21" s="63">
        <f>[1]Projeções!J113</f>
        <v>14141993.306825416</v>
      </c>
    </row>
    <row r="22" spans="2:10" s="37" customFormat="1" ht="20.100000000000001" customHeight="1" x14ac:dyDescent="0.25">
      <c r="B22" s="40" t="s">
        <v>22</v>
      </c>
      <c r="C22" s="41" t="s">
        <v>23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3">
        <v>0</v>
      </c>
    </row>
    <row r="23" spans="2:10" s="37" customFormat="1" ht="20.100000000000001" customHeight="1" x14ac:dyDescent="0.25">
      <c r="B23" s="52" t="s">
        <v>24</v>
      </c>
      <c r="C23" s="53" t="s">
        <v>25</v>
      </c>
      <c r="D23" s="54">
        <f>[1]Projeções!D123</f>
        <v>5453268.5499999998</v>
      </c>
      <c r="E23" s="54">
        <f>[1]Projeções!E123</f>
        <v>5836659.5300000003</v>
      </c>
      <c r="F23" s="54">
        <f>[1]Projeções!F123</f>
        <v>6115374.1500000004</v>
      </c>
      <c r="G23" s="54">
        <f>[1]Projeções!G123</f>
        <v>6809625.7000000002</v>
      </c>
      <c r="H23" s="54">
        <f>[1]Projeções!H123</f>
        <v>7190366.3321443871</v>
      </c>
      <c r="I23" s="54">
        <f>[1]Projeções!I123</f>
        <v>7678483.0314275539</v>
      </c>
      <c r="J23" s="55">
        <f>[1]Projeções!J123</f>
        <v>8265186.0828521093</v>
      </c>
    </row>
    <row r="24" spans="2:10" s="36" customFormat="1" ht="20.100000000000001" customHeight="1" x14ac:dyDescent="0.25">
      <c r="B24" s="68" t="s">
        <v>26</v>
      </c>
      <c r="C24" s="69" t="s">
        <v>27</v>
      </c>
      <c r="D24" s="70">
        <f>[1]Projeções!D128</f>
        <v>557443</v>
      </c>
      <c r="E24" s="70">
        <f>[1]Projeções!E128</f>
        <v>753032.4</v>
      </c>
      <c r="F24" s="70">
        <f>[1]Projeções!F128</f>
        <v>1026196.13</v>
      </c>
      <c r="G24" s="70">
        <f>[1]Projeções!G128</f>
        <v>730193.29</v>
      </c>
      <c r="H24" s="70">
        <f>[1]Projeções!H128</f>
        <v>1009340.9660025528</v>
      </c>
      <c r="I24" s="70">
        <f>[1]Projeções!I128</f>
        <v>1050954.212498117</v>
      </c>
      <c r="J24" s="71">
        <f>[1]Projeções!J128</f>
        <v>981783.41964171187</v>
      </c>
    </row>
    <row r="25" spans="2:10" ht="20.100000000000001" customHeight="1" x14ac:dyDescent="0.25">
      <c r="B25" s="64" t="s">
        <v>28</v>
      </c>
      <c r="C25" s="65" t="s">
        <v>29</v>
      </c>
      <c r="D25" s="66">
        <f>[1]Projeções!D129</f>
        <v>557443</v>
      </c>
      <c r="E25" s="66">
        <f>[1]Projeções!E129</f>
        <v>753032.4</v>
      </c>
      <c r="F25" s="66">
        <f>[1]Projeções!F129</f>
        <v>1026196.13</v>
      </c>
      <c r="G25" s="66">
        <f>[1]Projeções!G129</f>
        <v>686214.17</v>
      </c>
      <c r="H25" s="66">
        <f>[1]Projeções!H129</f>
        <v>993494.1882691792</v>
      </c>
      <c r="I25" s="66">
        <f>[1]Projeções!I129</f>
        <v>1034505.2572108753</v>
      </c>
      <c r="J25" s="67">
        <f>[1]Projeções!J129</f>
        <v>964735.7223820145</v>
      </c>
    </row>
    <row r="26" spans="2:10" ht="20.100000000000001" customHeight="1" x14ac:dyDescent="0.25">
      <c r="B26" s="40" t="s">
        <v>30</v>
      </c>
      <c r="C26" s="41" t="s">
        <v>31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3">
        <v>0</v>
      </c>
    </row>
    <row r="27" spans="2:10" ht="20.100000000000001" customHeight="1" x14ac:dyDescent="0.25">
      <c r="B27" s="52" t="s">
        <v>32</v>
      </c>
      <c r="C27" s="53" t="s">
        <v>33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5">
        <v>0</v>
      </c>
    </row>
    <row r="28" spans="2:10" ht="20.100000000000001" customHeight="1" x14ac:dyDescent="0.25">
      <c r="B28" s="48" t="s">
        <v>34</v>
      </c>
      <c r="C28" s="49"/>
      <c r="D28" s="50">
        <f>D20+D24</f>
        <v>14647371</v>
      </c>
      <c r="E28" s="50">
        <f t="shared" ref="E28:J28" si="2">E20+E24</f>
        <v>15171287.180000002</v>
      </c>
      <c r="F28" s="50">
        <f t="shared" si="2"/>
        <v>17093392.350000001</v>
      </c>
      <c r="G28" s="50">
        <f t="shared" si="2"/>
        <v>18487898.350000001</v>
      </c>
      <c r="H28" s="50">
        <f t="shared" si="2"/>
        <v>19700039.653541461</v>
      </c>
      <c r="I28" s="50">
        <f t="shared" si="2"/>
        <v>21583090.32710823</v>
      </c>
      <c r="J28" s="51">
        <f t="shared" si="2"/>
        <v>23388962.809319235</v>
      </c>
    </row>
  </sheetData>
  <mergeCells count="12">
    <mergeCell ref="B14:J14"/>
    <mergeCell ref="B15:J15"/>
    <mergeCell ref="B16:J16"/>
    <mergeCell ref="B18:C18"/>
    <mergeCell ref="B19:C19"/>
    <mergeCell ref="B28:C28"/>
    <mergeCell ref="B2:J2"/>
    <mergeCell ref="B3:J3"/>
    <mergeCell ref="B4:J4"/>
    <mergeCell ref="B11:C11"/>
    <mergeCell ref="B6:B7"/>
    <mergeCell ref="I5:J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Mauro</cp:lastModifiedBy>
  <dcterms:created xsi:type="dcterms:W3CDTF">2019-08-08T14:55:29Z</dcterms:created>
  <dcterms:modified xsi:type="dcterms:W3CDTF">2019-08-08T16:27:37Z</dcterms:modified>
</cp:coreProperties>
</file>