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EstaPasta_de_trabalho" defaultThemeVersion="166925"/>
  <mc:AlternateContent xmlns:mc="http://schemas.openxmlformats.org/markup-compatibility/2006">
    <mc:Choice Requires="x15">
      <x15ac:absPath xmlns:x15ac="http://schemas.microsoft.com/office/spreadsheetml/2010/11/ac" url="\\192.168.0.150\d\Fazenda\Fazenda 2019\PORTARIAS- RREO-RGF\DCA 2018\"/>
    </mc:Choice>
  </mc:AlternateContent>
  <xr:revisionPtr revIDLastSave="0" documentId="13_ncr:1_{7B239C91-98AB-4EAA-B479-D42DB9168FCE}" xr6:coauthVersionLast="41" xr6:coauthVersionMax="41" xr10:uidLastSave="{00000000-0000-0000-0000-000000000000}"/>
  <workbookProtection workbookPassword="CC1A" lockStructure="1"/>
  <bookViews>
    <workbookView xWindow="-120" yWindow="-120" windowWidth="20730" windowHeight="11160" tabRatio="813" xr2:uid="{00000000-000D-0000-FFFF-FFFF00000000}"/>
  </bookViews>
  <sheets>
    <sheet name="DCA-Anexo I-AB" sheetId="1" r:id="rId1"/>
    <sheet name="formulas" sheetId="2" state="hidden" r:id="rId2"/>
    <sheet name="DCA-Anexo I-C" sheetId="3" r:id="rId3"/>
    <sheet name="DCA-Anexo I-D" sheetId="4" r:id="rId4"/>
    <sheet name="DCA-Anexo I-E" sheetId="5" r:id="rId5"/>
    <sheet name="DCA-Anexo I-F" sheetId="6" r:id="rId6"/>
    <sheet name="DCA-Anexo I-G" sheetId="7" r:id="rId7"/>
    <sheet name="DCA-Anexo I-HI" sheetId="8" r:id="rId8"/>
  </sheets>
  <calcPr calcId="181029"/>
</workbook>
</file>

<file path=xl/calcChain.xml><?xml version="1.0" encoding="utf-8"?>
<calcChain xmlns="http://schemas.openxmlformats.org/spreadsheetml/2006/main">
  <c r="D208" i="5" l="1"/>
  <c r="C208" i="5"/>
  <c r="B208" i="5"/>
  <c r="D190" i="5"/>
  <c r="C190" i="5"/>
  <c r="B190" i="5"/>
  <c r="D149" i="5"/>
  <c r="C149" i="5"/>
  <c r="B149" i="5"/>
  <c r="D135" i="5"/>
  <c r="C135" i="5"/>
  <c r="B135" i="5"/>
  <c r="D119" i="5"/>
  <c r="C119" i="5"/>
  <c r="B119" i="5"/>
  <c r="D108" i="5"/>
  <c r="C108" i="5"/>
  <c r="B108" i="5"/>
  <c r="D97" i="5"/>
  <c r="C97" i="5"/>
  <c r="B97" i="5"/>
  <c r="D96" i="5"/>
  <c r="C96" i="5"/>
  <c r="B96" i="5"/>
  <c r="D83" i="5"/>
  <c r="C83" i="5"/>
  <c r="B83" i="5"/>
  <c r="D82" i="5"/>
  <c r="C82" i="5"/>
  <c r="B82" i="5"/>
  <c r="D80" i="5"/>
  <c r="C80" i="5"/>
  <c r="B80" i="5"/>
  <c r="D69" i="5"/>
  <c r="C69" i="5"/>
  <c r="B69" i="5"/>
  <c r="D38" i="5" l="1"/>
  <c r="C38" i="5"/>
  <c r="B38" i="5"/>
  <c r="D37" i="5"/>
  <c r="C37" i="5"/>
  <c r="B37" i="5"/>
  <c r="D36" i="5"/>
  <c r="C36" i="5"/>
  <c r="B36" i="5"/>
  <c r="D105" i="5"/>
  <c r="C105" i="5"/>
  <c r="B105" i="5"/>
  <c r="F268" i="4"/>
  <c r="E268" i="4"/>
  <c r="F210" i="4"/>
  <c r="E210" i="4"/>
  <c r="F158" i="4"/>
  <c r="F143" i="4"/>
  <c r="E143" i="4"/>
  <c r="F114" i="4"/>
  <c r="F137" i="4"/>
  <c r="E137" i="4"/>
  <c r="F133" i="4"/>
  <c r="E133" i="4"/>
  <c r="F130" i="4"/>
  <c r="E130" i="4"/>
  <c r="F128" i="4"/>
  <c r="E128" i="4"/>
  <c r="E114" i="4" s="1"/>
  <c r="F119" i="4"/>
  <c r="E119" i="4"/>
  <c r="F44" i="4"/>
  <c r="E44" i="4"/>
  <c r="F42" i="4"/>
  <c r="E42" i="4"/>
  <c r="F41" i="4"/>
  <c r="E41" i="4"/>
  <c r="F40" i="4"/>
  <c r="E40" i="4"/>
  <c r="F38" i="4"/>
  <c r="E38" i="4"/>
  <c r="B24" i="1"/>
  <c r="B27" i="1"/>
  <c r="B30" i="1"/>
  <c r="B29" i="1" s="1"/>
  <c r="B36" i="1"/>
  <c r="B42" i="1"/>
  <c r="B47" i="1"/>
  <c r="B53" i="1"/>
  <c r="B59" i="1"/>
  <c r="B65" i="1"/>
  <c r="B72" i="1"/>
  <c r="B74" i="1"/>
  <c r="B80" i="1"/>
  <c r="B82" i="1"/>
  <c r="B84" i="1"/>
  <c r="B86" i="1"/>
  <c r="B92" i="1"/>
  <c r="B98" i="1"/>
  <c r="B101" i="1"/>
  <c r="B103" i="1"/>
  <c r="B100" i="1" s="1"/>
  <c r="B105" i="1"/>
  <c r="B107" i="1"/>
  <c r="B110" i="1"/>
  <c r="B112" i="1"/>
  <c r="B114" i="1"/>
  <c r="B116" i="1"/>
  <c r="B118" i="1"/>
  <c r="B120" i="1"/>
  <c r="B122" i="1"/>
  <c r="B124" i="1"/>
  <c r="B127" i="1"/>
  <c r="B133" i="1"/>
  <c r="B135" i="1"/>
  <c r="B137" i="1"/>
  <c r="B126" i="1" s="1"/>
  <c r="B144" i="1"/>
  <c r="B143" i="1" s="1"/>
  <c r="B146" i="1"/>
  <c r="B148" i="1"/>
  <c r="B150" i="1"/>
  <c r="B152" i="1"/>
  <c r="B154" i="1"/>
  <c r="B156" i="1"/>
  <c r="B158" i="1"/>
  <c r="B163" i="1"/>
  <c r="B171" i="1"/>
  <c r="B178" i="1"/>
  <c r="B185" i="1"/>
  <c r="B192" i="1"/>
  <c r="B199" i="1"/>
  <c r="B200" i="1"/>
  <c r="B214" i="1"/>
  <c r="B213" i="1" s="1"/>
  <c r="B220" i="1"/>
  <c r="B221" i="1"/>
  <c r="B231" i="1"/>
  <c r="B232" i="1"/>
  <c r="B243" i="1"/>
  <c r="B246" i="1"/>
  <c r="B249" i="1"/>
  <c r="B252" i="1"/>
  <c r="B255" i="1"/>
  <c r="B258" i="1"/>
  <c r="B260" i="1"/>
  <c r="B262" i="1"/>
  <c r="B264" i="1"/>
  <c r="B265" i="1"/>
  <c r="B268" i="1"/>
  <c r="B273" i="1"/>
  <c r="B267" i="1" s="1"/>
  <c r="B276" i="1"/>
  <c r="B279" i="1"/>
  <c r="B282" i="1"/>
  <c r="B286" i="1"/>
  <c r="B288" i="1"/>
  <c r="B291" i="1"/>
  <c r="B290" i="1" s="1"/>
  <c r="B299" i="1"/>
  <c r="B298" i="1" s="1"/>
  <c r="B285" i="1" s="1"/>
  <c r="B303" i="1"/>
  <c r="B305" i="1"/>
  <c r="B307" i="1"/>
  <c r="B310" i="1"/>
  <c r="B309" i="1" s="1"/>
  <c r="B315" i="1"/>
  <c r="B314" i="1" s="1"/>
  <c r="B320" i="1"/>
  <c r="B322" i="1"/>
  <c r="B319" i="1" s="1"/>
  <c r="B324" i="1"/>
  <c r="B325" i="1"/>
  <c r="B333" i="1"/>
  <c r="B335" i="1"/>
  <c r="B332" i="1" s="1"/>
  <c r="B341" i="1"/>
  <c r="B343" i="1"/>
  <c r="B350" i="1"/>
  <c r="B356" i="1"/>
  <c r="B358" i="1"/>
  <c r="B363" i="1"/>
  <c r="B365" i="1"/>
  <c r="B370" i="1"/>
  <c r="B372" i="1"/>
  <c r="B377" i="1"/>
  <c r="B380" i="1"/>
  <c r="B379" i="1" s="1"/>
  <c r="B382" i="1"/>
  <c r="B385" i="1"/>
  <c r="B384" i="1" s="1"/>
  <c r="B389" i="1"/>
  <c r="B393" i="1"/>
  <c r="B397" i="1"/>
  <c r="B402" i="1"/>
  <c r="B404" i="1"/>
  <c r="B406" i="1"/>
  <c r="B408" i="1"/>
  <c r="B401" i="1" s="1"/>
  <c r="B413" i="1"/>
  <c r="B415" i="1"/>
  <c r="B417" i="1"/>
  <c r="B420" i="1"/>
  <c r="B422" i="1"/>
  <c r="B424" i="1"/>
  <c r="B426" i="1"/>
  <c r="B428" i="1"/>
  <c r="B430" i="1"/>
  <c r="B432" i="1"/>
  <c r="B434" i="1"/>
  <c r="B436" i="1"/>
  <c r="B444" i="1"/>
  <c r="B443" i="1" s="1"/>
  <c r="B446" i="1"/>
  <c r="B448" i="1"/>
  <c r="B450" i="1"/>
  <c r="B457" i="1"/>
  <c r="B463" i="1"/>
  <c r="B465" i="1"/>
  <c r="B470" i="1"/>
  <c r="B472" i="1"/>
  <c r="B477" i="1"/>
  <c r="B479" i="1"/>
  <c r="B484" i="1"/>
  <c r="B487" i="1"/>
  <c r="B486" i="1" s="1"/>
  <c r="B489" i="1"/>
  <c r="B491" i="1"/>
  <c r="B492" i="1"/>
  <c r="B496" i="1"/>
  <c r="B500" i="1"/>
  <c r="B505" i="1"/>
  <c r="B507" i="1"/>
  <c r="B508" i="1"/>
  <c r="B516" i="1"/>
  <c r="B518" i="1"/>
  <c r="B520" i="1"/>
  <c r="B524" i="1"/>
  <c r="B526" i="1"/>
  <c r="B528" i="1"/>
  <c r="B531" i="1"/>
  <c r="B533" i="1"/>
  <c r="B535" i="1"/>
  <c r="B537" i="1"/>
  <c r="B539" i="1"/>
  <c r="B541" i="1"/>
  <c r="B543" i="1"/>
  <c r="B550" i="1"/>
  <c r="B552" i="1"/>
  <c r="B549" i="1" s="1"/>
  <c r="B556" i="1"/>
  <c r="B558" i="1"/>
  <c r="B555" i="1" s="1"/>
  <c r="B564" i="1"/>
  <c r="B571" i="1"/>
  <c r="B577" i="1"/>
  <c r="B570" i="1" s="1"/>
  <c r="B583" i="1"/>
  <c r="B589" i="1"/>
  <c r="B595" i="1"/>
  <c r="B601" i="1"/>
  <c r="B602" i="1"/>
  <c r="B604" i="1"/>
  <c r="B607" i="1"/>
  <c r="B613" i="1"/>
  <c r="B619" i="1"/>
  <c r="B625" i="1"/>
  <c r="B631" i="1"/>
  <c r="B637" i="1"/>
  <c r="B643" i="1"/>
  <c r="B649" i="1"/>
  <c r="B655" i="1"/>
  <c r="B662" i="1"/>
  <c r="B661" i="1" s="1"/>
  <c r="B668" i="1"/>
  <c r="B676" i="1"/>
  <c r="B681" i="1"/>
  <c r="B686" i="1"/>
  <c r="B691" i="1"/>
  <c r="B696" i="1"/>
  <c r="B702" i="1"/>
  <c r="B709" i="1"/>
  <c r="B716" i="1"/>
  <c r="B723" i="1"/>
  <c r="B730" i="1"/>
  <c r="B738" i="1"/>
  <c r="B737" i="1" s="1"/>
  <c r="B744" i="1"/>
  <c r="B754" i="1"/>
  <c r="B760" i="1" s="1"/>
  <c r="B763" i="1"/>
  <c r="B768" i="1"/>
  <c r="B24" i="3"/>
  <c r="C24" i="3"/>
  <c r="D24" i="3"/>
  <c r="E24" i="3"/>
  <c r="B27" i="3"/>
  <c r="C27" i="3"/>
  <c r="D27" i="3"/>
  <c r="E27" i="3"/>
  <c r="B32" i="3"/>
  <c r="B29" i="3" s="1"/>
  <c r="C32" i="3"/>
  <c r="C29" i="3" s="1"/>
  <c r="D32" i="3"/>
  <c r="D29" i="3" s="1"/>
  <c r="E32" i="3"/>
  <c r="E29" i="3" s="1"/>
  <c r="B38" i="3"/>
  <c r="B37" i="3" s="1"/>
  <c r="C38" i="3"/>
  <c r="C37" i="3" s="1"/>
  <c r="D38" i="3"/>
  <c r="D37" i="3" s="1"/>
  <c r="E38" i="3"/>
  <c r="E37" i="3" s="1"/>
  <c r="B45" i="3"/>
  <c r="B44" i="3" s="1"/>
  <c r="C45" i="3"/>
  <c r="C44" i="3" s="1"/>
  <c r="D45" i="3"/>
  <c r="D44" i="3" s="1"/>
  <c r="E45" i="3"/>
  <c r="E44" i="3" s="1"/>
  <c r="B49" i="3"/>
  <c r="C49" i="3"/>
  <c r="C48" i="3" s="1"/>
  <c r="D49" i="3"/>
  <c r="D48" i="3" s="1"/>
  <c r="E49" i="3"/>
  <c r="E48" i="3" s="1"/>
  <c r="B54" i="3"/>
  <c r="C54" i="3"/>
  <c r="D54" i="3"/>
  <c r="E54" i="3"/>
  <c r="B62" i="3"/>
  <c r="C62" i="3"/>
  <c r="C61" i="3" s="1"/>
  <c r="D62" i="3"/>
  <c r="D61" i="3" s="1"/>
  <c r="E62" i="3"/>
  <c r="E61" i="3" s="1"/>
  <c r="B68" i="3"/>
  <c r="C68" i="3"/>
  <c r="D68" i="3"/>
  <c r="E68" i="3"/>
  <c r="B71" i="3"/>
  <c r="C71" i="3"/>
  <c r="D71" i="3"/>
  <c r="E71" i="3"/>
  <c r="B78" i="3"/>
  <c r="C78" i="3"/>
  <c r="D78" i="3"/>
  <c r="E78" i="3"/>
  <c r="B88" i="3"/>
  <c r="C88" i="3"/>
  <c r="D88" i="3"/>
  <c r="E88" i="3"/>
  <c r="B97" i="3"/>
  <c r="C97" i="3"/>
  <c r="C74" i="3" s="1"/>
  <c r="C73" i="3" s="1"/>
  <c r="D97" i="3"/>
  <c r="E97" i="3"/>
  <c r="B109" i="3"/>
  <c r="B108" i="3" s="1"/>
  <c r="C109" i="3"/>
  <c r="C108" i="3" s="1"/>
  <c r="D109" i="3"/>
  <c r="D108" i="3" s="1"/>
  <c r="E109" i="3"/>
  <c r="E108" i="3" s="1"/>
  <c r="B113" i="3"/>
  <c r="C113" i="3"/>
  <c r="D113" i="3"/>
  <c r="E113" i="3"/>
  <c r="B120" i="3"/>
  <c r="C120" i="3"/>
  <c r="D120" i="3"/>
  <c r="E120" i="3"/>
  <c r="B126" i="3"/>
  <c r="B125" i="3" s="1"/>
  <c r="C126" i="3"/>
  <c r="C125" i="3" s="1"/>
  <c r="D126" i="3"/>
  <c r="D125" i="3" s="1"/>
  <c r="D124" i="3" s="1"/>
  <c r="E126" i="3"/>
  <c r="E125" i="3" s="1"/>
  <c r="E124" i="3" s="1"/>
  <c r="B132" i="3"/>
  <c r="B131" i="3" s="1"/>
  <c r="C132" i="3"/>
  <c r="C131" i="3" s="1"/>
  <c r="D132" i="3"/>
  <c r="D131" i="3" s="1"/>
  <c r="E132" i="3"/>
  <c r="E131" i="3" s="1"/>
  <c r="B142" i="3"/>
  <c r="C142" i="3"/>
  <c r="D142" i="3"/>
  <c r="E142" i="3"/>
  <c r="B147" i="3"/>
  <c r="C147" i="3"/>
  <c r="D147" i="3"/>
  <c r="E147" i="3"/>
  <c r="B161" i="3"/>
  <c r="C161" i="3"/>
  <c r="C160" i="3" s="1"/>
  <c r="D161" i="3"/>
  <c r="D160" i="3" s="1"/>
  <c r="E161" i="3"/>
  <c r="E160" i="3" s="1"/>
  <c r="B166" i="3"/>
  <c r="C166" i="3"/>
  <c r="D166" i="3"/>
  <c r="E166" i="3"/>
  <c r="B171" i="3"/>
  <c r="C171" i="3"/>
  <c r="D171" i="3"/>
  <c r="E171" i="3"/>
  <c r="B174" i="3"/>
  <c r="C174" i="3"/>
  <c r="D174" i="3"/>
  <c r="E174" i="3"/>
  <c r="B178" i="3"/>
  <c r="C178" i="3"/>
  <c r="D178" i="3"/>
  <c r="E178" i="3"/>
  <c r="B183" i="3"/>
  <c r="C183" i="3"/>
  <c r="C182" i="3" s="1"/>
  <c r="C181" i="3" s="1"/>
  <c r="D183" i="3"/>
  <c r="D182" i="3" s="1"/>
  <c r="D181" i="3" s="1"/>
  <c r="E183" i="3"/>
  <c r="E182" i="3" s="1"/>
  <c r="E181" i="3" s="1"/>
  <c r="B192" i="3"/>
  <c r="C192" i="3"/>
  <c r="D192" i="3"/>
  <c r="E192" i="3"/>
  <c r="B202" i="3"/>
  <c r="C202" i="3"/>
  <c r="D202" i="3"/>
  <c r="E202" i="3"/>
  <c r="B208" i="3"/>
  <c r="C208" i="3"/>
  <c r="D208" i="3"/>
  <c r="E208" i="3"/>
  <c r="B212" i="3"/>
  <c r="C212" i="3"/>
  <c r="D212" i="3"/>
  <c r="E212" i="3"/>
  <c r="B223" i="3"/>
  <c r="C223" i="3"/>
  <c r="C222" i="3" s="1"/>
  <c r="C221" i="3" s="1"/>
  <c r="D223" i="3"/>
  <c r="D222" i="3" s="1"/>
  <c r="D221" i="3" s="1"/>
  <c r="E223" i="3"/>
  <c r="E222" i="3" s="1"/>
  <c r="E221" i="3" s="1"/>
  <c r="B230" i="3"/>
  <c r="C230" i="3"/>
  <c r="D230" i="3"/>
  <c r="E230" i="3"/>
  <c r="B238" i="3"/>
  <c r="C238" i="3"/>
  <c r="D238" i="3"/>
  <c r="E238" i="3"/>
  <c r="B247" i="3"/>
  <c r="B244" i="3" s="1"/>
  <c r="B243" i="3" s="1"/>
  <c r="C247" i="3"/>
  <c r="C244" i="3" s="1"/>
  <c r="C243" i="3" s="1"/>
  <c r="D247" i="3"/>
  <c r="D244" i="3" s="1"/>
  <c r="D243" i="3" s="1"/>
  <c r="E247" i="3"/>
  <c r="E244" i="3" s="1"/>
  <c r="E243" i="3" s="1"/>
  <c r="B252" i="3"/>
  <c r="C252" i="3"/>
  <c r="D252" i="3"/>
  <c r="E252" i="3"/>
  <c r="B255" i="3"/>
  <c r="B254" i="3" s="1"/>
  <c r="C255" i="3"/>
  <c r="C254" i="3" s="1"/>
  <c r="D255" i="3"/>
  <c r="D254" i="3" s="1"/>
  <c r="E255" i="3"/>
  <c r="E254" i="3" s="1"/>
  <c r="B258" i="3"/>
  <c r="C258" i="3"/>
  <c r="D258" i="3"/>
  <c r="E258" i="3"/>
  <c r="B266" i="3"/>
  <c r="C266" i="3"/>
  <c r="D266" i="3"/>
  <c r="E266" i="3"/>
  <c r="B279" i="3"/>
  <c r="B264" i="3" s="1"/>
  <c r="C279" i="3"/>
  <c r="C264" i="3" s="1"/>
  <c r="D279" i="3"/>
  <c r="D264" i="3" s="1"/>
  <c r="D262" i="3" s="1"/>
  <c r="E279" i="3"/>
  <c r="E264" i="3" s="1"/>
  <c r="B299" i="3"/>
  <c r="B286" i="3" s="1"/>
  <c r="C299" i="3"/>
  <c r="C286" i="3" s="1"/>
  <c r="D299" i="3"/>
  <c r="D286" i="3" s="1"/>
  <c r="E299" i="3"/>
  <c r="E286" i="3" s="1"/>
  <c r="B304" i="3"/>
  <c r="B303" i="3" s="1"/>
  <c r="C304" i="3"/>
  <c r="C303" i="3" s="1"/>
  <c r="D304" i="3"/>
  <c r="D303" i="3" s="1"/>
  <c r="E304" i="3"/>
  <c r="E303" i="3" s="1"/>
  <c r="B310" i="3"/>
  <c r="C310" i="3"/>
  <c r="D310" i="3"/>
  <c r="E310" i="3"/>
  <c r="B316" i="3"/>
  <c r="B315" i="3" s="1"/>
  <c r="C316" i="3"/>
  <c r="C315" i="3" s="1"/>
  <c r="D316" i="3"/>
  <c r="D315" i="3" s="1"/>
  <c r="E316" i="3"/>
  <c r="E315" i="3" s="1"/>
  <c r="B327" i="3"/>
  <c r="B325" i="3" s="1"/>
  <c r="C327" i="3"/>
  <c r="C325" i="3" s="1"/>
  <c r="D327" i="3"/>
  <c r="D325" i="3" s="1"/>
  <c r="E327" i="3"/>
  <c r="E325" i="3" s="1"/>
  <c r="B336" i="3"/>
  <c r="B334" i="3" s="1"/>
  <c r="C336" i="3"/>
  <c r="C334" i="3" s="1"/>
  <c r="D336" i="3"/>
  <c r="D334" i="3" s="1"/>
  <c r="E336" i="3"/>
  <c r="E334" i="3" s="1"/>
  <c r="B342" i="3"/>
  <c r="B344" i="3"/>
  <c r="C344" i="3"/>
  <c r="C342" i="3" s="1"/>
  <c r="D344" i="3"/>
  <c r="D342" i="3" s="1"/>
  <c r="E344" i="3"/>
  <c r="E342" i="3" s="1"/>
  <c r="B348" i="3"/>
  <c r="C348" i="3"/>
  <c r="D348" i="3"/>
  <c r="E348" i="3"/>
  <c r="B351" i="3"/>
  <c r="C351" i="3"/>
  <c r="D351" i="3"/>
  <c r="E351" i="3"/>
  <c r="B354" i="3"/>
  <c r="C354" i="3"/>
  <c r="D354" i="3"/>
  <c r="E354" i="3"/>
  <c r="B357" i="3"/>
  <c r="C357" i="3"/>
  <c r="D357" i="3"/>
  <c r="E357" i="3"/>
  <c r="B360" i="3"/>
  <c r="C360" i="3"/>
  <c r="D360" i="3"/>
  <c r="E360" i="3"/>
  <c r="B368" i="3"/>
  <c r="B363" i="3" s="1"/>
  <c r="C368" i="3"/>
  <c r="C363" i="3" s="1"/>
  <c r="D368" i="3"/>
  <c r="D363" i="3" s="1"/>
  <c r="E368" i="3"/>
  <c r="E363" i="3" s="1"/>
  <c r="B375" i="3"/>
  <c r="C375" i="3"/>
  <c r="D375" i="3"/>
  <c r="D374" i="3" s="1"/>
  <c r="D373" i="3" s="1"/>
  <c r="D371" i="3" s="1"/>
  <c r="E375" i="3"/>
  <c r="B388" i="3"/>
  <c r="B387" i="3" s="1"/>
  <c r="C388" i="3"/>
  <c r="C387" i="3" s="1"/>
  <c r="D388" i="3"/>
  <c r="D387" i="3" s="1"/>
  <c r="E388" i="3"/>
  <c r="E387" i="3" s="1"/>
  <c r="B392" i="3"/>
  <c r="C392" i="3"/>
  <c r="D392" i="3"/>
  <c r="E392" i="3"/>
  <c r="B40" i="4"/>
  <c r="B31" i="4" s="1"/>
  <c r="C40" i="4"/>
  <c r="C31" i="4" s="1"/>
  <c r="D40" i="4"/>
  <c r="D31" i="4" s="1"/>
  <c r="F31" i="4"/>
  <c r="C53" i="4"/>
  <c r="E53" i="4"/>
  <c r="B55" i="4"/>
  <c r="B53" i="4" s="1"/>
  <c r="C55" i="4"/>
  <c r="D55" i="4"/>
  <c r="D53" i="4" s="1"/>
  <c r="F53" i="4"/>
  <c r="B65" i="4"/>
  <c r="C65" i="4"/>
  <c r="D65" i="4"/>
  <c r="E65" i="4"/>
  <c r="F65" i="4"/>
  <c r="B67" i="4"/>
  <c r="B71" i="4"/>
  <c r="C71" i="4"/>
  <c r="C67" i="4" s="1"/>
  <c r="D71" i="4"/>
  <c r="D67" i="4" s="1"/>
  <c r="E71" i="4"/>
  <c r="F71" i="4"/>
  <c r="B87" i="4"/>
  <c r="C87" i="4"/>
  <c r="D87" i="4"/>
  <c r="E87" i="4"/>
  <c r="F87" i="4"/>
  <c r="B95" i="4"/>
  <c r="C95" i="4"/>
  <c r="D95" i="4"/>
  <c r="E95" i="4"/>
  <c r="F95" i="4"/>
  <c r="B114" i="4"/>
  <c r="C114" i="4"/>
  <c r="D114" i="4"/>
  <c r="B209" i="4"/>
  <c r="B194" i="4" s="1"/>
  <c r="B171" i="4" s="1"/>
  <c r="C209" i="4"/>
  <c r="C194" i="4" s="1"/>
  <c r="C171" i="4" s="1"/>
  <c r="D209" i="4"/>
  <c r="D194" i="4" s="1"/>
  <c r="D171" i="4" s="1"/>
  <c r="E209" i="4"/>
  <c r="E194" i="4" s="1"/>
  <c r="E171" i="4" s="1"/>
  <c r="E170" i="4" s="1"/>
  <c r="F209" i="4"/>
  <c r="F194" i="4" s="1"/>
  <c r="F171" i="4" s="1"/>
  <c r="B226" i="4"/>
  <c r="D226" i="4"/>
  <c r="F226" i="4"/>
  <c r="B242" i="4"/>
  <c r="C242" i="4"/>
  <c r="C226" i="4" s="1"/>
  <c r="D242" i="4"/>
  <c r="E242" i="4"/>
  <c r="E226" i="4" s="1"/>
  <c r="F242" i="4"/>
  <c r="B262" i="4"/>
  <c r="B266" i="4"/>
  <c r="C266" i="4"/>
  <c r="C262" i="4" s="1"/>
  <c r="D266" i="4"/>
  <c r="D262" i="4" s="1"/>
  <c r="E266" i="4"/>
  <c r="E262" i="4" s="1"/>
  <c r="F266" i="4"/>
  <c r="F262" i="4" s="1"/>
  <c r="B20" i="5"/>
  <c r="C20" i="5"/>
  <c r="D20" i="5"/>
  <c r="E20" i="5"/>
  <c r="F20" i="5"/>
  <c r="B25" i="5"/>
  <c r="C25" i="5"/>
  <c r="D25" i="5"/>
  <c r="E25" i="5"/>
  <c r="F25" i="5"/>
  <c r="B30" i="5"/>
  <c r="C30" i="5"/>
  <c r="D30" i="5"/>
  <c r="E30" i="5"/>
  <c r="F30" i="5"/>
  <c r="B35" i="5"/>
  <c r="C35" i="5"/>
  <c r="D35" i="5"/>
  <c r="E35" i="5"/>
  <c r="F35" i="5"/>
  <c r="B48" i="5"/>
  <c r="C48" i="5"/>
  <c r="D48" i="5"/>
  <c r="E48" i="5"/>
  <c r="F48" i="5"/>
  <c r="B54" i="5"/>
  <c r="C54" i="5"/>
  <c r="D54" i="5"/>
  <c r="E54" i="5"/>
  <c r="F54" i="5"/>
  <c r="B60" i="5"/>
  <c r="C60" i="5"/>
  <c r="D60" i="5"/>
  <c r="E60" i="5"/>
  <c r="F60" i="5"/>
  <c r="B65" i="5"/>
  <c r="C65" i="5"/>
  <c r="D65" i="5"/>
  <c r="E65" i="5"/>
  <c r="F65" i="5"/>
  <c r="B72" i="5"/>
  <c r="C72" i="5"/>
  <c r="D72" i="5"/>
  <c r="E72" i="5"/>
  <c r="F72" i="5"/>
  <c r="B79" i="5"/>
  <c r="C79" i="5"/>
  <c r="D79" i="5"/>
  <c r="E79" i="5"/>
  <c r="F79" i="5"/>
  <c r="B88" i="5"/>
  <c r="C88" i="5"/>
  <c r="D88" i="5"/>
  <c r="E88" i="5"/>
  <c r="F88" i="5"/>
  <c r="B95" i="5"/>
  <c r="C95" i="5"/>
  <c r="D95" i="5"/>
  <c r="E95" i="5"/>
  <c r="F95" i="5"/>
  <c r="B106" i="5"/>
  <c r="C106" i="5"/>
  <c r="D106" i="5"/>
  <c r="E106" i="5"/>
  <c r="F106" i="5"/>
  <c r="B111" i="5"/>
  <c r="C111" i="5"/>
  <c r="D111" i="5"/>
  <c r="E111" i="5"/>
  <c r="F111" i="5"/>
  <c r="B117" i="5"/>
  <c r="C117" i="5"/>
  <c r="D117" i="5"/>
  <c r="E117" i="5"/>
  <c r="F117" i="5"/>
  <c r="B123" i="5"/>
  <c r="C123" i="5"/>
  <c r="D123" i="5"/>
  <c r="E123" i="5"/>
  <c r="F123" i="5"/>
  <c r="B128" i="5"/>
  <c r="C128" i="5"/>
  <c r="D128" i="5"/>
  <c r="E128" i="5"/>
  <c r="F128" i="5"/>
  <c r="B133" i="5"/>
  <c r="C133" i="5"/>
  <c r="D133" i="5"/>
  <c r="E133" i="5"/>
  <c r="F133" i="5"/>
  <c r="B141" i="5"/>
  <c r="C141" i="5"/>
  <c r="D141" i="5"/>
  <c r="E141" i="5"/>
  <c r="F141" i="5"/>
  <c r="B147" i="5"/>
  <c r="C147" i="5"/>
  <c r="D147" i="5"/>
  <c r="E147" i="5"/>
  <c r="F147" i="5"/>
  <c r="B155" i="5"/>
  <c r="C155" i="5"/>
  <c r="D155" i="5"/>
  <c r="E155" i="5"/>
  <c r="F155" i="5"/>
  <c r="B160" i="5"/>
  <c r="C160" i="5"/>
  <c r="D160" i="5"/>
  <c r="E160" i="5"/>
  <c r="F160" i="5"/>
  <c r="B168" i="5"/>
  <c r="C168" i="5"/>
  <c r="D168" i="5"/>
  <c r="E168" i="5"/>
  <c r="F168" i="5"/>
  <c r="B176" i="5"/>
  <c r="C176" i="5"/>
  <c r="D176" i="5"/>
  <c r="E176" i="5"/>
  <c r="F176" i="5"/>
  <c r="B181" i="5"/>
  <c r="C181" i="5"/>
  <c r="D181" i="5"/>
  <c r="E181" i="5"/>
  <c r="F181" i="5"/>
  <c r="B188" i="5"/>
  <c r="C188" i="5"/>
  <c r="D188" i="5"/>
  <c r="E188" i="5"/>
  <c r="F188" i="5"/>
  <c r="B196" i="5"/>
  <c r="C196" i="5"/>
  <c r="D196" i="5"/>
  <c r="E196" i="5"/>
  <c r="F196" i="5"/>
  <c r="B202" i="5"/>
  <c r="C202" i="5"/>
  <c r="D202" i="5"/>
  <c r="E202" i="5"/>
  <c r="F202" i="5"/>
  <c r="B31" i="6"/>
  <c r="D31" i="6"/>
  <c r="F31" i="6"/>
  <c r="J31" i="6"/>
  <c r="B40" i="6"/>
  <c r="C40" i="6"/>
  <c r="C31" i="6" s="1"/>
  <c r="D40" i="6"/>
  <c r="E40" i="6"/>
  <c r="E31" i="6" s="1"/>
  <c r="F40" i="6"/>
  <c r="G40" i="6"/>
  <c r="G31" i="6" s="1"/>
  <c r="G22" i="6" s="1"/>
  <c r="H40" i="6"/>
  <c r="H31" i="6" s="1"/>
  <c r="I40" i="6"/>
  <c r="I31" i="6" s="1"/>
  <c r="J40" i="6"/>
  <c r="B53" i="6"/>
  <c r="F53" i="6"/>
  <c r="J53" i="6"/>
  <c r="B55" i="6"/>
  <c r="C55" i="6"/>
  <c r="C53" i="6" s="1"/>
  <c r="C22" i="6" s="1"/>
  <c r="D55" i="6"/>
  <c r="D53" i="6" s="1"/>
  <c r="E55" i="6"/>
  <c r="E53" i="6" s="1"/>
  <c r="E22" i="6" s="1"/>
  <c r="F55" i="6"/>
  <c r="G55" i="6"/>
  <c r="G53" i="6" s="1"/>
  <c r="H55" i="6"/>
  <c r="H53" i="6" s="1"/>
  <c r="I55" i="6"/>
  <c r="I53" i="6" s="1"/>
  <c r="J55" i="6"/>
  <c r="B65" i="6"/>
  <c r="C65" i="6"/>
  <c r="D65" i="6"/>
  <c r="E65" i="6"/>
  <c r="F65" i="6"/>
  <c r="G65" i="6"/>
  <c r="H65" i="6"/>
  <c r="I65" i="6"/>
  <c r="J65" i="6"/>
  <c r="C67" i="6"/>
  <c r="E67" i="6"/>
  <c r="G67" i="6"/>
  <c r="I67" i="6"/>
  <c r="B71" i="6"/>
  <c r="B67" i="6" s="1"/>
  <c r="C71" i="6"/>
  <c r="D71" i="6"/>
  <c r="D67" i="6" s="1"/>
  <c r="E71" i="6"/>
  <c r="F71" i="6"/>
  <c r="F67" i="6" s="1"/>
  <c r="G71" i="6"/>
  <c r="H71" i="6"/>
  <c r="H67" i="6" s="1"/>
  <c r="I71" i="6"/>
  <c r="J71" i="6"/>
  <c r="J67" i="6" s="1"/>
  <c r="B87" i="6"/>
  <c r="C87" i="6"/>
  <c r="D87" i="6"/>
  <c r="E87" i="6"/>
  <c r="F87" i="6"/>
  <c r="G87" i="6"/>
  <c r="H87" i="6"/>
  <c r="I87" i="6"/>
  <c r="J87" i="6"/>
  <c r="B95" i="6"/>
  <c r="C95" i="6"/>
  <c r="D95" i="6"/>
  <c r="E95" i="6"/>
  <c r="F95" i="6"/>
  <c r="G95" i="6"/>
  <c r="H95" i="6"/>
  <c r="I95" i="6"/>
  <c r="J95" i="6"/>
  <c r="B114" i="6"/>
  <c r="C114" i="6"/>
  <c r="C84" i="6" s="1"/>
  <c r="D114" i="6"/>
  <c r="D84" i="6" s="1"/>
  <c r="E114" i="6"/>
  <c r="F114" i="6"/>
  <c r="G114" i="6"/>
  <c r="H114" i="6"/>
  <c r="H84" i="6" s="1"/>
  <c r="I114" i="6"/>
  <c r="I84" i="6" s="1"/>
  <c r="J114" i="6"/>
  <c r="F171" i="6"/>
  <c r="J171" i="6"/>
  <c r="B194" i="6"/>
  <c r="B171" i="6" s="1"/>
  <c r="F194" i="6"/>
  <c r="J194" i="6"/>
  <c r="B209" i="6"/>
  <c r="C209" i="6"/>
  <c r="C194" i="6" s="1"/>
  <c r="C171" i="6" s="1"/>
  <c r="D209" i="6"/>
  <c r="D194" i="6" s="1"/>
  <c r="D171" i="6" s="1"/>
  <c r="E209" i="6"/>
  <c r="E194" i="6" s="1"/>
  <c r="E171" i="6" s="1"/>
  <c r="F209" i="6"/>
  <c r="G209" i="6"/>
  <c r="G194" i="6" s="1"/>
  <c r="G171" i="6" s="1"/>
  <c r="H209" i="6"/>
  <c r="H194" i="6" s="1"/>
  <c r="H171" i="6" s="1"/>
  <c r="I209" i="6"/>
  <c r="I194" i="6" s="1"/>
  <c r="I171" i="6" s="1"/>
  <c r="J209" i="6"/>
  <c r="C226" i="6"/>
  <c r="D226" i="6"/>
  <c r="G226" i="6"/>
  <c r="H226" i="6"/>
  <c r="B242" i="6"/>
  <c r="B226" i="6" s="1"/>
  <c r="C242" i="6"/>
  <c r="D242" i="6"/>
  <c r="E242" i="6"/>
  <c r="E226" i="6" s="1"/>
  <c r="F242" i="6"/>
  <c r="F226" i="6" s="1"/>
  <c r="G242" i="6"/>
  <c r="H242" i="6"/>
  <c r="I242" i="6"/>
  <c r="I226" i="6" s="1"/>
  <c r="J242" i="6"/>
  <c r="J226" i="6" s="1"/>
  <c r="B262" i="6"/>
  <c r="E262" i="6"/>
  <c r="F262" i="6"/>
  <c r="I262" i="6"/>
  <c r="J262" i="6"/>
  <c r="B266" i="6"/>
  <c r="C266" i="6"/>
  <c r="C262" i="6" s="1"/>
  <c r="D266" i="6"/>
  <c r="D262" i="6" s="1"/>
  <c r="E266" i="6"/>
  <c r="F266" i="6"/>
  <c r="G266" i="6"/>
  <c r="G262" i="6" s="1"/>
  <c r="H266" i="6"/>
  <c r="H262" i="6" s="1"/>
  <c r="I266" i="6"/>
  <c r="J266" i="6"/>
  <c r="B20" i="7"/>
  <c r="C20" i="7"/>
  <c r="D20" i="7"/>
  <c r="E20" i="7"/>
  <c r="F20" i="7"/>
  <c r="G20" i="7"/>
  <c r="H20" i="7"/>
  <c r="I20" i="7"/>
  <c r="J20" i="7"/>
  <c r="B25" i="7"/>
  <c r="C25" i="7"/>
  <c r="D25" i="7"/>
  <c r="E25" i="7"/>
  <c r="F25" i="7"/>
  <c r="G25" i="7"/>
  <c r="H25" i="7"/>
  <c r="I25" i="7"/>
  <c r="J25" i="7"/>
  <c r="B30" i="7"/>
  <c r="C30" i="7"/>
  <c r="D30" i="7"/>
  <c r="E30" i="7"/>
  <c r="F30" i="7"/>
  <c r="G30" i="7"/>
  <c r="H30" i="7"/>
  <c r="I30" i="7"/>
  <c r="J30" i="7"/>
  <c r="B35" i="7"/>
  <c r="C35" i="7"/>
  <c r="D35" i="7"/>
  <c r="E35" i="7"/>
  <c r="F35" i="7"/>
  <c r="G35" i="7"/>
  <c r="G19" i="7" s="1"/>
  <c r="H35" i="7"/>
  <c r="I35" i="7"/>
  <c r="J35" i="7"/>
  <c r="B48" i="7"/>
  <c r="C48" i="7"/>
  <c r="D48" i="7"/>
  <c r="E48" i="7"/>
  <c r="F48" i="7"/>
  <c r="G48" i="7"/>
  <c r="H48" i="7"/>
  <c r="I48" i="7"/>
  <c r="J48" i="7"/>
  <c r="B54" i="7"/>
  <c r="C54" i="7"/>
  <c r="D54" i="7"/>
  <c r="E54" i="7"/>
  <c r="F54" i="7"/>
  <c r="G54" i="7"/>
  <c r="H54" i="7"/>
  <c r="I54" i="7"/>
  <c r="J54" i="7"/>
  <c r="B60" i="7"/>
  <c r="C60" i="7"/>
  <c r="D60" i="7"/>
  <c r="E60" i="7"/>
  <c r="F60" i="7"/>
  <c r="G60" i="7"/>
  <c r="H60" i="7"/>
  <c r="I60" i="7"/>
  <c r="J60" i="7"/>
  <c r="B65" i="7"/>
  <c r="C65" i="7"/>
  <c r="D65" i="7"/>
  <c r="E65" i="7"/>
  <c r="F65" i="7"/>
  <c r="G65" i="7"/>
  <c r="H65" i="7"/>
  <c r="I65" i="7"/>
  <c r="J65" i="7"/>
  <c r="B72" i="7"/>
  <c r="C72" i="7"/>
  <c r="D72" i="7"/>
  <c r="E72" i="7"/>
  <c r="F72" i="7"/>
  <c r="G72" i="7"/>
  <c r="H72" i="7"/>
  <c r="I72" i="7"/>
  <c r="J72" i="7"/>
  <c r="B79" i="7"/>
  <c r="C79" i="7"/>
  <c r="D79" i="7"/>
  <c r="E79" i="7"/>
  <c r="F79" i="7"/>
  <c r="G79" i="7"/>
  <c r="H79" i="7"/>
  <c r="I79" i="7"/>
  <c r="J79" i="7"/>
  <c r="B88" i="7"/>
  <c r="C88" i="7"/>
  <c r="D88" i="7"/>
  <c r="E88" i="7"/>
  <c r="F88" i="7"/>
  <c r="G88" i="7"/>
  <c r="H88" i="7"/>
  <c r="I88" i="7"/>
  <c r="J88" i="7"/>
  <c r="B95" i="7"/>
  <c r="C95" i="7"/>
  <c r="D95" i="7"/>
  <c r="E95" i="7"/>
  <c r="F95" i="7"/>
  <c r="G95" i="7"/>
  <c r="H95" i="7"/>
  <c r="I95" i="7"/>
  <c r="J95" i="7"/>
  <c r="B106" i="7"/>
  <c r="C106" i="7"/>
  <c r="D106" i="7"/>
  <c r="E106" i="7"/>
  <c r="F106" i="7"/>
  <c r="G106" i="7"/>
  <c r="H106" i="7"/>
  <c r="I106" i="7"/>
  <c r="J106" i="7"/>
  <c r="B111" i="7"/>
  <c r="C111" i="7"/>
  <c r="D111" i="7"/>
  <c r="E111" i="7"/>
  <c r="F111" i="7"/>
  <c r="G111" i="7"/>
  <c r="H111" i="7"/>
  <c r="I111" i="7"/>
  <c r="J111" i="7"/>
  <c r="B117" i="7"/>
  <c r="C117" i="7"/>
  <c r="D117" i="7"/>
  <c r="E117" i="7"/>
  <c r="F117" i="7"/>
  <c r="G117" i="7"/>
  <c r="H117" i="7"/>
  <c r="I117" i="7"/>
  <c r="J117" i="7"/>
  <c r="B123" i="7"/>
  <c r="C123" i="7"/>
  <c r="D123" i="7"/>
  <c r="E123" i="7"/>
  <c r="F123" i="7"/>
  <c r="G123" i="7"/>
  <c r="H123" i="7"/>
  <c r="I123" i="7"/>
  <c r="J123" i="7"/>
  <c r="B128" i="7"/>
  <c r="C128" i="7"/>
  <c r="D128" i="7"/>
  <c r="E128" i="7"/>
  <c r="F128" i="7"/>
  <c r="G128" i="7"/>
  <c r="H128" i="7"/>
  <c r="I128" i="7"/>
  <c r="J128" i="7"/>
  <c r="B133" i="7"/>
  <c r="C133" i="7"/>
  <c r="D133" i="7"/>
  <c r="E133" i="7"/>
  <c r="F133" i="7"/>
  <c r="G133" i="7"/>
  <c r="H133" i="7"/>
  <c r="I133" i="7"/>
  <c r="J133" i="7"/>
  <c r="B141" i="7"/>
  <c r="C141" i="7"/>
  <c r="D141" i="7"/>
  <c r="E141" i="7"/>
  <c r="F141" i="7"/>
  <c r="G141" i="7"/>
  <c r="H141" i="7"/>
  <c r="I141" i="7"/>
  <c r="J141" i="7"/>
  <c r="B147" i="7"/>
  <c r="C147" i="7"/>
  <c r="D147" i="7"/>
  <c r="E147" i="7"/>
  <c r="F147" i="7"/>
  <c r="G147" i="7"/>
  <c r="H147" i="7"/>
  <c r="I147" i="7"/>
  <c r="J147" i="7"/>
  <c r="B155" i="7"/>
  <c r="C155" i="7"/>
  <c r="D155" i="7"/>
  <c r="E155" i="7"/>
  <c r="F155" i="7"/>
  <c r="G155" i="7"/>
  <c r="H155" i="7"/>
  <c r="I155" i="7"/>
  <c r="J155" i="7"/>
  <c r="B160" i="7"/>
  <c r="C160" i="7"/>
  <c r="D160" i="7"/>
  <c r="E160" i="7"/>
  <c r="F160" i="7"/>
  <c r="G160" i="7"/>
  <c r="H160" i="7"/>
  <c r="I160" i="7"/>
  <c r="J160" i="7"/>
  <c r="B168" i="7"/>
  <c r="C168" i="7"/>
  <c r="D168" i="7"/>
  <c r="E168" i="7"/>
  <c r="F168" i="7"/>
  <c r="G168" i="7"/>
  <c r="H168" i="7"/>
  <c r="I168" i="7"/>
  <c r="J168" i="7"/>
  <c r="B176" i="7"/>
  <c r="C176" i="7"/>
  <c r="D176" i="7"/>
  <c r="E176" i="7"/>
  <c r="F176" i="7"/>
  <c r="G176" i="7"/>
  <c r="H176" i="7"/>
  <c r="I176" i="7"/>
  <c r="J176" i="7"/>
  <c r="B181" i="7"/>
  <c r="C181" i="7"/>
  <c r="D181" i="7"/>
  <c r="E181" i="7"/>
  <c r="F181" i="7"/>
  <c r="G181" i="7"/>
  <c r="H181" i="7"/>
  <c r="I181" i="7"/>
  <c r="J181" i="7"/>
  <c r="B188" i="7"/>
  <c r="C188" i="7"/>
  <c r="D188" i="7"/>
  <c r="E188" i="7"/>
  <c r="F188" i="7"/>
  <c r="G188" i="7"/>
  <c r="H188" i="7"/>
  <c r="I188" i="7"/>
  <c r="J188" i="7"/>
  <c r="B196" i="7"/>
  <c r="C196" i="7"/>
  <c r="D196" i="7"/>
  <c r="E196" i="7"/>
  <c r="F196" i="7"/>
  <c r="G196" i="7"/>
  <c r="H196" i="7"/>
  <c r="I196" i="7"/>
  <c r="J196" i="7"/>
  <c r="B202" i="7"/>
  <c r="C202" i="7"/>
  <c r="D202" i="7"/>
  <c r="E202" i="7"/>
  <c r="F202" i="7"/>
  <c r="G202" i="7"/>
  <c r="H202" i="7"/>
  <c r="I202" i="7"/>
  <c r="J202" i="7"/>
  <c r="B24" i="8"/>
  <c r="B23" i="8" s="1"/>
  <c r="B26" i="8"/>
  <c r="B28" i="8"/>
  <c r="B31" i="8"/>
  <c r="B30" i="8" s="1"/>
  <c r="B37" i="8"/>
  <c r="B41" i="8"/>
  <c r="B43" i="8"/>
  <c r="B45" i="8"/>
  <c r="B47" i="8"/>
  <c r="B54" i="8"/>
  <c r="B56" i="8"/>
  <c r="B58" i="8"/>
  <c r="B53" i="8" s="1"/>
  <c r="B61" i="8"/>
  <c r="B63" i="8"/>
  <c r="B65" i="8"/>
  <c r="B60" i="8" s="1"/>
  <c r="B69" i="8"/>
  <c r="B68" i="8" s="1"/>
  <c r="B71" i="8"/>
  <c r="B73" i="8"/>
  <c r="B75" i="8"/>
  <c r="B77" i="8"/>
  <c r="B80" i="8"/>
  <c r="B79" i="8" s="1"/>
  <c r="B82" i="8"/>
  <c r="B84" i="8"/>
  <c r="B86" i="8"/>
  <c r="B89" i="8"/>
  <c r="B91" i="8"/>
  <c r="B93" i="8"/>
  <c r="B88" i="8" s="1"/>
  <c r="B96" i="8"/>
  <c r="B98" i="8"/>
  <c r="B100" i="8"/>
  <c r="B102" i="8"/>
  <c r="B95" i="8" s="1"/>
  <c r="B104" i="8"/>
  <c r="B106" i="8"/>
  <c r="B109" i="8"/>
  <c r="B111" i="8"/>
  <c r="B113" i="8"/>
  <c r="B115" i="8"/>
  <c r="B119" i="8"/>
  <c r="B121" i="8"/>
  <c r="B118" i="8" s="1"/>
  <c r="B124" i="8"/>
  <c r="B126" i="8"/>
  <c r="B128" i="8"/>
  <c r="B130" i="8"/>
  <c r="B123" i="8" s="1"/>
  <c r="B133" i="8"/>
  <c r="B135" i="8"/>
  <c r="B132" i="8" s="1"/>
  <c r="B137" i="8"/>
  <c r="B141" i="8"/>
  <c r="B146" i="8"/>
  <c r="B148" i="8"/>
  <c r="B150" i="8"/>
  <c r="B152" i="8"/>
  <c r="B157" i="8"/>
  <c r="B160" i="8"/>
  <c r="B165" i="8"/>
  <c r="B167" i="8"/>
  <c r="B169" i="8"/>
  <c r="B171" i="8"/>
  <c r="B159" i="8" s="1"/>
  <c r="B174" i="8"/>
  <c r="B179" i="8"/>
  <c r="B181" i="8"/>
  <c r="B183" i="8"/>
  <c r="B185" i="8"/>
  <c r="B190" i="8"/>
  <c r="B193" i="8"/>
  <c r="B192" i="8" s="1"/>
  <c r="B195" i="8"/>
  <c r="B198" i="8"/>
  <c r="B200" i="8"/>
  <c r="B202" i="8"/>
  <c r="B197" i="8" s="1"/>
  <c r="B206" i="8"/>
  <c r="B205" i="8" s="1"/>
  <c r="B208" i="8"/>
  <c r="B210" i="8"/>
  <c r="B212" i="8"/>
  <c r="B214" i="8"/>
  <c r="B217" i="8"/>
  <c r="B222" i="8"/>
  <c r="B224" i="8"/>
  <c r="B229" i="8"/>
  <c r="B235" i="8"/>
  <c r="B237" i="8"/>
  <c r="B234" i="8" s="1"/>
  <c r="B239" i="8"/>
  <c r="B241" i="8"/>
  <c r="B243" i="8"/>
  <c r="B245" i="8"/>
  <c r="B246" i="8"/>
  <c r="B250" i="8"/>
  <c r="B252" i="8"/>
  <c r="B256" i="8"/>
  <c r="B258" i="8"/>
  <c r="B260" i="8"/>
  <c r="B255" i="8" s="1"/>
  <c r="B262" i="8"/>
  <c r="B268" i="8"/>
  <c r="B270" i="8"/>
  <c r="B272" i="8"/>
  <c r="B278" i="8"/>
  <c r="B281" i="8"/>
  <c r="B280" i="8" s="1"/>
  <c r="B283" i="8"/>
  <c r="B285" i="8"/>
  <c r="B287" i="8"/>
  <c r="B290" i="8"/>
  <c r="B289" i="8" s="1"/>
  <c r="B292" i="8"/>
  <c r="B294" i="8"/>
  <c r="B296" i="8"/>
  <c r="B298" i="8"/>
  <c r="B300" i="8"/>
  <c r="B304" i="8"/>
  <c r="B306" i="8"/>
  <c r="B308" i="8"/>
  <c r="B311" i="8"/>
  <c r="B317" i="8"/>
  <c r="B319" i="8"/>
  <c r="B321" i="8"/>
  <c r="B323" i="8"/>
  <c r="B324" i="8"/>
  <c r="B330" i="8"/>
  <c r="B336" i="8"/>
  <c r="B344" i="8"/>
  <c r="B346" i="8"/>
  <c r="B348" i="8"/>
  <c r="B350" i="8"/>
  <c r="B343" i="8" s="1"/>
  <c r="B352" i="8"/>
  <c r="B354" i="8"/>
  <c r="B356" i="8"/>
  <c r="B357" i="8"/>
  <c r="B365" i="8"/>
  <c r="B366" i="8"/>
  <c r="B368" i="8"/>
  <c r="B370" i="8"/>
  <c r="B363" i="8" s="1"/>
  <c r="B372" i="8"/>
  <c r="B375" i="8"/>
  <c r="B377" i="8"/>
  <c r="B379" i="8"/>
  <c r="B381" i="8"/>
  <c r="B374" i="8" s="1"/>
  <c r="B342" i="8" s="1"/>
  <c r="B383" i="8"/>
  <c r="B385" i="8"/>
  <c r="B388" i="8"/>
  <c r="B387" i="8" s="1"/>
  <c r="B390" i="8"/>
  <c r="B392" i="8"/>
  <c r="B394" i="8"/>
  <c r="B396" i="8"/>
  <c r="B399" i="8"/>
  <c r="B401" i="8"/>
  <c r="B403" i="8"/>
  <c r="B405" i="8"/>
  <c r="B407" i="8"/>
  <c r="B411" i="8"/>
  <c r="B413" i="8"/>
  <c r="B398" i="8" s="1"/>
  <c r="B416" i="8"/>
  <c r="B421" i="8"/>
  <c r="B425" i="8"/>
  <c r="B415" i="8" s="1"/>
  <c r="B427" i="8"/>
  <c r="B433" i="8"/>
  <c r="B435" i="8"/>
  <c r="B437" i="8"/>
  <c r="B440" i="8"/>
  <c r="B447" i="8"/>
  <c r="B449" i="8"/>
  <c r="B451" i="8"/>
  <c r="B453" i="8"/>
  <c r="B455" i="8"/>
  <c r="B458" i="8"/>
  <c r="B460" i="8"/>
  <c r="B457" i="8" s="1"/>
  <c r="B463" i="8"/>
  <c r="B465" i="8"/>
  <c r="B467" i="8"/>
  <c r="B469" i="8"/>
  <c r="B462" i="8" s="1"/>
  <c r="B471" i="8"/>
  <c r="B476" i="8"/>
  <c r="B475" i="8" s="1"/>
  <c r="B487" i="8"/>
  <c r="B493" i="8"/>
  <c r="B495" i="8"/>
  <c r="B497" i="8"/>
  <c r="B499" i="8"/>
  <c r="B501" i="8"/>
  <c r="B503" i="8"/>
  <c r="B505" i="8"/>
  <c r="B507" i="8"/>
  <c r="B509" i="8"/>
  <c r="B513" i="8"/>
  <c r="B515" i="8"/>
  <c r="B512" i="8" s="1"/>
  <c r="B517" i="8"/>
  <c r="B518" i="8"/>
  <c r="B520" i="8"/>
  <c r="B523" i="8"/>
  <c r="B522" i="8" s="1"/>
  <c r="B525" i="8"/>
  <c r="B529" i="8"/>
  <c r="B528" i="8" s="1"/>
  <c r="B534" i="8"/>
  <c r="B536" i="8"/>
  <c r="B541" i="8"/>
  <c r="B544" i="8"/>
  <c r="B549" i="8"/>
  <c r="B551" i="8"/>
  <c r="B553" i="8"/>
  <c r="B555" i="8"/>
  <c r="B558" i="8"/>
  <c r="B563" i="8"/>
  <c r="B557" i="8" s="1"/>
  <c r="B565" i="8"/>
  <c r="B570" i="8"/>
  <c r="B572" i="8"/>
  <c r="B577" i="8"/>
  <c r="B580" i="8"/>
  <c r="B582" i="8"/>
  <c r="B579" i="8" s="1"/>
  <c r="B584" i="8"/>
  <c r="B585" i="8"/>
  <c r="B587" i="8"/>
  <c r="B591" i="8"/>
  <c r="B593" i="8"/>
  <c r="B595" i="8"/>
  <c r="B597" i="8"/>
  <c r="B599" i="8"/>
  <c r="B602" i="8"/>
  <c r="B606" i="8"/>
  <c r="B609" i="8"/>
  <c r="B614" i="8"/>
  <c r="B620" i="8"/>
  <c r="B619" i="8" s="1"/>
  <c r="B622" i="8"/>
  <c r="B624" i="8"/>
  <c r="B626" i="8"/>
  <c r="B628" i="8"/>
  <c r="B631" i="8"/>
  <c r="B635" i="8"/>
  <c r="B630" i="8" s="1"/>
  <c r="B637" i="8"/>
  <c r="B639" i="8"/>
  <c r="B643" i="8"/>
  <c r="B642" i="8" s="1"/>
  <c r="B641" i="8" s="1"/>
  <c r="B645" i="8"/>
  <c r="B647" i="8"/>
  <c r="B650" i="8"/>
  <c r="B649" i="8" s="1"/>
  <c r="B652" i="8"/>
  <c r="B654" i="8"/>
  <c r="B656" i="8"/>
  <c r="B659" i="8"/>
  <c r="B661" i="8"/>
  <c r="B663" i="8"/>
  <c r="B665" i="8"/>
  <c r="B658" i="8" s="1"/>
  <c r="B667" i="8"/>
  <c r="B669" i="8"/>
  <c r="B672" i="8"/>
  <c r="B671" i="8" s="1"/>
  <c r="B678" i="8"/>
  <c r="B680" i="8"/>
  <c r="B683" i="8"/>
  <c r="B682" i="8" s="1"/>
  <c r="B686" i="8"/>
  <c r="B692" i="8"/>
  <c r="B685" i="8" s="1"/>
  <c r="B695" i="8"/>
  <c r="B697" i="8"/>
  <c r="B699" i="8"/>
  <c r="B701" i="8"/>
  <c r="B694" i="8" s="1"/>
  <c r="B703" i="8"/>
  <c r="B706" i="8"/>
  <c r="B711" i="8"/>
  <c r="B705" i="8" s="1"/>
  <c r="B718" i="8"/>
  <c r="B723" i="8"/>
  <c r="B727" i="8"/>
  <c r="B729" i="8"/>
  <c r="B735" i="8"/>
  <c r="B717" i="8" s="1"/>
  <c r="B737" i="8"/>
  <c r="B739" i="8"/>
  <c r="B216" i="8" l="1"/>
  <c r="B204" i="8" s="1"/>
  <c r="B173" i="8"/>
  <c r="B140" i="8"/>
  <c r="B117" i="8"/>
  <c r="B108" i="8"/>
  <c r="B67" i="8" s="1"/>
  <c r="B22" i="8"/>
  <c r="B601" i="8"/>
  <c r="B589" i="8" s="1"/>
  <c r="B590" i="8"/>
  <c r="B543" i="8"/>
  <c r="B474" i="8"/>
  <c r="B473" i="8" s="1"/>
  <c r="B446" i="8"/>
  <c r="B310" i="8"/>
  <c r="B303" i="8"/>
  <c r="B19" i="7"/>
  <c r="J19" i="7"/>
  <c r="F19" i="7"/>
  <c r="C19" i="7"/>
  <c r="E19" i="7"/>
  <c r="D19" i="7"/>
  <c r="I19" i="7"/>
  <c r="H19" i="7"/>
  <c r="G170" i="6"/>
  <c r="I170" i="6"/>
  <c r="C170" i="6"/>
  <c r="G84" i="6"/>
  <c r="E84" i="6"/>
  <c r="E21" i="6" s="1"/>
  <c r="C21" i="6"/>
  <c r="I22" i="6"/>
  <c r="I21" i="6" s="1"/>
  <c r="D19" i="5"/>
  <c r="F19" i="5"/>
  <c r="B19" i="5"/>
  <c r="F170" i="4"/>
  <c r="E31" i="4"/>
  <c r="E22" i="4" s="1"/>
  <c r="D170" i="4"/>
  <c r="C170" i="4"/>
  <c r="B170" i="4"/>
  <c r="F84" i="4"/>
  <c r="D84" i="4"/>
  <c r="B84" i="4"/>
  <c r="F22" i="4"/>
  <c r="D22" i="4"/>
  <c r="B22" i="4"/>
  <c r="B324" i="3"/>
  <c r="B222" i="3"/>
  <c r="B221" i="3" s="1"/>
  <c r="B182" i="3"/>
  <c r="B181" i="3" s="1"/>
  <c r="B180" i="3" s="1"/>
  <c r="B160" i="3"/>
  <c r="B61" i="3"/>
  <c r="B48" i="3"/>
  <c r="B504" i="1"/>
  <c r="B456" i="1"/>
  <c r="B419" i="1"/>
  <c r="B162" i="1"/>
  <c r="B161" i="1" s="1"/>
  <c r="J170" i="6"/>
  <c r="B527" i="8"/>
  <c r="B511" i="8"/>
  <c r="B445" i="8"/>
  <c r="H170" i="6"/>
  <c r="D170" i="6"/>
  <c r="B23" i="3"/>
  <c r="B22" i="3" s="1"/>
  <c r="G21" i="6"/>
  <c r="B302" i="3"/>
  <c r="B262" i="3"/>
  <c r="B254" i="8"/>
  <c r="E170" i="6"/>
  <c r="B374" i="3"/>
  <c r="B373" i="3" s="1"/>
  <c r="B371" i="3" s="1"/>
  <c r="B124" i="3"/>
  <c r="B74" i="3"/>
  <c r="B73" i="3" s="1"/>
  <c r="C180" i="3"/>
  <c r="J84" i="6"/>
  <c r="F84" i="6"/>
  <c r="B84" i="6"/>
  <c r="J22" i="6"/>
  <c r="F22" i="6"/>
  <c r="B22" i="6"/>
  <c r="C19" i="5"/>
  <c r="E84" i="4"/>
  <c r="C374" i="3"/>
  <c r="C373" i="3" s="1"/>
  <c r="C371" i="3" s="1"/>
  <c r="E324" i="3"/>
  <c r="E302" i="3" s="1"/>
  <c r="C262" i="3"/>
  <c r="C124" i="3"/>
  <c r="E23" i="3"/>
  <c r="E22" i="3" s="1"/>
  <c r="B349" i="1"/>
  <c r="C22" i="4"/>
  <c r="D324" i="3"/>
  <c r="D302" i="3" s="1"/>
  <c r="E180" i="3"/>
  <c r="E74" i="3"/>
  <c r="E73" i="3" s="1"/>
  <c r="D23" i="3"/>
  <c r="D22" i="3" s="1"/>
  <c r="B701" i="1"/>
  <c r="B530" i="1"/>
  <c r="B442" i="1" s="1"/>
  <c r="B109" i="1"/>
  <c r="B71" i="1"/>
  <c r="F170" i="6"/>
  <c r="B170" i="6"/>
  <c r="H22" i="6"/>
  <c r="H21" i="6" s="1"/>
  <c r="D22" i="6"/>
  <c r="D21" i="6" s="1"/>
  <c r="E19" i="5"/>
  <c r="C84" i="4"/>
  <c r="E374" i="3"/>
  <c r="E373" i="3" s="1"/>
  <c r="E371" i="3" s="1"/>
  <c r="C324" i="3"/>
  <c r="C302" i="3" s="1"/>
  <c r="E262" i="3"/>
  <c r="D180" i="3"/>
  <c r="D74" i="3"/>
  <c r="D73" i="3" s="1"/>
  <c r="C23" i="3"/>
  <c r="C22" i="3" s="1"/>
  <c r="C21" i="3" s="1"/>
  <c r="B675" i="1"/>
  <c r="B674" i="1" s="1"/>
  <c r="B606" i="1"/>
  <c r="B302" i="1"/>
  <c r="B242" i="1"/>
  <c r="B241" i="1" s="1"/>
  <c r="B160" i="1" s="1"/>
  <c r="B23" i="1"/>
  <c r="B302" i="8" l="1"/>
  <c r="B139" i="8"/>
  <c r="B21" i="8" s="1"/>
  <c r="B444" i="8"/>
  <c r="H20" i="6"/>
  <c r="E20" i="6"/>
  <c r="D20" i="6"/>
  <c r="C20" i="6"/>
  <c r="G20" i="6"/>
  <c r="I20" i="6"/>
  <c r="F21" i="6"/>
  <c r="F20" i="6" s="1"/>
  <c r="E21" i="4"/>
  <c r="E20" i="4" s="1"/>
  <c r="F21" i="4"/>
  <c r="F20" i="4" s="1"/>
  <c r="D21" i="4"/>
  <c r="D20" i="4" s="1"/>
  <c r="B21" i="4"/>
  <c r="B20" i="4" s="1"/>
  <c r="C21" i="4"/>
  <c r="C20" i="4" s="1"/>
  <c r="B554" i="1"/>
  <c r="B331" i="1"/>
  <c r="B22" i="1"/>
  <c r="B21" i="1" s="1"/>
  <c r="B21" i="3"/>
  <c r="B20" i="3" s="1"/>
  <c r="C20" i="3"/>
  <c r="D21" i="3"/>
  <c r="D20" i="3" s="1"/>
  <c r="E21" i="3"/>
  <c r="E20" i="3" s="1"/>
  <c r="B21" i="6"/>
  <c r="B20" i="6" s="1"/>
  <c r="J21" i="6"/>
  <c r="J20" i="6" s="1"/>
  <c r="B330" i="1" l="1"/>
  <c r="B743" i="8"/>
</calcChain>
</file>

<file path=xl/sharedStrings.xml><?xml version="1.0" encoding="utf-8"?>
<sst xmlns="http://schemas.openxmlformats.org/spreadsheetml/2006/main" count="4635" uniqueCount="4051">
  <si>
    <t>QDCC</t>
  </si>
  <si>
    <t xml:space="preserve">BALANÇO ANUAL (DCA) </t>
  </si>
  <si>
    <t xml:space="preserve">VERSÃO: v7 </t>
  </si>
  <si>
    <t xml:space="preserve">VIGÊNCIA: 03/01/2019 </t>
  </si>
  <si>
    <t>Ente: 4313425 - Novo Machado/RS</t>
  </si>
  <si>
    <t>Poder: E - Executivo</t>
  </si>
  <si>
    <t>Instituição: 9993 - Prefeitura Municipal de Novo Machado - RS</t>
  </si>
  <si>
    <t>Exercício: 2018</t>
  </si>
  <si>
    <t>Periodicidade: ANUAL</t>
  </si>
  <si>
    <t>Período: Período único (anual)</t>
  </si>
  <si>
    <t xml:space="preserve">Grupo: Balanço Patrimonial - Ativo e Passivo </t>
  </si>
  <si>
    <t xml:space="preserve">Quadro: Balanço Patrimonial </t>
  </si>
  <si>
    <t xml:space="preserve">Rótulo: Padrão </t>
  </si>
  <si>
    <t xml:space="preserve">Balanço Patrimonial </t>
  </si>
  <si>
    <t xml:space="preserve">Valores </t>
  </si>
  <si>
    <t xml:space="preserve">31/12/2018 </t>
  </si>
  <si>
    <t xml:space="preserve">Ativo </t>
  </si>
  <si>
    <t xml:space="preserve">  Ativo </t>
  </si>
  <si>
    <t xml:space="preserve">    1.0.0.0.0.00.00 - Ativo </t>
  </si>
  <si>
    <t xml:space="preserve">      1.1.0.0.0.00.00 - Ativo Circulante </t>
  </si>
  <si>
    <t xml:space="preserve">        1.1.1.0.0.00.00 - Caixa e Equivalentes de Caixa </t>
  </si>
  <si>
    <t xml:space="preserve">          1.1.1.1.0.00.00 - Caixa e Equivalentes de Caixa em Moeda Nacional </t>
  </si>
  <si>
    <t xml:space="preserve">            1.1.1.1.1.00.00 - Caixa e Equivalentes de Caixa em Moeda Nacional - 
            Consolidação </t>
  </si>
  <si>
    <t xml:space="preserve">            1.1.1.1.2.00.00 - Caixa e Equivalentes de Caixa em Moeda Nacional - 
            Intra OFSS </t>
  </si>
  <si>
    <t xml:space="preserve">          1.1.1.2.0.00.00 - Caixa e Equivalentes de Caixa em Moeda Estrangeira </t>
  </si>
  <si>
    <t xml:space="preserve">            1.1.1.2.1.00.00 - Caixa e Equivalentes de Caixa em Moeda Estrangeira 
            - Consolidação </t>
  </si>
  <si>
    <t xml:space="preserve">        1.1.2.0.0.00.00 - Créditos a Curto Prazo </t>
  </si>
  <si>
    <t xml:space="preserve">          1.1.2.1.0.00.00 - Créditos Tributários a Receber </t>
  </si>
  <si>
    <t xml:space="preserve">            1.1.2.1.1.00.00 - Créditos Tributários a Receber - Consolidação </t>
  </si>
  <si>
    <t xml:space="preserve">            1.1.2.1.2.00.00 - Créditos Tributários a Receber - Intra OFSS </t>
  </si>
  <si>
    <t xml:space="preserve">            1.1.2.1.3.00.00 - Créditos Tributários a Receber - Inter OFSS - 
            União </t>
  </si>
  <si>
    <t xml:space="preserve">            1.1.2.1.4.00.00 - Créditos Tributários a Receber - Inter OFSS – 
            Estado </t>
  </si>
  <si>
    <t xml:space="preserve">            1.1.2.1.5.00.00 - Créditos Tributários a Receber - Inter OFSS - 
            Município </t>
  </si>
  <si>
    <t xml:space="preserve">          1.1.2.2.0.00.00 - Clientes </t>
  </si>
  <si>
    <t xml:space="preserve">            1.1.2.2.1.00.00 - Clientes - Consolidação </t>
  </si>
  <si>
    <t xml:space="preserve">            1.1.2.2.2.00.00 - Clientes - Intra OFSS </t>
  </si>
  <si>
    <t xml:space="preserve">            1.1.2.2.3.00.00 - Clientes - Inter OFSS - União </t>
  </si>
  <si>
    <t xml:space="preserve">            1.1.2.2.4.00.00 - Clientes - Inter OFSS - Estado </t>
  </si>
  <si>
    <t xml:space="preserve">            1.1.2.2.5.00.00 - Clientes - Inter OFSS - Município </t>
  </si>
  <si>
    <t xml:space="preserve">          1.1.2.3.0.00.00 - Créditos de Transferências a Receber </t>
  </si>
  <si>
    <t xml:space="preserve">            1.1.2.3.1.00.00 - Créditos de Transferências a Receber - 
            Consolidação </t>
  </si>
  <si>
    <t xml:space="preserve">            1.1.2.3.3.00.00 - Créditos de Transferências a Receber - Inter OFSS 
            - União </t>
  </si>
  <si>
    <t xml:space="preserve">            1.1.2.3.4.00.00 - Créditos de Transferências a Receber - Inter OFSS 
            - Estado </t>
  </si>
  <si>
    <t xml:space="preserve">            1.1.2.3.5.00.00 - Créditos de Transferências a Receber - Inter OFSS 
            - Município </t>
  </si>
  <si>
    <t xml:space="preserve">          1.1.2.4.0.00.00 - Empréstimos e Financiamentos Concedidos </t>
  </si>
  <si>
    <t xml:space="preserve">            1.1.2.4.1.00.00 - Empréstimos e Financiamentos Concedidos - 
            Consolidação </t>
  </si>
  <si>
    <t xml:space="preserve">            1.1.2.4.2.00.00 - Empréstimos e Financiamentos Concedidos - Intra 
            OFSS </t>
  </si>
  <si>
    <t xml:space="preserve">            1.1.2.4.3.00.00 - Empréstimos e Financiamentos Concedidos - Inter 
            OFSS - União </t>
  </si>
  <si>
    <t xml:space="preserve">            1.1.2.4.4.00.00 - Empréstimos e Financiamentos Concedidos - Inter 
            OFSS - Estado </t>
  </si>
  <si>
    <t xml:space="preserve">            1.1.2.4.5.00.00 - Empréstimos e Financiamentos Concedidos - Inter 
            OFSS - Município </t>
  </si>
  <si>
    <t xml:space="preserve">          1.1.2.5.0.00.00 - Dívida Ativa Tributaria </t>
  </si>
  <si>
    <t xml:space="preserve">            1.1.2.5.1.00.00 - Dívida Ativa Tributaria - Consolidação </t>
  </si>
  <si>
    <t xml:space="preserve">            1.1.2.5.2.00.00 - Dívida Ativa Tributária - Intra OFSS </t>
  </si>
  <si>
    <t xml:space="preserve">            1.1.2.5.3.00.00 - Dívida Ativa Tributária - Inter OFSS - União </t>
  </si>
  <si>
    <t xml:space="preserve">            1.1.2.5.4.00.00 - Dívida Ativa Tributária - Inter OFSS - Estado </t>
  </si>
  <si>
    <t xml:space="preserve">            1.1.2.5.5.00.00 - Dívida Ativa Tributaria - Inter OFSS - Município </t>
  </si>
  <si>
    <t xml:space="preserve">          1.1.2.6.0.00.00 - Dívida Ativa não Tributaria </t>
  </si>
  <si>
    <t xml:space="preserve">            1.1.2.6.1.00.00 - Dívida Ativa não Tributaria - Consolidação </t>
  </si>
  <si>
    <t xml:space="preserve">            1.1.2.6.2.00.00 - Dívida Ativa Não Tributaria - Intra OFSS </t>
  </si>
  <si>
    <t xml:space="preserve">            1.1.2.6.3.00.00 - Dívida Ativa Não Tributaria - Inter OFSS - União </t>
  </si>
  <si>
    <t xml:space="preserve">            1.1.2.6.4.00.00 - Dívida Ativa Não Tributaria - Inter OFSS - Estado </t>
  </si>
  <si>
    <t xml:space="preserve">            1.1.2.6.5.00.00 - Dívida Ativa Não Tributaria - Inter OFSS - 
            Município </t>
  </si>
  <si>
    <t xml:space="preserve">          1.1.2.9.0.00.00 - (-) Ajuste de Perdas de Créditos a Curto Prazo </t>
  </si>
  <si>
    <t xml:space="preserve">            1.1.2.9.1.00.00 - (-) Ajuste de Perdas de Créditos a Curto Prazo - 
            Consolidação </t>
  </si>
  <si>
    <t xml:space="preserve">            1.1.2.9.2.00.00 - (-) Ajuste de Perdas de Créditos a Curto Prazo - 
            Intra OFSS </t>
  </si>
  <si>
    <t xml:space="preserve">            1.1.2.9.3.00.00 - (-) Ajuste de Perdas de Créditos a Curto Prazo - 
            Inter OFSS - União </t>
  </si>
  <si>
    <t xml:space="preserve">            1.1.2.9.4.00.00 - (-) Ajuste de Perdas de Créditos a Curto Prazo - 
            Inter OFSS - Estado </t>
  </si>
  <si>
    <t xml:space="preserve">            1.1.2.9.5.00.00 - (-) Ajuste de Perdas de Créditos a Curto Prazo - 
            Inter OFSS - Município </t>
  </si>
  <si>
    <t xml:space="preserve">        1.1.3.0.0.00.00 - Demais Créditos e Valores a Curto Prazo </t>
  </si>
  <si>
    <t xml:space="preserve">          1.1.3.1.0.00.00 - Adiantamentos Concedidos a Pessoal e a Terceiros </t>
  </si>
  <si>
    <t xml:space="preserve">            1.1.3.1.1.00.00 - Adiantamentos Concedidos a Pessoal e a Terceiros - 
            Consolidação </t>
  </si>
  <si>
    <t xml:space="preserve">          1.1.3.2.0.00.00 - Tributos a Recuperar/Compensar </t>
  </si>
  <si>
    <t xml:space="preserve">            1.1.3.2.1.00.00 - Tributos a Recuperar/Compensar - Consolidação </t>
  </si>
  <si>
    <t xml:space="preserve">            1.1.3.2.2.00.00 - Tributos a Recuperar/Compensar - Intra OFSS </t>
  </si>
  <si>
    <t xml:space="preserve">            1.1.3.2.3.00.00 - Tributos a Recuperar/Compensar - Inter OFSS - 
            União </t>
  </si>
  <si>
    <t xml:space="preserve">            1.1.3.2.4.00.00 - Tributos a Recuperar/Compensar - Inter OFSS - 
            Estado </t>
  </si>
  <si>
    <t xml:space="preserve">            1.1.3.2.5.00.00 - Tributos a Recuperar/Compensar - Inter OFSS - 
            Município </t>
  </si>
  <si>
    <t xml:space="preserve">          1.1.3.3.0.00.00 - Créditos a Receber por Descentralização da 
          Prestação de Serviços Públicos </t>
  </si>
  <si>
    <t xml:space="preserve">            1.1.3.3.1.00.00 - Créditos a Receber por Descentralização da 
            Prestação de Serviços Públicos - Consolidação </t>
  </si>
  <si>
    <t xml:space="preserve">          1.1.3.4.0.00.00 - Créditos por Danos ao Patrimônio </t>
  </si>
  <si>
    <t xml:space="preserve">            1.1.3.4.1.00.00 - Créditos por Danos ao Patrimônio - Consolidação </t>
  </si>
  <si>
    <t xml:space="preserve">          1.1.3.5.0.00.00 - Depósitos Restituíveis e Valores Vinculados </t>
  </si>
  <si>
    <t xml:space="preserve">            1.1.3.5.1.00.00 - Depósitos Restituíveis e Valores Vinculados - 
            Consolidação </t>
  </si>
  <si>
    <t xml:space="preserve">          1.1.3.6.0.00.00 - Créditos Previdenciários a Receber a Curto Prazo </t>
  </si>
  <si>
    <t xml:space="preserve">            1.1.3.6.1.00.00 - Créditos Previdenciários a Receber a Curto Prazo - 
            Consolidação </t>
  </si>
  <si>
    <t xml:space="preserve">            1.1.3.6.2.00.00 - Créditos Previdenciários a Receber a Curto Prazo - 
            Intra OFSS </t>
  </si>
  <si>
    <t xml:space="preserve">            1.1.3.6.3.00.00 - Créditos Previdenciários a Receber a Curto Prazo - 
            Inter OFSS - União </t>
  </si>
  <si>
    <t xml:space="preserve">            1.1.3.6.4.00.00 - Créditos Previdenciários a Receber a Curto Prazo - 
            Inter OFSS - Estado </t>
  </si>
  <si>
    <t xml:space="preserve">            1.1.3.6.5.00.00 - Créditos Previdenciários a Receber a Curto Prazo - 
            Inter OFSS - Município </t>
  </si>
  <si>
    <t xml:space="preserve">          1.1.3.8.0.00.00 - Outros Créditos a Receber e Valores a Curto Prazo </t>
  </si>
  <si>
    <t xml:space="preserve">            1.1.3.8.1.00.00 - Outros Créditos a Receber e Valores a Curto Prazo 
            - Consolidação </t>
  </si>
  <si>
    <t xml:space="preserve">            1.1.3.8.2.00.00 - Outros Créditos a Receber e Valores a Curto Prazo 
            - Intra OFSS </t>
  </si>
  <si>
    <t xml:space="preserve">            1.1.3.8.3.00.00 - Outros Créditos a Receber e Valores a Curto Prazo 
            - Inter OFSS - União </t>
  </si>
  <si>
    <t xml:space="preserve">            1.1.3.8.4.00.00 - Outros Créditos a Receber e Valores a Curto Prazo 
            - Inter OFSS - Estado </t>
  </si>
  <si>
    <t xml:space="preserve">            1.1.3.8.5.00.00 - Outros Créditos a Receber e Valores a Curto Prazo 
            - Inter OFSS - Município </t>
  </si>
  <si>
    <t xml:space="preserve">          1.1.3.9.0.00.00 - (-) Ajuste de Perdas de Demais Créditos e Valores a 
          Curto Prazo </t>
  </si>
  <si>
    <t xml:space="preserve">            1.1.3.9.1.00.00 - (-) Ajuste de Perdas de Demais Créditos e Valores 
            a Curto Prazo - Consolidação </t>
  </si>
  <si>
    <t xml:space="preserve">        1.1.4.0.0.00.00 - Investimentos e Aplicações Temporárias a Curto Prazo </t>
  </si>
  <si>
    <t xml:space="preserve">          1.1.4.1.0.00.00 - Títulos e Valores Mobiliários </t>
  </si>
  <si>
    <t xml:space="preserve">            1.1.4.1.1.00.00 - Títulos e Valores Mobiliários - Consolidação </t>
  </si>
  <si>
    <t xml:space="preserve">          1.1.4.2.0.00.00 - Aplicação Temporária em Metais Preciosos </t>
  </si>
  <si>
    <t xml:space="preserve">            1.1.4.2.1.00.00 - Aplicação Temporária em Metais Preciosos - 
            Consolidação </t>
  </si>
  <si>
    <t xml:space="preserve">          1.1.4.3.0.00.00 - Aplicação Em Segmento de Imóveis </t>
  </si>
  <si>
    <t xml:space="preserve">            1.1.4.3.1.00.00 - Aplicação Em Segmento de Imóveis - Consolidação </t>
  </si>
  <si>
    <t xml:space="preserve">          1.1.4.9.0.00.00 - (-) Ajuste de Perdas de Investimentos e Aplicações 
          Temporárias </t>
  </si>
  <si>
    <t xml:space="preserve">            1.1.4.9.1.00.00 - (-) Ajuste de Perdas de Investimentos Temporários 
            e Aplicações Temporárias - Consolidação </t>
  </si>
  <si>
    <t xml:space="preserve">        1.1.5.0.0.00.00 - Estoques </t>
  </si>
  <si>
    <t xml:space="preserve">          1.1.5.1.0.00.00 - Mercadorias para Revenda </t>
  </si>
  <si>
    <t xml:space="preserve">            1.1.5.1.1.00.00 - Mercadorias para Revenda - Consolidação </t>
  </si>
  <si>
    <t xml:space="preserve">          1.1.5.2.0.00.00 - Produtos e Serviços Acabados </t>
  </si>
  <si>
    <t xml:space="preserve">            1.1.5.2.1.00.00 - Produtos e Serviços Acabados - Consolidação </t>
  </si>
  <si>
    <t xml:space="preserve">          1.1.5.3.0.00.00 - Produtos e Serviços em Elaboração </t>
  </si>
  <si>
    <t xml:space="preserve">            1.1.5.3.1.00.00 - Produtos e Serviços em Elaboração - Consolidação </t>
  </si>
  <si>
    <t xml:space="preserve">          1.1.5.4.0.00.00 - Matérias-Primas </t>
  </si>
  <si>
    <t xml:space="preserve">            1.1.5.4.1.00.00 - Matérias-Primas - Consolidação </t>
  </si>
  <si>
    <t xml:space="preserve">          1.1.5.5.0.00.00 - Materiais em Trânsito </t>
  </si>
  <si>
    <t xml:space="preserve">            1.1.5.5.1.00.00 - Materiais em Trânsito - Consolidação </t>
  </si>
  <si>
    <t xml:space="preserve">          1.1.5.6.0.00.00 - Almoxarifado </t>
  </si>
  <si>
    <t xml:space="preserve">            1.1.5.6.1.00.00 - Almoxarifado - Consolidação </t>
  </si>
  <si>
    <t xml:space="preserve">          1.1.5.8.0.00.00 - Outros Estoques </t>
  </si>
  <si>
    <t xml:space="preserve">            1.1.5.8.1.00.00 - Outros Estoques - Consolidação </t>
  </si>
  <si>
    <t xml:space="preserve">          1.1.5.9.0.00.00 - (-) Ajuste de Perdas de Estoques </t>
  </si>
  <si>
    <t xml:space="preserve">            1.1.5.9.1.00.00 - (-) Ajuste de Perdas de Estoques - Consolidação </t>
  </si>
  <si>
    <t xml:space="preserve">        1.1.6.0.0.00.00 - Ativo Não Circulante Mantido para Venda </t>
  </si>
  <si>
    <t xml:space="preserve">          1.1.6.1.0.00.00 - Investimento Mantido para Venda </t>
  </si>
  <si>
    <t xml:space="preserve">            1.1.6.1.1.00.00 - Investimento Mantido para Venda - Consolidação </t>
  </si>
  <si>
    <t xml:space="preserve">            1.1.6.1.2.00.00 - Investimento Mantido para Venda - Intra OFSS </t>
  </si>
  <si>
    <t xml:space="preserve">            1.1.6.1.3.00.00 - Investimento Mantido para Venda - Inter OFSS - 
            União </t>
  </si>
  <si>
    <t xml:space="preserve">            1.1.6.1.4.00.00 - Investimento Mantido para Venda - Inter OFSS - 
            Estado </t>
  </si>
  <si>
    <t xml:space="preserve">            1.1.6.1.5.00.00 - Investimento Mantido para Venda - Inter OFSS - 
            Município </t>
  </si>
  <si>
    <t xml:space="preserve">          1.1.6.2.0.00.00 - Imobilizado Mantido para Venda </t>
  </si>
  <si>
    <t xml:space="preserve">            1.1.6.2.1.00.00 - Imobilizado Mantido para Venda - Consolidação </t>
  </si>
  <si>
    <t xml:space="preserve">          1.1.6.3.0.00.00 - Intangível Mantido para Venda </t>
  </si>
  <si>
    <t xml:space="preserve">            1.1.6.3.1.00.00 - Intangível Mantido para Venda - Consolidação </t>
  </si>
  <si>
    <t xml:space="preserve">          1.1.6.9.0.00.00 - (-) Redução a Valor Recuperável de Ativos Mantidos 
          para Venda </t>
  </si>
  <si>
    <t xml:space="preserve">            1.1.6.9.1.00.00 - (-) Redução a Valor Recuperável de Ativos Mantidos 
            para Venda - Consolidação </t>
  </si>
  <si>
    <t xml:space="preserve">            1.1.6.9.2.00.00 - (-) Redução a Valor Recuperável de Ativos Mantidos 
            para Venda - Intra OFSS </t>
  </si>
  <si>
    <t xml:space="preserve">            1.1.6.9.3.00.00 - (-) Redução a Valor Recuperável de Ativos Mantidos 
            para Venda - Inter OFSS - União </t>
  </si>
  <si>
    <t xml:space="preserve">            1.1.6.9.4.00.00 - (-) Redução a Valor Recuperável de Ativos Mantidos 
            para Venda - Inter OFSS - Estado </t>
  </si>
  <si>
    <t xml:space="preserve">            1.1.6.9.5.00.00 - (-) Redução a Valor Recuperável de Ativos Mantidos 
            para Venda - Inter OFSS - Município </t>
  </si>
  <si>
    <t xml:space="preserve">        1.1.9.0.0.00.00 - Variações Patrimoniais Diminutivas Pagas 
        Antecipadamente </t>
  </si>
  <si>
    <t xml:space="preserve">          1.1.9.1.0.00.00 - Prêmios de Seguros a Apropriar </t>
  </si>
  <si>
    <t xml:space="preserve">            1.1.9.1.1.00.00 - Prêmios de Seguros a Apropriar - Consolidação </t>
  </si>
  <si>
    <t xml:space="preserve">          1.1.9.2.0.00.00 - VPD Financeiras a Apropriar </t>
  </si>
  <si>
    <t xml:space="preserve">            1.1.9.2.1.00.00 - VPD Financeiras a Apropriar - Consolidação </t>
  </si>
  <si>
    <t xml:space="preserve">          1.1.9.3.0.00.00 - Assinaturas e Anuidades a Apropriar </t>
  </si>
  <si>
    <t xml:space="preserve">            1.1.9.3.1.00.00 - Assinaturas e Anuidades a Apropriar - Consolidação </t>
  </si>
  <si>
    <t xml:space="preserve">          1.1.9.4.0.00.00 - Alugueis Pagos a Apropriar </t>
  </si>
  <si>
    <t xml:space="preserve">            1.1.9.4.1.00.00 - Alugueis Pagos a Apropriar - Consolidação </t>
  </si>
  <si>
    <t xml:space="preserve">          1.1.9.5.0.00.00 - Tributos Pagos a Apropriar </t>
  </si>
  <si>
    <t xml:space="preserve">            1.1.9.5.1.00.00 - Tributos Pagos a Apropriar - Consolidação </t>
  </si>
  <si>
    <t xml:space="preserve">          1.1.9.6.0.00.00 - Contribuições Confederativas a Apropriar </t>
  </si>
  <si>
    <t xml:space="preserve">            1.1.9.6.1.00.00 - Contribuições Confederativas a Apropriar - 
            Consolidação </t>
  </si>
  <si>
    <t xml:space="preserve">          1.1.9.7.0.00.00 - Benefícios a Pessoal a Apropriar </t>
  </si>
  <si>
    <t xml:space="preserve">            1.1.9.7.1.00.00 - Benefícios a Pessoal a Apropriar - Consolidação </t>
  </si>
  <si>
    <t xml:space="preserve">          1.1.9.8.0.00.00 - Demais VPD a Apropriar </t>
  </si>
  <si>
    <t xml:space="preserve">            1.1.9.8.1.00.00 - Demais VPD a Apropriar - Consolidação </t>
  </si>
  <si>
    <t xml:space="preserve">      1.2.0.0.0.00.00 - Ativo não Circulante </t>
  </si>
  <si>
    <t xml:space="preserve">        1.2.1.0.0.00.00 - Ativo Realizável a Longo Prazo </t>
  </si>
  <si>
    <t xml:space="preserve">          1.2.1.1.0.00.00 - Créditos a Longo Prazo </t>
  </si>
  <si>
    <t xml:space="preserve">            1.2.1.1.1.00.00 - Créditos a Longo Prazo - Consolidação </t>
  </si>
  <si>
    <t xml:space="preserve">              1.2.1.1.1.01.00 - Créditos Tributários a Receber </t>
  </si>
  <si>
    <t xml:space="preserve">              1.2.1.1.1.02.00 - Clientes </t>
  </si>
  <si>
    <t xml:space="preserve">              1.2.1.1.1.03.00 - Empréstimos e Financiamentos Concedidos </t>
  </si>
  <si>
    <t xml:space="preserve">              1.2.1.1.1.04.00 - Dívida Ativa Tributaria </t>
  </si>
  <si>
    <t xml:space="preserve">              1.2.1.1.1.05.00 - Dívida Ativa não Tributaria </t>
  </si>
  <si>
    <t xml:space="preserve">              1.2.1.1.1.06.00 - Créditos Previdenciários do RPPS </t>
  </si>
  <si>
    <t xml:space="preserve">              1.2.1.1.1.99.00 - (-) Ajuste de Perdas de Créditos a Longo Prazo </t>
  </si>
  <si>
    <t xml:space="preserve">            1.2.1.1.2.00.00 - Créditos a Longo Prazo - Intra OFSS </t>
  </si>
  <si>
    <t xml:space="preserve">              1.2.1.1.2.01.00 - Créditos Tributários a Receber </t>
  </si>
  <si>
    <t xml:space="preserve">              1.2.1.1.2.02.00 - Clientes </t>
  </si>
  <si>
    <t xml:space="preserve">              1.2.1.1.2.03.00 - Empréstimos e Financiamentos Concedidos </t>
  </si>
  <si>
    <t xml:space="preserve">              1.2.1.1.2.04.00 - Dívida Ativa Tributaria </t>
  </si>
  <si>
    <t xml:space="preserve">              1.2.1.1.2.05.00 - Dívida Ativa não Tributaria </t>
  </si>
  <si>
    <t xml:space="preserve">              1.2.1.1.2.99.00 - (-) Ajuste de Perdas de Créditos a Longo Prazo </t>
  </si>
  <si>
    <t xml:space="preserve">            1.2.1.1.3.00.00 - Créditos a Longo Prazo - Inter OFSS - União </t>
  </si>
  <si>
    <t xml:space="preserve">              1.2.1.1.3.01.00 - Créditos Tributários a Receber </t>
  </si>
  <si>
    <t xml:space="preserve">              1.2.1.1.3.02.00 - Clientes </t>
  </si>
  <si>
    <t xml:space="preserve">              1.2.1.1.3.03.00 - Empréstimos e Financiamentos Concedidos </t>
  </si>
  <si>
    <t xml:space="preserve">              1.2.1.1.3.04.00 - Dívida Ativa Tributaria </t>
  </si>
  <si>
    <t xml:space="preserve">              1.2.1.1.3.05.00 - Dívida Ativa não Tributaria </t>
  </si>
  <si>
    <t xml:space="preserve">              1.2.1.1.3.99.00 - (-) Ajuste de Perdas de Créditos a Longo Prazo </t>
  </si>
  <si>
    <t xml:space="preserve">            1.2.1.1.4.00.00 - Créditos a Longo Prazo - Inter OFSS - Estado </t>
  </si>
  <si>
    <t xml:space="preserve">              1.2.1.1.4.01.00 - Créditos Tributários a Receber </t>
  </si>
  <si>
    <t xml:space="preserve">              1.2.1.1.4.02.00 - Clientes </t>
  </si>
  <si>
    <t xml:space="preserve">              1.2.1.1.4.03.00 - Empréstimos e Financiamentos Concedidos </t>
  </si>
  <si>
    <t xml:space="preserve">              1.2.1.1.4.04.00 - Dívida Ativa Tributaria </t>
  </si>
  <si>
    <t xml:space="preserve">              1.2.1.1.4.05.00 - Dívida Ativa não Tributaria </t>
  </si>
  <si>
    <t xml:space="preserve">              1.2.1.1.4.99.00 - (-) Ajuste de Perdas de Créditos a Longo Prazo </t>
  </si>
  <si>
    <t xml:space="preserve">            1.2.1.1.5.00.00 - Créditos a Longo Prazo - Inter OFSS - Município </t>
  </si>
  <si>
    <t xml:space="preserve">              1.2.1.1.5.01.00 - Créditos Tributários a Receber </t>
  </si>
  <si>
    <t xml:space="preserve">              1.2.1.1.5.02.00 - Clientes </t>
  </si>
  <si>
    <t xml:space="preserve">              1.2.1.1.5.03.00 - Empréstimos e Financiamentos Concedidos </t>
  </si>
  <si>
    <t xml:space="preserve">              1.2.1.1.5.04.00 - Dívida Ativa Tributaria </t>
  </si>
  <si>
    <t xml:space="preserve">              1.2.1.1.5.05.00 - Dívida Ativa não Tributaria </t>
  </si>
  <si>
    <t xml:space="preserve">              1.2.1.1.5.99.00 - (-) Ajuste de Perdas de Créditos a Longo Prazo </t>
  </si>
  <si>
    <t xml:space="preserve">          1.2.1.2.0.00.00 - Demais Créditos e Valores a Longo Prazo </t>
  </si>
  <si>
    <t xml:space="preserve">            1.2.1.2.1.00.00 - Demais Créditos e Valores a Longo Prazo - 
            Consolidação </t>
  </si>
  <si>
    <t xml:space="preserve">              1.2.1.2.1.01.00 - Adiantamentos Concedidos a Pessoal e a Terceiros </t>
  </si>
  <si>
    <t xml:space="preserve">              1.2.1.2.1.02.00 - Tributos a Recuperar/Compensar </t>
  </si>
  <si>
    <t xml:space="preserve">              1.2.1.2.1.03.00 - Créditos a Receber por Descentralização da 
              Prestação de Serviços Públicos </t>
  </si>
  <si>
    <t xml:space="preserve">              1.2.1.2.1.04.00 - Créditos por Danos ao Patrimônio Provenientes de 
              Créditos Administrativos </t>
  </si>
  <si>
    <t xml:space="preserve">              1.2.1.2.1.05.00 - Créditos por Danos ao Patrimônio Apurados em 
              Tomada de Contas Especial </t>
  </si>
  <si>
    <t xml:space="preserve">              1.2.1.2.1.06.00 - Depósitos Restituíveis e Valores Vinculados </t>
  </si>
  <si>
    <t xml:space="preserve">              1.2.1.2.1.98.00 - Outros Créditos a Receber e Valores a Longo Prazo </t>
  </si>
  <si>
    <t xml:space="preserve">              1.2.1.2.1.99.00 - (-) Ajuste de Perdas de Demais Créditos e Valores 
              a Longo Prazo </t>
  </si>
  <si>
    <t xml:space="preserve">            1.2.1.2.2.00.00 - Demais Créditos e Valores a Longo Prazo - Intra 
            OFSS </t>
  </si>
  <si>
    <t xml:space="preserve">            1.2.1.2.3.00.00 - Demais Créditos e Valores a Longo Prazo - Intra 
            OFSS - União </t>
  </si>
  <si>
    <t xml:space="preserve">            1.2.1.2.4.00.00 - Demais Créditos e Valores a Longo Prazo - Intra 
            OFSS - Estado </t>
  </si>
  <si>
    <t xml:space="preserve">            1.2.1.2.5.00.00 - Demais Créditos e Valores a Longo Prazo - Intra 
            OFSS - Município </t>
  </si>
  <si>
    <t xml:space="preserve">          1.2.1.3.0.00.00 - Investimentos e Aplicações Temporárias a Longo 
          Prazo </t>
  </si>
  <si>
    <t xml:space="preserve">            1.2.1.3.1.00.00 - Investimentos e Aplicações Temporárias a Longo 
            Prazo - Consolidação </t>
  </si>
  <si>
    <t xml:space="preserve">              1.2.1.3.1.01.00 - Títulos e Valores Mobiliários </t>
  </si>
  <si>
    <t xml:space="preserve">              1.2.1.3.1.02.00 - Aplicação Temporária em Metais Preciosos </t>
  </si>
  <si>
    <t xml:space="preserve">              1.2.1.3.1.03.00 - Aplicações em Segmento de Imóveis </t>
  </si>
  <si>
    <t xml:space="preserve">              1.2.1.3.1.04.00 - Fundos Avaliados a Valor de Mercado </t>
  </si>
  <si>
    <t xml:space="preserve">              1.2.1.3.1.99.00 - (-) Ajuste de Perdas de Investimentos e 
              Aplicações Temporárias a Longo Prazo </t>
  </si>
  <si>
    <t xml:space="preserve">          1.2.1.4.0.00.00 - Estoques </t>
  </si>
  <si>
    <t xml:space="preserve">            1.2.1.4.1.00.00 - Estoques - Consolidação </t>
  </si>
  <si>
    <t xml:space="preserve">              1.2.1.4.1.01.00 - Mercadorias para Revenda </t>
  </si>
  <si>
    <t xml:space="preserve">              1.2.1.4.1.02.00 - Produtos e Serviços Acabados </t>
  </si>
  <si>
    <t xml:space="preserve">              1.2.1.4.1.03.00 - Produtos e Serviços em Elaboração </t>
  </si>
  <si>
    <t xml:space="preserve">              1.2.1.4.1.04.00 - Matérias-Primas </t>
  </si>
  <si>
    <t xml:space="preserve">              1.2.1.4.1.05.00 - Materiais em Trânsito </t>
  </si>
  <si>
    <t xml:space="preserve">              1.2.1.4.1.06.00 - Almoxarifado </t>
  </si>
  <si>
    <t xml:space="preserve">              1.2.1.4.1.07.00 - Adiantamentos a Fornecedores </t>
  </si>
  <si>
    <t xml:space="preserve">              1.2.1.4.1.98.00 - Outros Estoques </t>
  </si>
  <si>
    <t xml:space="preserve">              1.2.1.4.1.99.00 - (-) Ajuste de Perdas de Estoques </t>
  </si>
  <si>
    <t xml:space="preserve">          1.2.1.9.0.00.00 - Variações Patrimoniais Diminutivas Pagas 
          Antecipadamente </t>
  </si>
  <si>
    <t xml:space="preserve">            1.2.1.9.1.00.00 - Variações Patrimoniais Diminutivas Pagas 
            Antecipadamente - Consolidação </t>
  </si>
  <si>
    <t xml:space="preserve">              1.2.1.9.1.01.00 - Prêmios de Seguros a Apropriar </t>
  </si>
  <si>
    <t xml:space="preserve">              1.2.1.9.1.02.00 - VPD Financeiras a Apropriar </t>
  </si>
  <si>
    <t xml:space="preserve">              1.2.1.9.1.03.00 - Assinaturas e Anuidades a Apropriar </t>
  </si>
  <si>
    <t xml:space="preserve">              1.2.1.9.1.04.00 - Alugueis Pagos a Apropriar </t>
  </si>
  <si>
    <t xml:space="preserve">              1.2.1.9.1.05.00 - Tributos Pagos a Apropriar </t>
  </si>
  <si>
    <t xml:space="preserve">              1.2.1.9.1.06.00 - Contribuições Confederativas a Apropriar </t>
  </si>
  <si>
    <t xml:space="preserve">              1.2.1.9.1.07.00 - Benefícios a Apropriar </t>
  </si>
  <si>
    <t xml:space="preserve">              1.2.1.9.1.99.00 - Demais VPD a Apropriar </t>
  </si>
  <si>
    <t xml:space="preserve">        1.2.2.0.0.00.00 - Investimentos </t>
  </si>
  <si>
    <t xml:space="preserve">          1.2.2.1.0.00.00 - Participações Permanentes </t>
  </si>
  <si>
    <t xml:space="preserve">            1.2.2.1.1.00.00 - Participações Permanentes - Consolidação </t>
  </si>
  <si>
    <t xml:space="preserve">              1.2.2.1.1.01.00 - Participações Avaliadas pelo Método de 
              Equivalência Patrimonial </t>
  </si>
  <si>
    <t xml:space="preserve">              1.2.2.1.1.02.00 - Participações Avaliadas pelo Método de Custo </t>
  </si>
  <si>
    <t xml:space="preserve">            1.2.2.1.2.00.00 - Participações Permanentes - Intra OFSS </t>
  </si>
  <si>
    <t xml:space="preserve">              1.2.2.1.2.01.00 - Participações Avaliadas pelo Método de 
              Equivalência Patrimonial </t>
  </si>
  <si>
    <t xml:space="preserve">              1.2.2.1.2.02.00 - Participações Avaliadas pelo Método de Custo </t>
  </si>
  <si>
    <t xml:space="preserve">            1.2.2.1.3.00.00 - Participações Permanentes - Inter OFSS - União </t>
  </si>
  <si>
    <t xml:space="preserve">              1.2.2.1.3.01.00 - Participações Avaliadas pelo Método de 
              Equivalência Patrimonial </t>
  </si>
  <si>
    <t xml:space="preserve">              1.2.2.1.3.02.00 - Participações Avaliadas pelo Método de Custo </t>
  </si>
  <si>
    <t xml:space="preserve">            1.2.2.1.4.00.00 - Participações Permanentes - Inter OFSS - Estado </t>
  </si>
  <si>
    <t xml:space="preserve">              1.2.2.1.4.01.00 - Participações Avaliadas pelo Método de 
              Equivalência Patrimonial </t>
  </si>
  <si>
    <t xml:space="preserve">              1.2.2.1.4.02.00 - Participações Avaliadas pelo Método de Custo </t>
  </si>
  <si>
    <t xml:space="preserve">            1.2.2.1.5.00.00 - Participações Permanentes - Inter OFSS - Município </t>
  </si>
  <si>
    <t xml:space="preserve">              1.2.2.1.5.01.00 - Participações Avaliadas pelo Método de 
              Equivalência Patrimonial </t>
  </si>
  <si>
    <t xml:space="preserve">              1.2.2.1.5.02.00 - Participações Avaliadas pelo Método de Custo </t>
  </si>
  <si>
    <t xml:space="preserve">          1.2.2.2.0.00.00 - Propriedades para Investimento </t>
  </si>
  <si>
    <t xml:space="preserve">            1.2.2.2.1.00.00 - Propriedades para Investimento - Consolidação </t>
  </si>
  <si>
    <t xml:space="preserve">          1.2.2.3.0.00.00 - Investimentos do RPPS de Longo Prazo </t>
  </si>
  <si>
    <t xml:space="preserve">            1.2.2.3.1.00.00 - Investimentos do RPPS de Longo Prazo - 
            Consolidação </t>
  </si>
  <si>
    <t xml:space="preserve">          1.2.2.7.0.00.00 - Demais Investimentos Permanentes </t>
  </si>
  <si>
    <t xml:space="preserve">            1.2.2.7.1.00.00 - Demais Investimentos Permanentes - Consolidação </t>
  </si>
  <si>
    <t xml:space="preserve">          1.2.2.8.0.00.00 - (-) Depreciação Acumulada de Investimentos </t>
  </si>
  <si>
    <t xml:space="preserve">            1.2.2.8.1.00.00 - (-) Depreciação Acumulada de Investimentos - 
            Consolidação </t>
  </si>
  <si>
    <t xml:space="preserve">              1.2.2.8.1.01.00 - (-) Depreciação Acumulada de Investimentos - 
              Consolidação - Propriedades para Investimento </t>
  </si>
  <si>
    <t xml:space="preserve">          1.2.2.9.0.00.00 - (-) Redução ao Valor Recuperável de Investimentos </t>
  </si>
  <si>
    <t xml:space="preserve">            1.2.2.9.1.00.00 - (-) Redução ao Valor Recuperável de Investimentos 
            - Consolidação </t>
  </si>
  <si>
    <t xml:space="preserve">              1.2.2.9.1.01.00 - (-) Redução ao Valor Recuperável de Investimentos 
              - Participações Permanentes </t>
  </si>
  <si>
    <t xml:space="preserve">              1.2.2.9.1.02.00 - (-) Redução ao Valor Recuperável de Propriedades 
              para Investimento </t>
  </si>
  <si>
    <t xml:space="preserve">              1.2.2.9.1.03.00 - (-) Redução ao Valor Recuperável de Investimentos 
              do RPPS </t>
  </si>
  <si>
    <t xml:space="preserve">              1.2.2.9.1.04.00 - (-) Redução ao Valor Recuperável de Investimentos 
              - Demais Investimentos Permanentes </t>
  </si>
  <si>
    <t xml:space="preserve">            1.2.2.9.2.00.00 - (-) Redução ao Valor Recuperável de Investimentos 
            - Intra OFSS </t>
  </si>
  <si>
    <t xml:space="preserve">              1.2.2.9.2.01.00 - (-) Redução ao Valor Recuperável de Investimentos 
              - Participações Permanentes </t>
  </si>
  <si>
    <t xml:space="preserve">              1.2.2.9.2.04.00 - (-) Redução ao Valor Recuperável de Investimentos 
              - Demais Investimentos Permanentes </t>
  </si>
  <si>
    <t xml:space="preserve">            1.2.2.9.3.00.00 - (-) Redução ao Valor Recuperável de Investimentos 
            - Inter OFSS - União </t>
  </si>
  <si>
    <t xml:space="preserve">              1.2.2.9.3.01.00 - (-) Redução ao Valor Recuperável de Investimentos 
              - Participações Permanentes </t>
  </si>
  <si>
    <t xml:space="preserve">              1.2.2.9.3.04.00 - (-) Redução ao Valor Recuperável de Investimentos 
              - Demais Investimentos Permanentes </t>
  </si>
  <si>
    <t xml:space="preserve">            1.2.2.9.4.00.00 - (-) Redução ao Valor Recuperável de Investimentos 
            - Inter OFSS - Estado </t>
  </si>
  <si>
    <t xml:space="preserve">              1.2.2.9.4.01.00 - (-) Redução ao Valor Recuperável de Investimentos 
              - Participações Permanentes </t>
  </si>
  <si>
    <t xml:space="preserve">              1.2.2.9.4.04.00 - (-) Redução ao Valor Recuperável de Investimentos 
              - Demais Investimentos Permanentes </t>
  </si>
  <si>
    <t xml:space="preserve">            1.2.2.9.5.00.00 - (-) Redução ao Valor Recuperável de Investimentos 
            - Inter OFSS - Município </t>
  </si>
  <si>
    <t xml:space="preserve">              1.2.2.9.5.01.00 - (-) Redução ao Valor Recuperável de Investimentos 
              - Participações Permanentes </t>
  </si>
  <si>
    <t xml:space="preserve">              1.2.2.9.5.04.00 - (-) Redução ao Valor Recuperável de Investimentos 
              - Demais Investimentos Permanentes </t>
  </si>
  <si>
    <t xml:space="preserve">        1.2.3.0.0.00.00 - Imobilizado </t>
  </si>
  <si>
    <t xml:space="preserve">          1.2.3.1.0.00.00 - Bens Moveis </t>
  </si>
  <si>
    <t xml:space="preserve">            1.2.3.1.1.00.00 - Bens Móveis - Consolidação </t>
  </si>
  <si>
    <t xml:space="preserve">          1.2.3.2.0.00.00 - Bens Imóveis </t>
  </si>
  <si>
    <t xml:space="preserve">            1.2.3.2.1.00.00 - Bens Imóveis - Consolidação </t>
  </si>
  <si>
    <t xml:space="preserve">          1.2.3.8.0.00.00 - (-) Depreciação, Exaustão e Amortização Acumuladas </t>
  </si>
  <si>
    <t xml:space="preserve">            1.2.3.8.1.00.00 - (-) Depreciação, Exaustão e Amortização Acumuladas 
            - Consolidação </t>
  </si>
  <si>
    <t xml:space="preserve">              1.2.3.8.1.01.00 - (-) Depreciação Acumulada - Bens Móveis </t>
  </si>
  <si>
    <t xml:space="preserve">              1.2.3.8.1.02.00 - (-) Depreciação Acumulada - Bens Imóveis </t>
  </si>
  <si>
    <t xml:space="preserve">              1.2.3.8.1.03.00 - (-) Exaustão Acumulada - Bens Móveis </t>
  </si>
  <si>
    <t xml:space="preserve">              1.2.3.8.1.04.00 - (-) Exaustão Acumulada - Bens Imóveis </t>
  </si>
  <si>
    <t xml:space="preserve">              1.2.3.8.1.05.00 - (-) Amortização Acumulada - Bens Móveis </t>
  </si>
  <si>
    <t xml:space="preserve">              1.2.3.8.1.06.00 - (-) Amortização Acumulada - Bens Imóveis </t>
  </si>
  <si>
    <t xml:space="preserve">          1.2.3.9.0.00.00 - (-) Redução ao Valor Recuperável de Imobilizado </t>
  </si>
  <si>
    <t xml:space="preserve">            1.2.3.9.1.00.00 - (-) Redução ao Valor Recuperável de Imobilizado - 
            Consolidação </t>
  </si>
  <si>
    <t xml:space="preserve">              1.2.3.9.1.01.00 - (-) Redução ao Valor Recuperável de Imobilizado - 
              Bens Moveis </t>
  </si>
  <si>
    <t xml:space="preserve">              1.2.3.9.1.02.00 - (-) Redução ao Valor Recuperável de Imobilizado - 
              Bens Imóveis </t>
  </si>
  <si>
    <t xml:space="preserve">        1.2.4.0.0.00.00 - Intangível </t>
  </si>
  <si>
    <t xml:space="preserve">          1.2.4.1.0.00.00 - Softwares </t>
  </si>
  <si>
    <t xml:space="preserve">            1.2.4.1.1.00.00 - Softwares - Consolidação </t>
  </si>
  <si>
    <t xml:space="preserve">          1.2.4.2.0.00.00 - Marcas, Direitos e Patentes Industriais </t>
  </si>
  <si>
    <t xml:space="preserve">            1.2.4.2.1.00.00 - Marcas, Direitos e Patentes Industriais - 
            Consolidação </t>
  </si>
  <si>
    <t xml:space="preserve">          1.2.4.3.0.00.00 - Direito de Uso de Imóveis </t>
  </si>
  <si>
    <t xml:space="preserve">            1.2.4.3.1.00.00 - Direito de Uso de Imóveis - Consolidação </t>
  </si>
  <si>
    <t xml:space="preserve">          1.2.4.8.0.00.00 - (-) Amortização Acumulada </t>
  </si>
  <si>
    <t xml:space="preserve">            1.2.4.8.1.00.00 - (-) Amortização Acumulada - Consolidação </t>
  </si>
  <si>
    <t xml:space="preserve">              1.2.4.8.1.01.00 - (-) Amortização Acumulada - Softwares </t>
  </si>
  <si>
    <t xml:space="preserve">              1.2.4.8.1.02.00 - (-) Amortização Acumulada - Marcas, Direitos e 
              Patentes </t>
  </si>
  <si>
    <t xml:space="preserve">              1.2.4.8.1.03.00 - (-) Amortização Acumulada - Direito de Uso de 
              Imóveis </t>
  </si>
  <si>
    <t xml:space="preserve">          1.2.4.9.0.00.00 - (-) Redução ao Valor Recuperável de Intangível </t>
  </si>
  <si>
    <t xml:space="preserve">            1.2.4.9.1.00.00 - (-) Redução ao Valor Recuperável de Intangível - 
            Consolidação </t>
  </si>
  <si>
    <t xml:space="preserve">              1.2.4.9.1.01.00 - (-) Redução ao Valor Recuperável de Intangível - 
              Softwares </t>
  </si>
  <si>
    <t xml:space="preserve">              1.2.4.9.1.02.00 - (-) Redução ao Valor Recuperável de Intangível - 
              Marcas, Direitos e Patentes </t>
  </si>
  <si>
    <t xml:space="preserve">              1.2.4.9.1.03.00 - (-) Redução ao Valor Recuperável de Intangível - 
              Direito de Uso </t>
  </si>
  <si>
    <t xml:space="preserve">        1.2.5.0.0.00.00 - Diferido </t>
  </si>
  <si>
    <t xml:space="preserve">          1.2.5.1.0.00.00 - Gastos de Implantação e Pré-Operacionais </t>
  </si>
  <si>
    <t xml:space="preserve">            1.2.5.1.1.00.00 - Gastos de Implantação e Pré-Operacionais - 
            Consolidação </t>
  </si>
  <si>
    <t xml:space="preserve">          1.2.5.2.0.00.00 - Gastos de Reorganização </t>
  </si>
  <si>
    <t xml:space="preserve">            1.2.5.2.1.00.00 - Gastos de Reorganização - Consolidação </t>
  </si>
  <si>
    <t xml:space="preserve">          1.2.5.9.0.00.00 - (-) Amortização Acumulada </t>
  </si>
  <si>
    <t xml:space="preserve">            1.2.5.9.1.00.00 - (-) Amortização Acumulada - Consolidação </t>
  </si>
  <si>
    <t xml:space="preserve">              1.2.5.9.1.01.00 - (-) Amortização Acumulada - Gastos de Implantação 
              e Pré-Operacionais </t>
  </si>
  <si>
    <t xml:space="preserve">              1.2.5.9.1.02.00 - (-) Amortização Acumulada - Gastos de 
              Reorganização </t>
  </si>
  <si>
    <t xml:space="preserve">Passivo e Patrimônio Líquido </t>
  </si>
  <si>
    <t xml:space="preserve">  Passivo e Patrimônio Líquido </t>
  </si>
  <si>
    <t xml:space="preserve">    2.0.0.0.0.00.00 - Passivo e Patrimônio Liquido </t>
  </si>
  <si>
    <t xml:space="preserve">      2.1.0.0.0.00.00 - Passivo Circulante </t>
  </si>
  <si>
    <t xml:space="preserve">        2.1.1.0.0.00.00 - Obrigações Trabalhistas, Previdenciárias e 
        Assistenciais a Pagar a Curto Prazo </t>
  </si>
  <si>
    <t xml:space="preserve">          2.1.1.1.0.00.00 - Pessoal a Pagar </t>
  </si>
  <si>
    <t xml:space="preserve">            2.1.1.1.1.00.00 - Pessoal a Pagar - Consolidação </t>
  </si>
  <si>
    <t xml:space="preserve">          2.1.1.2.0.00.00 - Benefícios Previdenciários a Pagar </t>
  </si>
  <si>
    <t xml:space="preserve">            2.1.1.2.1.00.00 - Benefícios Previdenciários a Pagar - Consolidação </t>
  </si>
  <si>
    <t xml:space="preserve">            2.1.1.2.2.00.00 - Benefícios Previdenciários a Pagar - Intra OFSS </t>
  </si>
  <si>
    <t xml:space="preserve">            2.1.1.2.3.00.00 - Benefícios Previdenciários a Pagar - Inter OFSS - 
            União </t>
  </si>
  <si>
    <t xml:space="preserve">            2.1.1.2.4.00.00 - Benefícios Previdenciários a Pagar - Inter OFSS - 
            Estado </t>
  </si>
  <si>
    <t xml:space="preserve">            2.1.1.2.5.00.00 - Benefícios Previdenciários a Pagar - Inter OFSS - 
            Município </t>
  </si>
  <si>
    <t xml:space="preserve">          2.1.1.3.0.00.00 - Benefícios Assistenciais a Pagar </t>
  </si>
  <si>
    <t xml:space="preserve">            2.1.1.3.1.00.00 - Benefícios Assistenciais a Pagar - Consolidação </t>
  </si>
  <si>
    <t xml:space="preserve">          2.1.1.4.0.00.00 - Encargos Sociais a Pagar </t>
  </si>
  <si>
    <t xml:space="preserve">            2.1.1.4.1.00.00 - Encargos Sociais a Pagar-Consolidação </t>
  </si>
  <si>
    <t xml:space="preserve">            2.1.1.4.2.00.00 - Encargos Sociais a Pagar - Intra OFSS </t>
  </si>
  <si>
    <t xml:space="preserve">            2.1.1.4.3.00.00 - Encargos Sociais a Pagar - Inter OFSS - União </t>
  </si>
  <si>
    <t xml:space="preserve">            2.1.1.4.4.00.00 - Encargos Sociais a Pagar - Inter OFSS - Estado </t>
  </si>
  <si>
    <t xml:space="preserve">            2.1.1.4.5.00.00 - Encargos Sociais a Pagar - Inter OFSS - Município </t>
  </si>
  <si>
    <t xml:space="preserve">          2.1.2.0.0.00.00 - Empréstimos e Financiamentos a Curto Prazo </t>
  </si>
  <si>
    <t xml:space="preserve">            2.1.2.1.0.00.00 - Empréstimos a Curto Prazo - Interno </t>
  </si>
  <si>
    <t xml:space="preserve">              2.1.2.1.1.00.00 - Empréstimos a Curto Prazo – Interno - 
              Consolidação </t>
  </si>
  <si>
    <t xml:space="preserve">              2.1.2.1.2.00.00 - Empréstimos a Curto Prazo – Interno - Intra OFSS </t>
  </si>
  <si>
    <t xml:space="preserve">              2.1.2.1.3.00.00 - Empréstimos a Curto Prazo – Interno - Inter OFSS 
              - União </t>
  </si>
  <si>
    <t xml:space="preserve">              2.1.2.1.4.00.00 - Empréstimos a Curto Prazo - Interno - Inter OFSS 
              - Estado </t>
  </si>
  <si>
    <t xml:space="preserve">              2.1.2.1.5.00.00 - Empréstimos a Curto Prazo - Interno - Inter OFSS 
              - Município </t>
  </si>
  <si>
    <t xml:space="preserve">            2.1.2.2.0.00.00 - Empréstimos a Curto Prazo - Externo </t>
  </si>
  <si>
    <t xml:space="preserve">              2.1.2.2.1.00.00 - Empréstimos a Curto Prazo - Externo Consolidação </t>
  </si>
  <si>
    <t xml:space="preserve">            2.1.2.3.0.00.00 - Financiamentos a Curto Prazo - Interno </t>
  </si>
  <si>
    <t xml:space="preserve">              2.1.2.3.1.00.00 - Financiamentos a Curto Prazo- Interno - 
              Consolidação </t>
  </si>
  <si>
    <t xml:space="preserve">              2.1.2.3.3.00.00 - Financiamentos a Curto Prazo - Interno - Inter 
              OFSS - União </t>
  </si>
  <si>
    <t xml:space="preserve">              2.1.2.3.4.00.00 - Financiamentos a Curto Prazo - Interno - Inter 
              OFSS - Estado </t>
  </si>
  <si>
    <t xml:space="preserve">              2.1.2.3.5.00.00 - Financiamentos a Curto Prazo - Interno - Inter 
              OFSS - Município </t>
  </si>
  <si>
    <t xml:space="preserve">            2.1.2.4.0.00.00 - Financiamento a Curto Prazo - Externo </t>
  </si>
  <si>
    <t xml:space="preserve">              2.1.2.4.1.00.00 - Financiamento a Curto Prazo - Externo - 
              Consolidação </t>
  </si>
  <si>
    <t xml:space="preserve">            2.1.2.5.0.00.00 - Juros e Encargos a Pagar de Empréstimos e 
            Financiamentos a Curto Prazo - Interno </t>
  </si>
  <si>
    <t xml:space="preserve">              2.1.2.5.1.00.00 - Juros e Encargos a Pagar de Empréstimos e 
              Financiamentos a Curto Prazo - Interno - Consolidação </t>
  </si>
  <si>
    <t xml:space="preserve">              2.1.2.5.3.00.00 - Juros e Encargos a Pagar de Empréstimos e 
              Financiamentos a Curto Prazo - Interno - Inter OFSS - União </t>
  </si>
  <si>
    <t xml:space="preserve">              2.1.2.5.4.00.00 - Juros e Encargos a Pagar de Empréstimos e 
              Financiamentos a Curto Prazo - Interno - Inter OFSS - Estado </t>
  </si>
  <si>
    <t xml:space="preserve">              2.1.2.5.5.00.00 - Juros e Encargos a Pagar de Empréstimos e 
              Financiamentos a Curto Prazo - Interno - Inter OFSS - Município </t>
  </si>
  <si>
    <t xml:space="preserve">            2.1.2.6.0.00.00 - Juros e Encargos a Pagar de Empréstimos e 
            Financiamentos a Curto Prazo - Externo </t>
  </si>
  <si>
    <t xml:space="preserve">              2.1.2.6.1.00.00 - Juros e Encargos a Pagar de Empréstimos e 
              Financiamentos a Curto Prazo - Externo - Consolidação </t>
  </si>
  <si>
    <t xml:space="preserve">            2.1.2.8.0.00.00 - (-) Encargos Financeiros a Apropriar - Interno </t>
  </si>
  <si>
    <t xml:space="preserve">              2.1.2.8.1.00.00 - (-) Encargos Financeiros a Apropriar - Interno - 
              Consolidação </t>
  </si>
  <si>
    <t xml:space="preserve">              2.1.2.8.3.00.00 - (-) Encargos Financeiros a Apropriar - Interno - 
              Inter OFSS - União </t>
  </si>
  <si>
    <t xml:space="preserve">              2.1.2.8.4.00.00 - (-) Encargos Financeiros a Apropriar - Interno - 
              Inter OFSS - Estado </t>
  </si>
  <si>
    <t xml:space="preserve">              2.1.2.8.5.00.00 - (-) Encargos Financeiros a Apropriar - Interno - 
              Inter OFSS - Município </t>
  </si>
  <si>
    <t xml:space="preserve">            2.1.2.9.0.00.00 - (-) Encargos Financeiros a Apropriar - Externo </t>
  </si>
  <si>
    <t xml:space="preserve">              2.1.2.9.1.00.00 - (-) Encargos Financeiros a Apropriar- 
              Consolidação </t>
  </si>
  <si>
    <t xml:space="preserve">        2.1.3.0.0.00.00 - Fornecedores e Contas a Pagar a Curto Prazo </t>
  </si>
  <si>
    <t xml:space="preserve">          2.1.3.1.0.00.00 - Fornecedores e Contas a Pagar Nacionais a Curto 
          Prazo </t>
  </si>
  <si>
    <t xml:space="preserve">            2.1.3.1.1.00.00 - Fornecedores e Contas a Pagar Nacionais a Curto 
            Prazo - Consolidação </t>
  </si>
  <si>
    <t xml:space="preserve">          2.1.3.2.0.00.00 - Fornecedores e Contas a Pagar Estrangeiros a Curto 
          Prazo </t>
  </si>
  <si>
    <t xml:space="preserve">            2.1.3.2.1.00.00 - Fornecedores e Contas a Pagar Estrangeiros a Curto 
            Prazo - Consolidação </t>
  </si>
  <si>
    <t xml:space="preserve">        2.1.4.0.0.00.00 - Obrigações Fiscais a Curto Prazo </t>
  </si>
  <si>
    <t xml:space="preserve">          2.1.4.1.0.00.00 - Obrigações Fiscais a Curto Prazo com a União </t>
  </si>
  <si>
    <t xml:space="preserve">            2.1.4.1.1.00.00 - Obrigações Fiscais a Curto Prazo com a União - 
            Consolidação </t>
  </si>
  <si>
    <t xml:space="preserve">            2.1.4.1.2.00.00 - Obrigações Fiscais a Curto Prazo com a União - 
            Intra OFSS </t>
  </si>
  <si>
    <t xml:space="preserve">            2.1.4.1.3.00.00 - Obrigações Fiscais a Curto Prazo com a União - 
            Inter OFSS - União </t>
  </si>
  <si>
    <t xml:space="preserve">          2.1.4.2.0.00.00 - Obrigações Fiscais a Curto Prazo com os Estados </t>
  </si>
  <si>
    <t xml:space="preserve">            2.1.4.2.1.00.00 - Obrigações Fiscais a Curto Prazo com os Estados - 
            Consolidação </t>
  </si>
  <si>
    <t xml:space="preserve">            2.1.4.2.2.00.00 - Obrigações Fiscais a Curto Prazo com os Estados - 
            Intra OFSS </t>
  </si>
  <si>
    <t xml:space="preserve">            2.1.4.2.4.00.00 - Obrigações Fiscais a Curto Prazo com os Estados - 
            Inter OFSS - Estado </t>
  </si>
  <si>
    <t xml:space="preserve">          2.1.4.3.0.00.00 - Obrigações Fiscais a Curto Prazo com os Municípios </t>
  </si>
  <si>
    <t xml:space="preserve">            2.1.4.3.1.00.00 - Obrigações Fiscais a Curto Prazo com os Municípios 
            - Consolidação </t>
  </si>
  <si>
    <t xml:space="preserve">            2.1.4.3.2.00.00 - Obrigações Fiscais a Curto Prazo com os Municípios 
            - Intra OFSS </t>
  </si>
  <si>
    <t xml:space="preserve">            2.1.4.3.5.00.00 - Obrigações Fiscais a Curto Prazo com os Municípios 
            - Inter OFSS - Município </t>
  </si>
  <si>
    <t xml:space="preserve">        2.1.5.0.0.00.00 - Obrigações de Repartição a Outros Entes </t>
  </si>
  <si>
    <t xml:space="preserve">          2.1.5.0.3.00.00 - Obrigações de Repartição a Outros Entes - Inter 
          OFSS - União </t>
  </si>
  <si>
    <t xml:space="preserve">          2.1.5.0.4.00.00 - Obrigações de Repartição a Outros Entes - Inter 
          OFSS - Estado </t>
  </si>
  <si>
    <t xml:space="preserve">          2.1.5.0.5.00.00 - Obrigações de Repartição a Outros Entes - Inter 
          OFSS - Município </t>
  </si>
  <si>
    <t xml:space="preserve">        2.1.7.0.0.00.00 - Provisões a Curto Prazo </t>
  </si>
  <si>
    <t xml:space="preserve">          2.1.7.1.0.00.00 - Provisão para Riscos Trabalhistas a Curto Prazo </t>
  </si>
  <si>
    <t xml:space="preserve">            2.1.7.1.1.00.00 - Provisão para Riscos Trabalhistas a Curto Prazo - 
            Consolidação </t>
  </si>
  <si>
    <t xml:space="preserve">          2.1.7.3.0.00.00 - Provisões para Riscos Fiscais a Curto Prazo </t>
  </si>
  <si>
    <t xml:space="preserve">            2.1.7.3.1.00.00 - Provisões para Riscos Fiscais a Curto Prazo - 
            Consolidação </t>
  </si>
  <si>
    <t xml:space="preserve">          2.1.7.4.0.00.00 - Provisão para Riscos Cíveis a Curto Prazo </t>
  </si>
  <si>
    <t xml:space="preserve">            2.1.7.4.1.00.00 - Provisão para Riscos Cíveis a Curto Prazo - 
            Consolidação </t>
  </si>
  <si>
    <t xml:space="preserve">          2.1.7.5.0.00.00 - Provisão para Repartição de Créditos a Curto Prazo </t>
  </si>
  <si>
    <t xml:space="preserve">            2.1.7.5.1.00.00 - Provisão para Repartição de Créditos a Curto Prazo 
            - Consolidação </t>
  </si>
  <si>
    <t xml:space="preserve">            2.1.7.5.3.00.00 - Provisão para Repartição de Créditos a Curto Prazo 
            - Inter OFSS - União </t>
  </si>
  <si>
    <t xml:space="preserve">            2.1.7.5.4.00.00 - Provisão para Repartição de Créditos a Curto Prazo 
            - Inter OFSS - Estado </t>
  </si>
  <si>
    <t xml:space="preserve">            2.1.7.5.5.00.00 - Provisão para Repartição de Créditos a Curto Prazo 
            - Inter OFSS - Município </t>
  </si>
  <si>
    <t xml:space="preserve">          2.1.7.6.0.00.00 - Provisão para Riscos Decorrentes de Contratos de 
          PPP a Curto Prazo </t>
  </si>
  <si>
    <t xml:space="preserve">            2.1.7.6.1.00.00 - Provisão para Riscos Decorrentes de Contratos de 
            PPP a Curto Prazo - Consolidação </t>
  </si>
  <si>
    <t xml:space="preserve">          2.1.7.7.0.00.00 - Provisão para Obrigações Decorrentes da Atuação 
          Governamental a Curto Prazo </t>
  </si>
  <si>
    <t xml:space="preserve">            2.1.7.7.1.00.00 - Provisão para Obrigações Decorrentes da Atuação 
            Governamental a Curto Prazo - Consolidação </t>
  </si>
  <si>
    <t xml:space="preserve">          2.1.7.9.0.00.00 - Outras Provisões a Curto Prazo </t>
  </si>
  <si>
    <t xml:space="preserve">            2.1.7.9.1.00.00 - Outras Provisões a Curto Prazo - Consolidação </t>
  </si>
  <si>
    <t xml:space="preserve">        2.1.8.0.0.00.00 - Demais Obrigações a Curto Prazo </t>
  </si>
  <si>
    <t xml:space="preserve">          2.1.8.1.0.00.00 - Adiantamentos de Clientes </t>
  </si>
  <si>
    <t xml:space="preserve">            2.1.8.1.1.00.00 - Adiantamentos de Clientes - Consolidação </t>
  </si>
  <si>
    <t xml:space="preserve">          2.1.8.2.0.00.00 - Obrigações por Danos a Terceiros </t>
  </si>
  <si>
    <t xml:space="preserve">            2.1.8.2.1.00.00 - Obrigações por Danos a Terceiros - Consolidação </t>
  </si>
  <si>
    <t xml:space="preserve">          2.1.8.3.0.00.00 - Arrendamento Operacional a Pagar </t>
  </si>
  <si>
    <t xml:space="preserve">            2.1.8.3.1.00.00 - Arrendamento Operacional a Pagar - Consolidação </t>
  </si>
  <si>
    <t xml:space="preserve">          2.1.8.4.0.00.00 - Debêntures e Outros Títulos de Dívida a Curto Prazo </t>
  </si>
  <si>
    <t xml:space="preserve">            2.1.8.4.1.00.00 - Debêntures e Outros Títulos de Dívida a Curto 
            Prazo - Consolidação </t>
  </si>
  <si>
    <t xml:space="preserve">          2.1.8.5.0.00.00 - Dividendos e Juros sobre Capital Próprio a Pagar </t>
  </si>
  <si>
    <t xml:space="preserve">            2.1.8.5.1.00.00 - Dividendos e Juros sobre Capital Próprio a Pagar - 
            Consolidação </t>
  </si>
  <si>
    <t xml:space="preserve">          2.1.8.6.0.00.00 - Obrigações Decorrentes de Contratos De PPP </t>
  </si>
  <si>
    <t xml:space="preserve">            2.1.8.6.1.00.00 - Obrigações Decorrentes de Contratos De PPP - 
            Consolidação </t>
  </si>
  <si>
    <t xml:space="preserve">          2.1.8.7.0.00.00 - Depósitos de Instituições Autorizadas a Operar pelo 
          BACEN </t>
  </si>
  <si>
    <t xml:space="preserve">            2.1.8.7.1.00.00 - Depósitos de Instituições Autorizadas a Operar 
            pelo BACEN - Consolidação </t>
  </si>
  <si>
    <t xml:space="preserve">          2.1.8.8.0.00.00 - Valores Restituíveis </t>
  </si>
  <si>
    <t xml:space="preserve">            2.1.8.8.1.00.00 - Valores Restituíveis - Consolidação </t>
  </si>
  <si>
    <t xml:space="preserve">          2.1.8.9.0.00.00 - Outras Obrigações a Curto Prazo </t>
  </si>
  <si>
    <t xml:space="preserve">            2.1.8.9.1.00.00 - Outras Obrigações a Curto Prazo - Consolidação </t>
  </si>
  <si>
    <t xml:space="preserve">            2.1.8.9.2.00.00 - Outras Obrigações a Curto Prazo - Intra OFSS </t>
  </si>
  <si>
    <t xml:space="preserve">            2.1.8.9.3.00.00 - Outras Obrigações a Curto Prazo - Intra OFSS - 
            União </t>
  </si>
  <si>
    <t xml:space="preserve">            2.1.8.9.4.00.00 - Outras Obrigações a Curto Prazo - Intra OFSS - 
            Estado </t>
  </si>
  <si>
    <t xml:space="preserve">            2.1.8.9.5.00.00 - Outras Obrigações a Curto Prazo - Intra OFSS - 
            Município </t>
  </si>
  <si>
    <t xml:space="preserve">      2.2.0.0.0.00.00 - Passivo não-Circulante </t>
  </si>
  <si>
    <t xml:space="preserve">        2.2.1.0.0.00.00 - Obrigações Trabalhistas, Previdenciárias e 
        Assistenciais a Pagar a Longo Prazo </t>
  </si>
  <si>
    <t xml:space="preserve">          2.2.1.1.0.00.00 - Pessoal a Pagar </t>
  </si>
  <si>
    <t xml:space="preserve">            2.2.1.1.1.00.00 - Pessoal a Pagar - Consolidação </t>
  </si>
  <si>
    <t xml:space="preserve">          2.2.1.2.0.00.00 - Benefícios Previdenciários a Pagar </t>
  </si>
  <si>
    <t xml:space="preserve">            2.2.1.2.1.00.00 - Benefícios Previdenciários a Pagar - Consolidação </t>
  </si>
  <si>
    <t xml:space="preserve">          2.2.1.3.0.00.00 - Benefícios Assistenciais a Pagar </t>
  </si>
  <si>
    <t xml:space="preserve">            2.2.1.3.1.00.00 - Benefícios Assistenciais a Pagar - Consolidação </t>
  </si>
  <si>
    <t xml:space="preserve">          2.2.1.4.0.00.00 - Encargos Sociais a Pagar </t>
  </si>
  <si>
    <t xml:space="preserve">            2.2.1.4.1.00.00 - Encargos Sociais a Pagar - Consolidação </t>
  </si>
  <si>
    <t xml:space="preserve">            2.2.1.4.2.00.00 - Encargos Sociais a Pagar - Intra OFSS </t>
  </si>
  <si>
    <t xml:space="preserve">            2.2.1.4.3.00.00 - Encargos Sociais a Pagar - Inter OFSS - União </t>
  </si>
  <si>
    <t xml:space="preserve">            2.2.1.4.4.00.00 - Encargos Sociais a Pagar - Inter OFSS - Estado </t>
  </si>
  <si>
    <t xml:space="preserve">            2.2.1.4.5.00.00 - Encargos Sociais a Pagar - Inter OFSS - Município </t>
  </si>
  <si>
    <t xml:space="preserve">        2.2.2.0.0.00.00 - Empréstimos e Financiamentos a Longo Prazo </t>
  </si>
  <si>
    <t xml:space="preserve">          2.2.2.1.0.00.00 - Empréstimos a Longo Prazo - Interno </t>
  </si>
  <si>
    <t xml:space="preserve">            2.2.2.1.1.00.00 - Empréstimos a Longo Prazo - Interno - Consolidação </t>
  </si>
  <si>
    <t xml:space="preserve">            2.2.2.1.2.00.00 - Empréstimos a Longo Prazo – Interno - Intra OFSS </t>
  </si>
  <si>
    <t xml:space="preserve">            2.2.2.1.3.00.00 - Empréstimos a Longo Prazo - Interno - Inter OFSS - 
            União </t>
  </si>
  <si>
    <t xml:space="preserve">            2.2.2.1.4.00.00 - Empréstimos a Longo Prazo - Interno - Inter OFSS - 
            Estado </t>
  </si>
  <si>
    <t xml:space="preserve">            2.2.2.1.5.00.00 - Empréstimos a Longo Prazo - Interno - Inter OFSS - 
            Município </t>
  </si>
  <si>
    <t xml:space="preserve">          2.2.2.2.0.00.00 - Empréstimos a Longo Prazo - Externo </t>
  </si>
  <si>
    <t xml:space="preserve">            2.2.2.2.1.00.00 - Empréstimos a Longo Prazo - Externo Consolidação </t>
  </si>
  <si>
    <t xml:space="preserve">          2.2.2.3.0.00.00 - Financiamentos a Longo Prazo - Interno </t>
  </si>
  <si>
    <t xml:space="preserve">            2.2.2.3.1.00.00 - Financiamentos a Longo Prazo - Interno - 
            Consolidação </t>
  </si>
  <si>
    <t xml:space="preserve">            2.2.2.3.3.00.00 - Financiamentos a Longo Prazo - Interno - Inter 
            OFSS - União </t>
  </si>
  <si>
    <t xml:space="preserve">            2.2.2.3.4.00.00 - Financiamentos a Longo Prazo - Interno - Inter 
            OFSS - Estado </t>
  </si>
  <si>
    <t xml:space="preserve">            2.2.2.3.5.00.00 - Financiamentos a Longo Prazo - Interno - Inter 
            OFSS - Município </t>
  </si>
  <si>
    <t xml:space="preserve">          2.2.2.4.0.00.00 - Financiamento a Longo Prazo - Externo </t>
  </si>
  <si>
    <t xml:space="preserve">            2.2.2.4.1.00.00 - Financiamento a Longo Prazo - Externo - 
            Consolidação </t>
  </si>
  <si>
    <t xml:space="preserve">          2.2.2.5.0.00.00 - Juros e Encargos a Pagar de Empréstimos e 
          Financiamentos a Longo Prazo - Interno </t>
  </si>
  <si>
    <t xml:space="preserve">            2.2.2.5.1.00.00 - Juros e Encargos a Pagar de Empréstimos e 
            Financiamentos a Longo Prazo - Interno - Consolidação </t>
  </si>
  <si>
    <t xml:space="preserve">            2.2.2.5.3.00.00 - Juros e Encargos a Pagar de Empréstimos e 
            Financiamentos a Longo Prazo - Interno - Inter OFSS - União </t>
  </si>
  <si>
    <t xml:space="preserve">            2.2.2.5.4.00.00 - Juros e Encargos a Pagar de Empréstimos e 
            Financiamentos a Longo Prazo - Interno - Inter OFSS - Estado </t>
  </si>
  <si>
    <t xml:space="preserve">            2.2.2.5.5.00.00 - Juros e Encargos a Pagar de Empréstimos e 
            Financiamentos a Longo Prazo - Interno - Inter OFSS - Município </t>
  </si>
  <si>
    <t xml:space="preserve">          2.2.2.6.0.00.00 - Juros e Encargos a Pagar de Empréstimos e 
          Financiamentos a Longo Prazo - Externo </t>
  </si>
  <si>
    <t xml:space="preserve">            2.2.2.6.1.00.00 - Juros e Encargos a Pagar de Empréstimos e 
            Financiamentos a Longo Prazo - Externo - Consolidação </t>
  </si>
  <si>
    <t xml:space="preserve">          2.2.2.8.0.00.00 - (-) Encargos Financeiros a Apropriar - Interno </t>
  </si>
  <si>
    <t xml:space="preserve">            2.2.2.8.1.00.00 - (-) Encargos Financeiros a Apropriar - Interno - 
            Consolidação </t>
  </si>
  <si>
    <t xml:space="preserve">            2.2.2.8.3.00.00 - (-) Encargos Financeiros a Apropriar - Interno - 
            Inter OFSS - União </t>
  </si>
  <si>
    <t xml:space="preserve">            2.2.2.8.4.00.00 - (-) Encargos Financeiros a Apropriar - Interno - 
            Inter OFSS - Estado </t>
  </si>
  <si>
    <t xml:space="preserve">            2.2.2.8.5.00.00 - (-) Encargos Financeiros a Apropriar - Interno - 
            Inter OFSS - Município </t>
  </si>
  <si>
    <t xml:space="preserve">          2.2.2.9.0.00.00 - (-) Encargos Financeiros a Apropriar - Externo </t>
  </si>
  <si>
    <t xml:space="preserve">            2.2.2.9.1.00.00 - (-) Encargos Financeiros a Apropriar - Externo - 
            Consolidação </t>
  </si>
  <si>
    <t xml:space="preserve">        2.2.3.0.0.00.00 - Fornecedores e Contas a Pagar a Longo Prazo </t>
  </si>
  <si>
    <t xml:space="preserve">          2.2.3.1.0.00.00 - Fornecedores e Contas a Pagar Nacionais a Longo 
          Prazo </t>
  </si>
  <si>
    <t xml:space="preserve">            2.2.3.1.1.00.00 - Fornecedores e Contas a Pagar Nacionais a Longo 
            Prazo - Consolidação </t>
  </si>
  <si>
    <t xml:space="preserve">          2.2.3.2.0.00.00 - Fornecedores e Contas a Pagar Estrangeiros a Longo 
          Prazo </t>
  </si>
  <si>
    <t xml:space="preserve">            2.2.3.2.1.00.00 - Fornecedores e Contas a Pagar Estrangeiros a Longo 
            Prazo - Consolidação </t>
  </si>
  <si>
    <t xml:space="preserve">        2.2.4.0.0.00.00 - Obrigações Fiscais a Longo Prazo </t>
  </si>
  <si>
    <t xml:space="preserve">          2.2.4.1.0.00.00 - Obrigações Fiscais a Longo Prazo com a União </t>
  </si>
  <si>
    <t xml:space="preserve">            2.2.4.1.1.00.00 - Obrigações Fiscais a Longo Prazo com a União - 
            Consolidação </t>
  </si>
  <si>
    <t xml:space="preserve">            2.2.4.1.2.00.00 - Obrigações Fiscais a Longo Prazo com a União - 
            Intra OFSS </t>
  </si>
  <si>
    <t xml:space="preserve">            2.2.4.1.3.00.00 - Obrigações Fiscais a Longo Prazo com a União - 
            Inter OFSS - União </t>
  </si>
  <si>
    <t xml:space="preserve">          2.2.4.2.0.00.00 - Obrigações Fiscais a Longo Prazo com os Estados </t>
  </si>
  <si>
    <t xml:space="preserve">            2.2.4.2.1.00.00 - Obrigações Fiscais a Longo Prazo com os Estados - 
            Consolidação </t>
  </si>
  <si>
    <t xml:space="preserve">            2.2.4.2.2.00.00 - Obrigações Fiscais a Longo Prazo com os Estados - 
            Intra OFSS </t>
  </si>
  <si>
    <t xml:space="preserve">            2.2.4.2.4.00.00 - Obrigações Fiscais a Longo Prazo com os Estados - 
            Inter OFSS - Estado </t>
  </si>
  <si>
    <t xml:space="preserve">          2.2.4.3.0.00.00 - Obrigações Fiscais a Longo Prazo com os Municípios </t>
  </si>
  <si>
    <t xml:space="preserve">            2.2.4.3.1.00.00 - Obrigações Fiscais a Longo Prazo com os Municípios 
            - Consolidação </t>
  </si>
  <si>
    <t xml:space="preserve">            2.2.4.3.2.00.00 - Obrigações Fiscais a Longo Prazo com os Municípios 
            - Intra OFSS </t>
  </si>
  <si>
    <t xml:space="preserve">            2.2.4.3.5.00.00 - Obrigações Fiscais a Longo Prazo com os Municípios 
            - Inter OFSS - Município </t>
  </si>
  <si>
    <t xml:space="preserve">        2.2.7.0.0.00.00 - Provisões a Longo Prazo </t>
  </si>
  <si>
    <t xml:space="preserve">          2.2.7.1.0.00.00 - Provisão para Riscos Trabalhistas a Longo Prazo </t>
  </si>
  <si>
    <t xml:space="preserve">            2.2.7.1.1.00.00 - Provisão para Riscos Trabalhistas a Longo Prazo - 
            Consolidação </t>
  </si>
  <si>
    <t xml:space="preserve">          2.2.7.2.0.00.00 - Provisões Matemáticas Previdenciárias a Longo Prazo </t>
  </si>
  <si>
    <t xml:space="preserve">            2.2.7.2.1.00.00 - Provisões Matemáticas Previdenciárias a Longo 
            Prazo - Consolidação </t>
  </si>
  <si>
    <t xml:space="preserve">              2.2.7.2.1.01.00 - Plano Financeiro - Provisões de Benefícios 
              Concedidos </t>
  </si>
  <si>
    <t xml:space="preserve">              2.2.7.2.1.02.00 - Plano Financeiro - Provisões de Benefícios a 
              Conceder </t>
  </si>
  <si>
    <t xml:space="preserve">              2.2.7.2.1.03.00 - Plano Previdenciário - Provisões de Benefícios 
              Concedidos </t>
  </si>
  <si>
    <t xml:space="preserve">              2.2.7.2.1.04.00 - Plano Previdenciário - Provisões de Benefícios a 
              Conceder </t>
  </si>
  <si>
    <t xml:space="preserve">              2.2.7.2.1.05.00 - Plano Previdenciário - Plano de Amortização </t>
  </si>
  <si>
    <t xml:space="preserve">              2.2.7.2.1.06.00 - Provisões Atuariais para Ajustes do Plano 
              Financeiro </t>
  </si>
  <si>
    <t xml:space="preserve">              2.2.7.2.1.07.00 - Provisões Atuariais para Ajustes do Plano 
              Previdenciário </t>
  </si>
  <si>
    <t xml:space="preserve">          2.2.7.3.0.00.00 - Provisão para Riscos Fiscais a Longo Prazo </t>
  </si>
  <si>
    <t xml:space="preserve">            2.2.7.3.1.00.00 - Provisão para Riscos Fiscais a Longo Prazo - 
            Consolidação </t>
  </si>
  <si>
    <t xml:space="preserve">          2.2.7.4.0.00.00 - Provisão para Riscos Cíveis a Longo Prazo </t>
  </si>
  <si>
    <t xml:space="preserve">            2.2.7.4.1.00.00 - Provisão para Riscos Cíveis a Longo Prazo - 
            Consolidação </t>
  </si>
  <si>
    <t xml:space="preserve">          2.2.7.5.0.00.00 - Provisão para Repartição de Créditos a Longo Prazo </t>
  </si>
  <si>
    <t xml:space="preserve">            2.2.7.5.3.00.00 - Provisão para Repartição de Créditos a Longo Prazo 
            - Inter OFSS - União </t>
  </si>
  <si>
    <t xml:space="preserve">            2.2.7.5.4.00.00 - Provisão para Repartição de Créditos a Longo Prazo 
            - Inter OFSS - Estado </t>
  </si>
  <si>
    <t xml:space="preserve">            2.2.7.5.5.00.00 - Provisão para Repartição de Créditos a Longo Prazo 
            - Inter OFSS - Município </t>
  </si>
  <si>
    <t xml:space="preserve">          2.2.7.6.0.00.00 - Provisão para Riscos Decorrentes de Contratos de 
          PPP a Longo Prazo </t>
  </si>
  <si>
    <t xml:space="preserve">            2.2.7.6.1.00.00 - Provisão para Riscos Decorrentes de Contratos de 
            PPP a Longo Prazo - Consolidação OFSS </t>
  </si>
  <si>
    <t xml:space="preserve">          2.2.7.7.0.00.00 - Provisão para Obrigações Decorrentes da Atuação 
          Governamental a Longo Prazo </t>
  </si>
  <si>
    <t xml:space="preserve">            2.2.7.7.1.00.00 - Provisão para Obrigações Decorrentes da Atuação 
            Governamental a Longo Prazo - Consolidação </t>
  </si>
  <si>
    <t xml:space="preserve">          2.2.7.9.0.00.00 - Outras Provisões a Longo Prazo </t>
  </si>
  <si>
    <t xml:space="preserve">            2.2.7.9.1.00.00 - Outras Provisões a Longo Prazo - Consolidação </t>
  </si>
  <si>
    <t xml:space="preserve">        2.2.8.0.0.00.00 - Demais Obrigações a Longo Prazo </t>
  </si>
  <si>
    <t xml:space="preserve">          2.2.8.1.0.00.00 - Adiantamentos de Clientes a Longo Prazo </t>
  </si>
  <si>
    <t xml:space="preserve">            2.2.8.1.1.00.00 - Adiantamentos de Clientes a Longo Prazo - 
            Consolidação </t>
  </si>
  <si>
    <t xml:space="preserve">          2.2.8.2.0.00.00 - Obrigações por Danos a Terceiros a Longo Prazo </t>
  </si>
  <si>
    <t xml:space="preserve">            2.2.8.2.1.00.00 - Obrigações por Danos a Terceiros a Longo Prazo - 
            Consolidação </t>
  </si>
  <si>
    <t xml:space="preserve">          2.2.8.3.0.00.00 - Debêntures e Outros Títulos de Dívida a Longo Prazo </t>
  </si>
  <si>
    <t xml:space="preserve">            2.2.8.3.1.00.00 - Debêntures e Outros Títulos de Dívida a Longo 
            Prazo - Consolidação </t>
  </si>
  <si>
    <t xml:space="preserve">          2.2.8.4.0.00.00 - Adiantamento para Futuro Aumento de Capital </t>
  </si>
  <si>
    <t xml:space="preserve">            2.2.8.4.1.00.00 - Adiantamento para Futuro Aumento de Capital - 
            Consolidação </t>
  </si>
  <si>
    <t xml:space="preserve">          2.2.8.6.0.00.00 - Obrigações Decorrentes de Contratos de PPP - Longo 
          Prazo </t>
  </si>
  <si>
    <t xml:space="preserve">            2.2.8.6.1.00.00 - Obrigações Decorrentes de Contratos de PPP - Longo 
            Prazo - Consolidação </t>
  </si>
  <si>
    <t xml:space="preserve">          2.2.8.8.0.00.00 - Valores Restituíveis </t>
  </si>
  <si>
    <t xml:space="preserve">            2.2.8.8.1.00.00 - Valores Restituíveis - Consolidação </t>
  </si>
  <si>
    <t xml:space="preserve">          2.2.8.9.0.00.00 - Outras Obrigações a Longo Prazo </t>
  </si>
  <si>
    <t xml:space="preserve">            2.2.8.9.1.00.00 - Outras Obrigações a Longo Prazo - Consolidação </t>
  </si>
  <si>
    <t xml:space="preserve">            2.2.8.9.2.00.00 - Outras Obrigações a Longo Prazo - Intra OFSS </t>
  </si>
  <si>
    <t xml:space="preserve">            2.2.8.9.3.00.00 - Outras Obrigações a Longo Prazo - Intra OFSS - 
            União </t>
  </si>
  <si>
    <t xml:space="preserve">            2.2.8.9.4.00.00 - Outras Obrigações a Longo Prazo - Intra OFSS - 
            Estado </t>
  </si>
  <si>
    <t xml:space="preserve">            2.2.8.9.5.00.00 - Outras Obrigações a Longo Prazo - Intra OFSS - 
            Município </t>
  </si>
  <si>
    <t xml:space="preserve">        2.2.9.0.0.00.00 - Resultado Diferido </t>
  </si>
  <si>
    <t xml:space="preserve">          2.2.9.1.0.00.00 - Variação Patrimonial Aumentativa (VPA) Diferida </t>
  </si>
  <si>
    <t xml:space="preserve">            2.2.9.1.1.00.00 - Variação Patrimonial Aumentativa Diferida - 
            Consolidação </t>
  </si>
  <si>
    <t xml:space="preserve">          2.2.9.2.0.00.00 - (-) Custo Diferido </t>
  </si>
  <si>
    <t xml:space="preserve">            2.2.9.2.1.00.00 - (-) Custo Diferido - Consolidação </t>
  </si>
  <si>
    <t xml:space="preserve">      2.3.0.0.0.00.00 - Patrimônio Liquido </t>
  </si>
  <si>
    <t xml:space="preserve">        2.3.1.0.0.00.00 - Patrimônio Social e Capital Social </t>
  </si>
  <si>
    <t xml:space="preserve">          2.3.1.1.0.00.00 - Patrimônio Social </t>
  </si>
  <si>
    <t xml:space="preserve">            2.3.1.1.1.00.00 - Patrimônio Social - Consolidação </t>
  </si>
  <si>
    <t xml:space="preserve">          2.3.1.2.0.00.00 - Capital Social Realizado </t>
  </si>
  <si>
    <t xml:space="preserve">            2.3.1.2.1.00.00 - Capital Social Realizado - Consolidação </t>
  </si>
  <si>
    <t xml:space="preserve">            2.3.1.2.2.00.00 - Capital Social Realizado - Intra OFSS </t>
  </si>
  <si>
    <t xml:space="preserve">            2.3.1.2.3.00.00 - Capital Social Realizado - Inter OFSS - União </t>
  </si>
  <si>
    <t xml:space="preserve">            2.3.1.2.4.00.00 - Capital Social Realizado - Inter OFSS - Estado </t>
  </si>
  <si>
    <t xml:space="preserve">            2.3.1.2.5.00.00 - Capital Social Realizado - Inter OFSS - Município </t>
  </si>
  <si>
    <t xml:space="preserve">        2.3.2.0.0.00.00 - Adiantamento para Futuro Aumento de Capital </t>
  </si>
  <si>
    <t xml:space="preserve">          2.3.2.0.1.00.00 - Adiantamento para Futuro Aumento de Capital - 
          Consolidação </t>
  </si>
  <si>
    <t xml:space="preserve">          2.3.2.0.2.00.00 - Adiantamento para Futuro Aumento de Capital - Intra 
          OFSS </t>
  </si>
  <si>
    <t xml:space="preserve">          2.3.2.0.3.00.00 - Adiantamento para Futuro Aumento de Capital - Inter 
          OFSS - União </t>
  </si>
  <si>
    <t xml:space="preserve">          2.3.2.0.4.00.00 - Adiantamento para Futuro Aumento de Capital - Inter 
          OFSS - Estado </t>
  </si>
  <si>
    <t xml:space="preserve">          2.3.2.0.5.00.00 - Adiantamento para Futuro Aumento de Capital - Inter 
          OFSS - Município </t>
  </si>
  <si>
    <t xml:space="preserve">        2.3.3.0.0.00.00 - Reservas de Capital </t>
  </si>
  <si>
    <t xml:space="preserve">          2.3.3.1.0.00.00 - Ágio na Emissão de Ações </t>
  </si>
  <si>
    <t xml:space="preserve">            2.3.3.1.1.00.00 - Ágio na Emissão de Ações - Consolidação </t>
  </si>
  <si>
    <t xml:space="preserve">            2.3.3.1.2.00.00 - Ágio na Emissão de Ações - Intra OFSS </t>
  </si>
  <si>
    <t xml:space="preserve">            2.3.3.1.3.00.00 - Ágio na Emissão de Ações - Inter OFSS - União </t>
  </si>
  <si>
    <t xml:space="preserve">            2.3.3.1.4.00.00 - Ágio na Emissão de Ações - Inter OFSS - Estado </t>
  </si>
  <si>
    <t xml:space="preserve">            2.3.3.1.5.00.00 - Ágio na Emissão de Ações - Inter OFSS - Município </t>
  </si>
  <si>
    <t xml:space="preserve">          2.3.3.2.0.00.00 - Alienação de Partes Beneficiarias </t>
  </si>
  <si>
    <t xml:space="preserve">            2.3.3.2.1.00.00 - Alienação de Partes Beneficiarias - Consolidação </t>
  </si>
  <si>
    <t xml:space="preserve">            2.3.3.2.2.00.00 - Alienação de Partes Beneficiarias - Intra OFSS </t>
  </si>
  <si>
    <t xml:space="preserve">            2.3.3.2.3.00.00 - Alienação de Partes Beneficiarias - Inter OFSS - 
            União </t>
  </si>
  <si>
    <t xml:space="preserve">            2.3.3.2.4.00.00 - Alienação de Partes Beneficiarias - Inter OFSS - 
            Estado </t>
  </si>
  <si>
    <t xml:space="preserve">            2.3.3.2.5.00.00 - Alienação de Partes Beneficiarias - Inter OFSS - 
            Município </t>
  </si>
  <si>
    <t xml:space="preserve">          2.3.3.3.0.00.00 - Alienação de Bônus de Subscrição </t>
  </si>
  <si>
    <t xml:space="preserve">            2.3.3.3.1.00.00 - Alienação de Bônus de Subscrição - Consolidação </t>
  </si>
  <si>
    <t xml:space="preserve">            2.3.3.3.2.00.00 - Alienação de Bônus de Subscrição - Intra OFSS </t>
  </si>
  <si>
    <t xml:space="preserve">            2.3.3.3.3.00.00 - Alienação de Bônus de Subscrição - Inter OFSS - 
            União </t>
  </si>
  <si>
    <t xml:space="preserve">            2.3.3.3.4.00.00 - Alienação de Bônus de Subscrição - Inter OFSS - 
            Estado </t>
  </si>
  <si>
    <t xml:space="preserve">            2.3.3.3.5.00.00 - Alienação de Bônus de Subscrição - Inter OFSS - 
            Município </t>
  </si>
  <si>
    <t xml:space="preserve">          2.3.3.4.0.00.00 - Correção Monetária do Capital Realizado </t>
  </si>
  <si>
    <t xml:space="preserve">            2.3.3.4.1.00.00 - Correção Monetária do Capital Realizado - 
            Consolidação </t>
  </si>
  <si>
    <t xml:space="preserve">            2.3.3.4.2.00.00 - Correção Monetária do Capital Realizado - Intra 
            OFSS </t>
  </si>
  <si>
    <t xml:space="preserve">            2.3.3.4.3.00.00 - Correção Monetária do Capital Realizado - Inter 
            OFSS - União </t>
  </si>
  <si>
    <t xml:space="preserve">            2.3.3.4.4.00.00 - Correção Monetária do Capital Realizado - Inter 
            OFSS - Estado </t>
  </si>
  <si>
    <t xml:space="preserve">            2.3.3.4.5.00.00 - Correção Monetária do Capital Realizado - Inter 
            OFSS - Município </t>
  </si>
  <si>
    <t xml:space="preserve">          2.3.3.9.0.00.00 - Outras Reservas de Capital </t>
  </si>
  <si>
    <t xml:space="preserve">            2.3.3.9.1.00.00 - Outras Reservas de Capital - Consolidação </t>
  </si>
  <si>
    <t xml:space="preserve">            2.3.3.9.2.00.00 - Outras Reservas de Capital - Intra OFSS </t>
  </si>
  <si>
    <t xml:space="preserve">            2.3.3.9.3.00.00 - Outras Reservas de Capital - Inter OFSS - União </t>
  </si>
  <si>
    <t xml:space="preserve">            2.3.3.9.4.00.00 - Outras Reservas de Capital - Inter OFSS - Estado </t>
  </si>
  <si>
    <t xml:space="preserve">            2.3.3.9.5.00.00 - Outras Reservas de Capital - Inter OFSS - 
            Município </t>
  </si>
  <si>
    <t xml:space="preserve">        2.3.4.0.0.00.00 - Ajustes de Avaliação Patrimonial </t>
  </si>
  <si>
    <t xml:space="preserve">          2.3.4.1.0.00.00 - Ajustes de Avaliação Patrimonial de Ativos </t>
  </si>
  <si>
    <t xml:space="preserve">            2.3.4.1.1.00.00 - Ajustes de Avaliação Patrimonial de Ativos - 
            Consolidação </t>
  </si>
  <si>
    <t xml:space="preserve">          2.3.4.2.0.00.00 - Ajustes de Avaliação Patrimonial de Passivos </t>
  </si>
  <si>
    <t xml:space="preserve">            2.3.4.2.1.00.00 - Ajustes de Avaliação Patrimonial de Passivos - 
            Consolidação </t>
  </si>
  <si>
    <t xml:space="preserve">        2.3.5.0.0.00.00 - Reservas de Lucros </t>
  </si>
  <si>
    <t xml:space="preserve">          2.3.5.1.0.00.00 - Reserva Legal </t>
  </si>
  <si>
    <t xml:space="preserve">            2.3.5.1.1.00.00 - Reserva Legal - Consolidação </t>
  </si>
  <si>
    <t xml:space="preserve">            2.3.5.1.2.00.00 - Reserva Legal - Intra OFSS </t>
  </si>
  <si>
    <t xml:space="preserve">            2.3.5.1.3.00.00 - Reserva Legal - Inter OFSS - União </t>
  </si>
  <si>
    <t xml:space="preserve">            2.3.5.1.4.00.00 - Reserva Legal - Inter OFSS - Estado </t>
  </si>
  <si>
    <t xml:space="preserve">            2.3.5.1.5.00.00 - Reserva Legal - Inter OFSS - Município </t>
  </si>
  <si>
    <t xml:space="preserve">          2.3.5.2.0.00.00 - Reservas Estatutárias </t>
  </si>
  <si>
    <t xml:space="preserve">            2.3.5.2.1.00.00 - Reservas Estatutárias - Consolidação </t>
  </si>
  <si>
    <t xml:space="preserve">            2.3.5.2.2.00.00 - Reservas Estatutárias - Intra OFSS </t>
  </si>
  <si>
    <t xml:space="preserve">            2.3.5.2.3.00.00 - Reservas Estatutárias - Inter OFSS - União </t>
  </si>
  <si>
    <t xml:space="preserve">            2.3.5.2.4.00.00 - Reservas Estatutárias - Inter OFSS - Estado </t>
  </si>
  <si>
    <t xml:space="preserve">            2.3.5.2.5.00.00 - Reservas Estatutárias - Inter OFSS - Município </t>
  </si>
  <si>
    <t xml:space="preserve">          2.3.5.3.0.00.00 - Reserva para Contingencias </t>
  </si>
  <si>
    <t xml:space="preserve">            2.3.5.3.1.00.00 - Reserva para Contingencias - Consolidação </t>
  </si>
  <si>
    <t xml:space="preserve">            2.3.5.3.2.00.00 - Reserva para Contingencias - Intra OFSS </t>
  </si>
  <si>
    <t xml:space="preserve">            2.3.5.3.3.00.00 - Reserva para Contingencias - Inter OFSS - União </t>
  </si>
  <si>
    <t xml:space="preserve">            2.3.5.3.4.00.00 - Reserva para Contingencias - Inter OFSS - Estado </t>
  </si>
  <si>
    <t xml:space="preserve">            2.3.5.3.5.00.00 - Reserva para Contingencias - Inter OFSS - 
            Município </t>
  </si>
  <si>
    <t xml:space="preserve">          2.3.5.4.0.00.00 - Reserva de Incentivos Fiscais </t>
  </si>
  <si>
    <t xml:space="preserve">            2.3.5.4.1.00.00 - Reserva de Incentivos Fiscais - Consolidação </t>
  </si>
  <si>
    <t xml:space="preserve">            2.3.5.4.2.00.00 - Reserva de Incentivos Fiscais - Intra OFSS </t>
  </si>
  <si>
    <t xml:space="preserve">            2.3.5.4.3.00.00 - Reserva de Incentivos Fiscais - Inter OFSS - União </t>
  </si>
  <si>
    <t xml:space="preserve">            2.3.5.4.4.00.00 - Reserva de Incentivos Fiscais - Inter OFSS - 
            Estado </t>
  </si>
  <si>
    <t xml:space="preserve">            2.3.5.4.5.00.00 - Reserva de Incentivos Fiscais - Inter OFSS - 
            Município </t>
  </si>
  <si>
    <t xml:space="preserve">          2.3.5.5.0.00.00 - Reservas de Lucros para Expansão </t>
  </si>
  <si>
    <t xml:space="preserve">            2.3.5.5.1.00.00 - Reservas de Lucros para Expansão - Consolidação </t>
  </si>
  <si>
    <t xml:space="preserve">            2.3.5.5.2.00.00 - Reservas de Lucros para Expansão - Intra OFSS </t>
  </si>
  <si>
    <t xml:space="preserve">            2.3.5.5.3.00.00 - Reservas de Lucros para Expansão - Inter OFSS - 
            União </t>
  </si>
  <si>
    <t xml:space="preserve">            2.3.5.5.4.00.00 - Reservas de Lucros para Expansão - Inter OFSS 
            –Estado </t>
  </si>
  <si>
    <t xml:space="preserve">            2.3.5.5.5.00.00 - Reservas de Lucros para Expansão - Inter OFSS - 
            Município </t>
  </si>
  <si>
    <t xml:space="preserve">          2.3.5.6.0.00.00 - Reserva de Lucros a Realizar </t>
  </si>
  <si>
    <t xml:space="preserve">            2.3.5.6.1.00.00 - Reserva de Lucros a Realizar- Consolidação </t>
  </si>
  <si>
    <t xml:space="preserve">            2.3.5.6.2.00.00 - Reserva de Lucros a Realizar- Intra OFSS </t>
  </si>
  <si>
    <t xml:space="preserve">            2.3.5.6.3.00.00 - Reserva de Lucros a Realizar- Inter OFSS - União </t>
  </si>
  <si>
    <t xml:space="preserve">            2.3.5.6.4.00.00 - Reserva de Lucros a Realizar- Inter OFSS - Estado </t>
  </si>
  <si>
    <t xml:space="preserve">            2.3.5.6.5.00.00 - Reserva de Lucros a Realizar- Inter OFSS - 
            Município </t>
  </si>
  <si>
    <t xml:space="preserve">          2.3.5.7.0.00.00 - Reserva de Retenção de Premio na Emissão de 
          Debêntures </t>
  </si>
  <si>
    <t xml:space="preserve">            2.3.5.7.1.00.00 - Reserva de Retenção de Premio na Emissão de 
            Debêntures - Consolidação </t>
  </si>
  <si>
    <t xml:space="preserve">            2.3.5.7.2.00.00 - Reserva de Retenção de Premio na Emissão de 
            Debêntures - Intra OFSS </t>
  </si>
  <si>
    <t xml:space="preserve">            2.3.5.7.3.00.00 - Reserva de Retenção de Premio na Emissão de 
            Debêntures - Inter OFSS - União </t>
  </si>
  <si>
    <t xml:space="preserve">            2.3.5.7.4.00.00 - Reserva de Retenção de Premio na Emissão de 
            Debêntures - Inter OFSS - Estado </t>
  </si>
  <si>
    <t xml:space="preserve">            2.3.5.7.5.00.00 - Reserva de Retenção de Premio na Emissão de 
            Debêntures - Inter OFSS - Município </t>
  </si>
  <si>
    <t xml:space="preserve">          2.3.5.8.0.00.00 - Reserva Especial para Dividendo Obrigatório Não 
          Distribuído </t>
  </si>
  <si>
    <t xml:space="preserve">            2.3.5.8.1.00.00 - Reserva Especial para Dividendo Obrigatório Não 
            Distribuído - Consolidação </t>
  </si>
  <si>
    <t xml:space="preserve">            2.3.5.8.2.00.00 - Reserva Especial para Dividendo Obrigatório Não 
            Distribuído - Intra OFSS </t>
  </si>
  <si>
    <t xml:space="preserve">            2.3.5.8.3.00.00 - Reserva Especial para Dividendo Obrigatório Não 
            Distribuído - Inter OFSS - União </t>
  </si>
  <si>
    <t xml:space="preserve">            2.3.5.8.4.00.00 - Reserva Especial para Dividendo Obrigatório Não 
            Distribuído - Inter OFSS - Estado </t>
  </si>
  <si>
    <t xml:space="preserve">            2.3.5.8.5.00.00 - Reserva Especial para Dividendo Obrigatório Não 
            Distribuído - Inter OFSS - Município </t>
  </si>
  <si>
    <t xml:space="preserve">          2.3.5.9.0.00.00 - Outras Reservas de Lucro </t>
  </si>
  <si>
    <t xml:space="preserve">            2.3.5.9.1.00.00 - Outras Reservas de Lucro - Consolidação </t>
  </si>
  <si>
    <t xml:space="preserve">            2.3.5.9.2.00.00 - Outras Reservas de Lucro - Intra OFSS </t>
  </si>
  <si>
    <t xml:space="preserve">            2.3.5.9.3.00.00 - Outras Reservas de Lucro - Inter OFSS - União </t>
  </si>
  <si>
    <t xml:space="preserve">            2.3.5.9.4.00.00 - Outras Reservas de Lucro - Inter OFSS - Estado </t>
  </si>
  <si>
    <t xml:space="preserve">            2.3.5.9.5.00.00 - Outras Reservas de Lucro - Inter OFSS - Município </t>
  </si>
  <si>
    <t xml:space="preserve">        2.3.6.0.0.00.00 - Demais Reservas </t>
  </si>
  <si>
    <t xml:space="preserve">          2.3.6.1.0.00.00 - Reserva de Reavaliação </t>
  </si>
  <si>
    <t xml:space="preserve">            2.3.6.1.1.00.00 - Reserva de Reavaliação - Consolidação </t>
  </si>
  <si>
    <t xml:space="preserve">            2.3.6.1.2.00.00 - Reserva de Reavaliação - Intra OFSS </t>
  </si>
  <si>
    <t xml:space="preserve">            2.3.6.1.3.00.00 - Reserva de Reavaliação - Inter OFSS - União </t>
  </si>
  <si>
    <t xml:space="preserve">            2.3.6.1.4.00.00 - Reserva de Reavaliação - Inter OFSS - Estado </t>
  </si>
  <si>
    <t xml:space="preserve">            2.3.6.1.5.00.00 - Reserva de Reavaliação - Inter OFSS - Município </t>
  </si>
  <si>
    <t xml:space="preserve">          2.3.6.9.0.00.00 - Outras Reservas </t>
  </si>
  <si>
    <t xml:space="preserve">            2.3.6.9.1.00.00 - Outras Reservas - Consolidação </t>
  </si>
  <si>
    <t xml:space="preserve">            2.3.6.9.2.00.00 - Outras Reservas - Intra OFSS </t>
  </si>
  <si>
    <t xml:space="preserve">            2.3.6.9.3.00.00 - Outras Reservas - Inter OFSS - União </t>
  </si>
  <si>
    <t xml:space="preserve">            2.3.6.9.4.00.00 - Outras Reservas - Inter OFSS - Estado </t>
  </si>
  <si>
    <t xml:space="preserve">            2.3.6.9.5.00.00 - Outras Reservas - Inter OFSS - Município </t>
  </si>
  <si>
    <t xml:space="preserve">        2.3.7.0.0.00.00 - Resultados Acumulados </t>
  </si>
  <si>
    <t xml:space="preserve">          2.3.7.1.0.00.00 - Superávits ou Déficits Acumulados </t>
  </si>
  <si>
    <t xml:space="preserve">            2.3.7.1.1.00.00 - Superávits ou Déficits Acumulados - Consolidação </t>
  </si>
  <si>
    <t xml:space="preserve">              2.3.7.1.1.01.00 - Superávits ou Déficits do Exercício </t>
  </si>
  <si>
    <t xml:space="preserve">              2.3.7.1.1.02.00 - Superávits ou Déficits de Exercícios Anteriores </t>
  </si>
  <si>
    <t xml:space="preserve">              2.3.7.1.1.03.00 - Ajustes de Exercícios Anteriores </t>
  </si>
  <si>
    <t xml:space="preserve">              2.3.7.1.1.04.00 - Superávits ou Déficits Resultantes de Extinção, 
              Fusão e Cisão </t>
  </si>
  <si>
    <t xml:space="preserve">            2.3.7.1.2.00.00 - Superávits ou Déficits Acumulados - Intra OFSS </t>
  </si>
  <si>
    <t xml:space="preserve">              2.3.7.1.2.01.00 - Superávits ou Déficits do Exercício </t>
  </si>
  <si>
    <t xml:space="preserve">              2.3.7.1.2.02.00 - Superávits ou Déficits de Exercícios Anteriores </t>
  </si>
  <si>
    <t xml:space="preserve">              2.3.7.1.2.03.00 - Ajustes de Exercícios Anteriores </t>
  </si>
  <si>
    <t xml:space="preserve">              2.3.7.1.2.04.00 - Superávits ou Déficits Resultantes de Extinção, 
              Fusão e Cisão </t>
  </si>
  <si>
    <t xml:space="preserve">            2.3.7.1.3.00.00 - Superávits ou Déficits Acumulados - Inter OFSS - 
            União </t>
  </si>
  <si>
    <t xml:space="preserve">              2.3.7.1.3.01.00 - Superávits ou Déficits do Exercício </t>
  </si>
  <si>
    <t xml:space="preserve">              2.3.7.1.3.02.00 - Superávits ou Déficits de Exercícios Anteriores </t>
  </si>
  <si>
    <t xml:space="preserve">              2.3.7.1.3.03.00 - Ajustes de Exercícios Anteriores </t>
  </si>
  <si>
    <t xml:space="preserve">              2.3.7.1.3.04.00 - Superávits ou Déficits Resultantes de Extinção, 
              Fusão e Cisão </t>
  </si>
  <si>
    <t xml:space="preserve">            2.3.7.1.4.00.00 - Superávits ou Déficits Acumulados - Inter OFSS - 
            Estado </t>
  </si>
  <si>
    <t xml:space="preserve">              2.3.7.1.4.01.00 - Superávits ou Déficits do Exercício </t>
  </si>
  <si>
    <t xml:space="preserve">              2.3.7.1.4.02.00 - Superávits ou Déficits de Exercícios Anteriores </t>
  </si>
  <si>
    <t xml:space="preserve">              2.3.7.1.4.03.00 - Ajustes de Exercícios Anteriores </t>
  </si>
  <si>
    <t xml:space="preserve">              2.3.7.1.4.04.00 - Superávits ou Déficits Resultantes de Extinção, 
              Fusão e Cisão </t>
  </si>
  <si>
    <t xml:space="preserve">            2.3.7.1.5.00.00 - Superávits ou Déficits Acumulados - Inter OFSS - 
            Município </t>
  </si>
  <si>
    <t xml:space="preserve">              2.3.7.1.5.01.00 - Superávits ou Déficits do Exercício </t>
  </si>
  <si>
    <t xml:space="preserve">              2.3.7.1.5.02.00 - Superávits ou Déficits de Exercícios Anteriores </t>
  </si>
  <si>
    <t xml:space="preserve">              2.3.7.1.5.03.00 - Ajustes de Exercícios Anteriores </t>
  </si>
  <si>
    <t xml:space="preserve">              2.3.7.1.5.04.00 - Superávits ou Déficits Resultantes de Extinção, 
              Fusão e Cisão </t>
  </si>
  <si>
    <t xml:space="preserve">          2.3.7.2.0.00.00 - Lucros e Prejuízos Acumulados </t>
  </si>
  <si>
    <t xml:space="preserve">            2.3.7.2.1.00.00 - Lucros e Prejuízos Acumulados - Consolidação </t>
  </si>
  <si>
    <t xml:space="preserve">              2.3.7.2.1.01.00 - Lucros e Prejuízos do Exercício </t>
  </si>
  <si>
    <t xml:space="preserve">              2.3.7.2.1.02.00 - Lucros e Prejuízos Acumulados de Exercícios 
              Anteriores </t>
  </si>
  <si>
    <t xml:space="preserve">              2.3.7.2.1.03.00 - Ajustes de Exercícios Anteriores </t>
  </si>
  <si>
    <t xml:space="preserve">              2.3.7.2.1.04.00 - Lucros a Destinar do Exercício </t>
  </si>
  <si>
    <t xml:space="preserve">              2.3.7.2.1.05.00 - Lucros a Destinar de Exercícios Anteriores </t>
  </si>
  <si>
    <t xml:space="preserve">              2.3.7.2.1.06.00 - Resultados Apurados por Extinção, Fusão e Cisão </t>
  </si>
  <si>
    <t xml:space="preserve">            2.3.7.2.2.00.00 - Lucros e Prejuízos Acumulados - Intra OFSS </t>
  </si>
  <si>
    <t xml:space="preserve">              2.3.7.2.2.01.00 - Lucros e Prejuízos do Exercício </t>
  </si>
  <si>
    <t xml:space="preserve">              2.3.7.2.2.02.00 - Lucros e Prejuízos Acumulados de Exercícios 
              Anteriores </t>
  </si>
  <si>
    <t xml:space="preserve">              2.3.7.2.2.03.00 - Ajustes de Exercícios Anteriores </t>
  </si>
  <si>
    <t xml:space="preserve">              2.3.7.2.2.04.00 - Lucros a Destinar do Exercício </t>
  </si>
  <si>
    <t xml:space="preserve">              2.3.7.2.2.05.00 - Lucros a Destinar de Exercícios Anteriores </t>
  </si>
  <si>
    <t xml:space="preserve">              2.3.7.2.2.06.00 - Resultados Apurados por Extinção, Fusão e Cisão </t>
  </si>
  <si>
    <t xml:space="preserve">            2.3.7.2.3.00.00 - Lucros e Prejuízos Acumulados - Inter OFSS - União </t>
  </si>
  <si>
    <t xml:space="preserve">              2.3.7.2.3.01.00 - Lucros e Prejuízos do Exercício </t>
  </si>
  <si>
    <t xml:space="preserve">              2.3.7.2.3.02.00 - Lucros e Prejuízos Acumulados de Exercícios 
              Anteriores </t>
  </si>
  <si>
    <t xml:space="preserve">              2.3.7.2.3.03.00 - Ajustes de Exercícios Anteriores </t>
  </si>
  <si>
    <t xml:space="preserve">              2.3.7.2.3.04.00 - Lucros a Destinar do Exercício </t>
  </si>
  <si>
    <t xml:space="preserve">              2.3.7.2.3.05.00 - Lucros a Destinar de Exercícios Anteriores </t>
  </si>
  <si>
    <t xml:space="preserve">              2.3.7.2.3.06.00 - Resultados Apurados por Extinção, Fusão e Cisão </t>
  </si>
  <si>
    <t xml:space="preserve">            2.3.7.2.4.00.00 - Lucros e Prejuízos Acumulados - Inter OFSS - 
            Estado </t>
  </si>
  <si>
    <t xml:space="preserve">              2.3.7.2.4.01.00 - Lucros e Prejuízos do Exercício </t>
  </si>
  <si>
    <t xml:space="preserve">              2.3.7.2.4.02.00 - Lucros e Prejuízos Acumulados de Exercícios 
              Anteriores </t>
  </si>
  <si>
    <t xml:space="preserve">              2.3.7.2.4.03.00 - Ajustes de Exercícios Anteriores </t>
  </si>
  <si>
    <t xml:space="preserve">              2.3.7.2.4.04.00 - Lucros a Destinar do Exercício </t>
  </si>
  <si>
    <t xml:space="preserve">              2.3.7.2.4.05.00 - Lucros a Destinar de Exercícios Anteriores </t>
  </si>
  <si>
    <t xml:space="preserve">              2.3.7.2.4.06.00 - Resultados Apurados por Extinção, Fusão e Cisão </t>
  </si>
  <si>
    <t xml:space="preserve">            2.3.7.2.5.00.00 - Lucros e Prejuízos Acumulados - Inter OFSS - 
            Município </t>
  </si>
  <si>
    <t xml:space="preserve">              2.3.7.2.5.01.00 - Lucros e Prejuízos do Exercício </t>
  </si>
  <si>
    <t xml:space="preserve">              2.3.7.2.5.02.00 - Lucros e Prejuízos Acumulados de Exercícios 
              Anteriores </t>
  </si>
  <si>
    <t xml:space="preserve">              2.3.7.2.5.03.00 - Ajustes de Exercícios Anteriores </t>
  </si>
  <si>
    <t xml:space="preserve">              2.3.7.2.5.04.00 - Lucros a Destinar do Exercício </t>
  </si>
  <si>
    <t xml:space="preserve">              2.3.7.2.5.05.00 - Lucros a Destinar de Exercícios Anteriores </t>
  </si>
  <si>
    <t xml:space="preserve">              2.3.7.2.5.06.00 - Resultados Apurados por Extinção, Fusão e Cisão </t>
  </si>
  <si>
    <t xml:space="preserve">        2.3.9.0.0.00.00 - (-) Ações/Cotas em Tesouraria </t>
  </si>
  <si>
    <t xml:space="preserve">          2.3.9.1.0.00.00 - (-) Ações em Tesouraria </t>
  </si>
  <si>
    <t xml:space="preserve">            2.3.9.1.1.00.00 - (-) Ações em Tesouraria - Consolidação </t>
  </si>
  <si>
    <t xml:space="preserve">            2.3.9.1.2.00.00 - (-) Ações em Tesouraria - Intra OFSS </t>
  </si>
  <si>
    <t xml:space="preserve">            2.3.9.1.3.00.00 - (-) Ações em Tesouraria - Inter OFSS - União </t>
  </si>
  <si>
    <t xml:space="preserve">            2.3.9.1.4.00.00 - (-) Ações em Tesouraria - Inter OFSS - Estado </t>
  </si>
  <si>
    <t xml:space="preserve">            2.3.9.1.5.00.00 - (-) Ações em Tesouraria - Inter OFSS - Município </t>
  </si>
  <si>
    <t xml:space="preserve">          2.3.9.2.0.00.00 - (-) Cotas em Tesouraria </t>
  </si>
  <si>
    <t xml:space="preserve">            2.3.9.2.1.00.00 - (-) Cotas em Tesouraria - Consolidação </t>
  </si>
  <si>
    <t xml:space="preserve">            2.3.9.2.2.00.00 - (-) Cotas em Tesouraria - Intra OFSS </t>
  </si>
  <si>
    <t xml:space="preserve">            2.3.9.2.3.00.00 - (-) Cotas em Tesouraria - Inter OFSS - União </t>
  </si>
  <si>
    <t xml:space="preserve">            2.3.9.2.4.00.00 - (-) Cotas em Tesouraria - Inter OFSS - Estado </t>
  </si>
  <si>
    <t xml:space="preserve">            2.3.9.2.5.00.00 - (-) Cotas em Tesouraria - Inter OFSS - Município </t>
  </si>
  <si>
    <t xml:space="preserve">Apuração do Saldo Patrimonial </t>
  </si>
  <si>
    <t xml:space="preserve">  Apuração do Saldo Patrimonial </t>
  </si>
  <si>
    <t xml:space="preserve">    Ativo Financeiro </t>
  </si>
  <si>
    <t xml:space="preserve">    Ativo Permanente </t>
  </si>
  <si>
    <t xml:space="preserve">    Passivo Financeiro </t>
  </si>
  <si>
    <t xml:space="preserve">      2.1.0.0.0.00.00 - Passivo Circulante - Financeiro </t>
  </si>
  <si>
    <t xml:space="preserve">      2.2.0.0.0.00.00 - Passivo Não Circulante - Financeiro </t>
  </si>
  <si>
    <t xml:space="preserve">      6.3.1.1.0.00.00 - RP Não Processados a Liquidar </t>
  </si>
  <si>
    <t xml:space="preserve">      6.3.1.7.1.00.00 - RP Não Processados a Liquidar- Inscrição no Exercício </t>
  </si>
  <si>
    <t xml:space="preserve">    Passivo Permanente </t>
  </si>
  <si>
    <t xml:space="preserve">    Saldo Patrimonial </t>
  </si>
  <si>
    <t xml:space="preserve">Contas de Compensação </t>
  </si>
  <si>
    <t xml:space="preserve">  Contas de Compensação </t>
  </si>
  <si>
    <t xml:space="preserve">    8.1.1.0.0.00.00 - Execução dos Atos Potenciais Ativos </t>
  </si>
  <si>
    <t xml:space="preserve">      8.1.1.1.0.00.00 - Execução de Garantias e Contragarantias Recebidas </t>
  </si>
  <si>
    <t xml:space="preserve">      8.1.1.2.0.00.00 - Execução de Direitos Conveniados e Outros 
      Instrumentos Congêneres </t>
  </si>
  <si>
    <t xml:space="preserve">      8.1.1.3.0.00.00 - Execução de Direitos Contratuais </t>
  </si>
  <si>
    <t xml:space="preserve">      8.1.1.9.0.00.00 - Execução de Outros Atos Potenciais Ativos </t>
  </si>
  <si>
    <t xml:space="preserve">    8.1.2.0.0.00.00 - Execução dos Atos Potenciais Passivos </t>
  </si>
  <si>
    <t xml:space="preserve">      8.1.2.1.0.00.00 - Execução de Garantias e Contragarantias Concedidas </t>
  </si>
  <si>
    <t xml:space="preserve">      8.1.2.2.0.00.00 - Execução de Obrigações Conveniadas e Outros 
      Instrumentos Congêneres </t>
  </si>
  <si>
    <t xml:space="preserve">      8.1.2.3.0.00.00 - Execução de Obrigações Contratuais </t>
  </si>
  <si>
    <t xml:space="preserve">      8.1.2.9.0.00.00 - Execução de Outros Atos Potenciais Passivos </t>
  </si>
  <si>
    <t xml:space="preserve">Quadro: Notas Explicativas Patrimoniais </t>
  </si>
  <si>
    <t xml:space="preserve">Notas Explicativas Patrimoniais </t>
  </si>
  <si>
    <t xml:space="preserve">  Notas Explicativas </t>
  </si>
  <si>
    <t xml:space="preserve">Grupo: Balanço Orçamentário - Receitas Orçamentárias </t>
  </si>
  <si>
    <t xml:space="preserve">Quadro: Receitas Orçamentárias </t>
  </si>
  <si>
    <t xml:space="preserve">Receitas Orçamentárias </t>
  </si>
  <si>
    <t xml:space="preserve">Execução da Receita </t>
  </si>
  <si>
    <t xml:space="preserve">Receitas Brutas Realizadas </t>
  </si>
  <si>
    <t xml:space="preserve">Deduções - Transferências Constitucionais </t>
  </si>
  <si>
    <t xml:space="preserve">Deduções - FUNDEB </t>
  </si>
  <si>
    <t xml:space="preserve">Outras Deduções da Receita </t>
  </si>
  <si>
    <t xml:space="preserve">  Total Receitas </t>
  </si>
  <si>
    <t xml:space="preserve">    1.0.0.0.00.0.0 - Receitas Correntes </t>
  </si>
  <si>
    <t xml:space="preserve">      1.1.0.0.00.0.0 - Impostos, Taxas e Contribuições de Melhoria </t>
  </si>
  <si>
    <t xml:space="preserve">        1.1.1.0.00.0.0 - Impostos </t>
  </si>
  <si>
    <t xml:space="preserve">          1.1.1.1.00.0.0 - Impostos sobre o Comércio Exterior </t>
  </si>
  <si>
    <t xml:space="preserve">            1.1.1.1.01.0.0 - Imposto sobre a Importação </t>
  </si>
  <si>
    <t xml:space="preserve">            1.1.1.1.02.0.0 - Imposto sobre a Exportação </t>
  </si>
  <si>
    <t xml:space="preserve">          1.1.1.2.00.0.0 - Impostos sobre o Patrimônio </t>
  </si>
  <si>
    <t xml:space="preserve">            1.1.1.2.01.0.0 - Imposto sobre a Propriedade Territorial Rural </t>
  </si>
  <si>
    <t xml:space="preserve">          1.1.1.3.00.0.0 - Impostos sobre a Renda e Proventos de Qualquer 
          Natureza </t>
  </si>
  <si>
    <t xml:space="preserve">            1.1.1.3.01.0.0 - Imposto sobre a Renda de Pessoa Física - IRPF </t>
  </si>
  <si>
    <t xml:space="preserve">            1.1.1.3.02.0.0 - Imposto sobre a Renda de Pessoa Jurídica - IRPJ - 
            Líquida de Incentivos </t>
  </si>
  <si>
    <t xml:space="preserve">            1.1.1.3.03.0.0 - Imposto sobre a Renda - Retido na Fonte </t>
  </si>
  <si>
    <t xml:space="preserve">              1.1.1.3.03.1.0 - Imposto sobre a Renda - Retido na Fonte - Trabalho </t>
  </si>
  <si>
    <t xml:space="preserve">              1.1.1.3.03.2.0 - Imposto sobre a Renda - Retido na Fonte - Capital </t>
  </si>
  <si>
    <t xml:space="preserve">              1.1.1.3.03.3.0 - Imposto sobre a Renda - Retido na Fonte - Remessa 
              ao Exterior </t>
  </si>
  <si>
    <t xml:space="preserve">              1.1.1.3.03.4.0 - Imposto sobre a Renda - Retido na Fonte - Outros 
              Rendimentos </t>
  </si>
  <si>
    <t xml:space="preserve">          1.1.1.4.00.0.0 - Impostos sobre a Produção, Circulação e Serviços </t>
  </si>
  <si>
    <t xml:space="preserve">            1.1.1.4.01.0.0 - Imposto sobre Produtos Industrializados - IPI </t>
  </si>
  <si>
    <t xml:space="preserve">              1.1.1.4.01.1.0 - Imposto sobre Produtos Industrializados - IPI - 
              Fumo </t>
  </si>
  <si>
    <t xml:space="preserve">              1.1.1.4.01.2.0 - Imposto sobre Produtos Industrializados - IPI- 
              Bebidas </t>
  </si>
  <si>
    <t xml:space="preserve">              1.1.1.4.01.3.0 - Imposto sobre Produtos Industrializados - IPI - 
              Automóveis </t>
  </si>
  <si>
    <t xml:space="preserve">              1.1.1.4.01.4.0 - Imposto sobre Produtos Industrializados - IPI - 
              Vinculados à Importação </t>
  </si>
  <si>
    <t xml:space="preserve">              1.1.1.4.01.5.0 - Imposto sobre Produtos Industrializados - IPI - 
              Outros Produtos </t>
  </si>
  <si>
    <t xml:space="preserve">          1.1.1.5.00.0.0 - Impostos sobre Operações de Crédito, Câmbio e 
          Seguro, ou Relativas a Títulos ou Valores Mobiliários </t>
  </si>
  <si>
    <t xml:space="preserve">            1.1.1.5.01.0.0 - Imposto sobre Operações Financeiras - IOF </t>
  </si>
  <si>
    <t xml:space="preserve">              1.1.1.5.01.1.0 - Imposto sobre Operações Financeiras - IOF - Ouro </t>
  </si>
  <si>
    <t xml:space="preserve">              1.1.1.5.01.2.0 - Imposto sobre Operações Financeiras - IOF - Demais 
              Operações </t>
  </si>
  <si>
    <t xml:space="preserve">          1.1.1.8.00.0.0 Impostos Específicos de Estados, DF e Municípios </t>
  </si>
  <si>
    <t xml:space="preserve">            1.1.1.8.01.0.0 Impostos sobre o Patrimônio para 
            Estados/DF/Municípios </t>
  </si>
  <si>
    <t xml:space="preserve">              1.1.1.8.01.1.0 Imposto sobre a Propriedade Predial e Territorial 
              Urbana </t>
  </si>
  <si>
    <t xml:space="preserve">              1.1.1.8.01.2.0 Imposto sobre a Propriedade de Veículos Automotores </t>
  </si>
  <si>
    <t xml:space="preserve">              1.1.1.8.01.3.0 Imposto sobre Transmissão “Causa Mortis” e Doação de 
              Bens e Direitos </t>
  </si>
  <si>
    <t xml:space="preserve">              1.1.1.8.01.4.0 Imposto sobre Transmissão “Inter Vivos” de Bens 
              Imóveis e de Direitos Reais sobre Imóveis </t>
  </si>
  <si>
    <t xml:space="preserve">            1.1.1.8.02.0.0 Impostos sobre a Produção, Circulação de Mercadorias 
            e Serviços </t>
  </si>
  <si>
    <t xml:space="preserve">              1.1.1.8.02.1.0 Imposto sobre Operações Relativas à Circulação de 
              Mercadorias e sobre Prestações de Serviços de Transporte 
              Interestadual e Intermunicipal e de Comunicação </t>
  </si>
  <si>
    <t xml:space="preserve">              1.1.1.8.02.2.0 Adicional ICMS - Fundo Estadual de Combate à Pobreza </t>
  </si>
  <si>
    <t xml:space="preserve">              1.1.1.8.02.3.0 Imposto sobre Serviços de Qualquer Natureza </t>
  </si>
  <si>
    <t xml:space="preserve">              1.1.1.8.02.4.0 Adicional ISS - Fundo Municipal de Combate à Pobreza </t>
  </si>
  <si>
    <t xml:space="preserve">              1.1.1.8.02.5.0 Imposto sobre Vendas a Varejo de Combustíveis 
              Líquidos e Gasosos (IVVC) </t>
  </si>
  <si>
    <t xml:space="preserve">          1.1.1.9.00.0.0 - Outros Impostos </t>
  </si>
  <si>
    <t xml:space="preserve">        1.1.2.0.00.0.0 - Taxas </t>
  </si>
  <si>
    <t xml:space="preserve">          1.1.2.1.00.0.0 - Taxas pelo Exercício do Poder de Polícia </t>
  </si>
  <si>
    <t xml:space="preserve">            1.1.2.1.01.0.0 - Taxas de Inspeção, Controle e Fiscalização </t>
  </si>
  <si>
    <t xml:space="preserve">            1.1.2.1.02.0.0 - Taxas de Fiscalização das Telecomunicações </t>
  </si>
  <si>
    <t xml:space="preserve">            1.1.2.1.03.0.0 - Taxa de Controle e Fiscalização de Produtos 
            Químicos </t>
  </si>
  <si>
    <t xml:space="preserve">            1.1.2.1.04.0.0 - Taxa de Controle e Fiscalização Ambiental </t>
  </si>
  <si>
    <t xml:space="preserve">            1.1.2.1.05.0.0 - Taxa de Controle e Fiscalização da Pesca e 
            Aquicultura </t>
  </si>
  <si>
    <t xml:space="preserve">          1.1.2.2.00.0.0 - Taxas pela Prestação de Serviços </t>
  </si>
  <si>
    <t xml:space="preserve">            1.1.2.2.01.0.0 - Taxas pela Prestação de Serviços </t>
  </si>
  <si>
    <t xml:space="preserve">            1.1.2.2.02.0.0 - Emolumentos e Custas Judiciais </t>
  </si>
  <si>
    <t xml:space="preserve">        1.1.3.0.00.0.0 - Contribuição de Melhoria </t>
  </si>
  <si>
    <t xml:space="preserve">          1.1.3.8.00.0.0 - Contribuição de Melhoria - Específica de Estados, DF 
          e Municípios </t>
  </si>
  <si>
    <t xml:space="preserve">      1.2.0.0.00.0.0 - Contribuições </t>
  </si>
  <si>
    <t xml:space="preserve">        1.2.1.0.00.0.0 - Contribuições Sociais </t>
  </si>
  <si>
    <t xml:space="preserve">          1.2.1.0.01.0.0 - Contribuição para o Financiamento da Seguridade 
          Social - COFINS </t>
  </si>
  <si>
    <t xml:space="preserve">          1.2.1.0.02.0.0 - Contribuição Social sobre o Lucro Líquido - CSLL </t>
  </si>
  <si>
    <t xml:space="preserve">          1.2.1.0.03.0.0 - Contribuições para o Regime Geral de Previdência 
          Social - RGPS </t>
  </si>
  <si>
    <t xml:space="preserve">          1.2.1.0.04.0.0 - Contribuição para o Regime Próprio de Previdência 
          Social - RPPS </t>
  </si>
  <si>
    <t xml:space="preserve">            1.2.1.0.04.1.0 - Contribuição Patronal de Servidor Ativo Civil para 
            o RPPS </t>
  </si>
  <si>
    <t xml:space="preserve">            1.2.1.0.04.2.0 - Contribuição do Servidor Ativo Civil para o RPPS </t>
  </si>
  <si>
    <t xml:space="preserve">            1.2.1.0.04.3.0 - Contribuição do Servidor Inativo para o RPPS </t>
  </si>
  <si>
    <t xml:space="preserve">            1.2.1.0.04.4.0 - Contribuição do Pensionista para o RPPS </t>
  </si>
  <si>
    <t xml:space="preserve">            1.2.1.0.04.5.0 - Contribuição Patronal para o RPPS Oriunda de 
            Sentenças Judiciais </t>
  </si>
  <si>
    <t xml:space="preserve">            1.2.1.0.04.6.0 - Contribuição do Servidor Ativo ao RPPS Oriunda de 
            Sentenças Judiciais </t>
  </si>
  <si>
    <t xml:space="preserve">            1.2.1.0.04.7.0 - Contribuição do Servidor Inativo ao RPPS Oriunda de 
            Sentenças Judiciais </t>
  </si>
  <si>
    <t xml:space="preserve">            1.2.1.0.04.8.0 - Contribuição do Pensionista ao RPPS Oriunda de 
            Sentenças Judiciais </t>
  </si>
  <si>
    <t xml:space="preserve">          1.2.1.0.05.0.0 - Contribuição para o Custeio das Pensões Militares </t>
  </si>
  <si>
    <t xml:space="preserve">          1.2.1.0.06.0.0 - Contribuição para os Fundos de Assistência Médica </t>
  </si>
  <si>
    <t xml:space="preserve">            1.2.1.0.06.1.0 - Contribuição para os Fundos de Assistência Médica - 
            Policiais Militares </t>
  </si>
  <si>
    <t xml:space="preserve">            1.2.1.0.06.2.0 - Contribuição para os Fundos de Assistência Médica 
            dos Bombeiros Militares </t>
  </si>
  <si>
    <t xml:space="preserve">            1.2.1.0.06.3.0 - Contribuição para os Fundos de Assistência Médica 
            dos Servidores Civis </t>
  </si>
  <si>
    <t xml:space="preserve">            1.2.1.0.06.9.0 - Contribuição para os Fundos de Assistência Médica 
            de Outros Beneficiários </t>
  </si>
  <si>
    <t xml:space="preserve">          1.2.1.0.07.0.0 - Contribuições sobre Concursos de Prognósticos e 
          Sorteios </t>
  </si>
  <si>
    <t xml:space="preserve">          1.2.1.0.08.0.0 - Contribuição sobre Sorteios Realizados por Entidades 
          Filantrópicas </t>
  </si>
  <si>
    <t xml:space="preserve">          1.2.1.0.09.0.0 - Contribuição para os Programas de Integração Social 
          e de Formação do Patrimônio do Servidor Público - PIS e PASEP </t>
  </si>
  <si>
    <t xml:space="preserve">          1.2.1.0.10.0.0 - Cota-Parte da Contribuição Sindical </t>
  </si>
  <si>
    <t xml:space="preserve">          1.2.1.0.11.0.0 - Contribuições Referentes ao Fundo de Garantia do 
          Tempo de Serviço - FGTS </t>
  </si>
  <si>
    <t xml:space="preserve">            1.2.1.0.11.1.0 - Contribuição Relativa à Despedida de Empregado sem 
            Justa Causa </t>
  </si>
  <si>
    <t xml:space="preserve">            1.2.1.0.11.2.0 - Contribuição sobre a Remuneração Devida ao 
            Trabalhador </t>
  </si>
  <si>
    <t xml:space="preserve">          1.2.1.0.12.0.0 - Contribuição Social do Salário-Educação </t>
  </si>
  <si>
    <t xml:space="preserve">          1.2.1.0.13.0.0 - Contribuição para o Ensino Aeroviário </t>
  </si>
  <si>
    <t xml:space="preserve">          1.2.1.0.14.0.0 - Contribuição para o Desenvolvimento do Ensino 
          Profissional Marítimo </t>
  </si>
  <si>
    <t xml:space="preserve">          1.2.1.0.15.0.0 - Contribuição sobre a Arrecadação dos Fundos de 
          Investimentos Regionais </t>
  </si>
  <si>
    <t xml:space="preserve">          1.2.1.0.16.0.0 - Contribuição Industrial Rural </t>
  </si>
  <si>
    <t xml:space="preserve">          1.2.1.0.17.0.0 - Adicional à Contribuição Previdenciária Rural </t>
  </si>
  <si>
    <t xml:space="preserve">          1.2.1.0.18.0.0 - Contribuição sobre Movimentação ou Transmissão de 
          Valores e de Créditos e Direitos de Natureza Financeira </t>
  </si>
  <si>
    <t xml:space="preserve">          1.2.1.0.99.0.0 - Outras Contribuições Sociais </t>
  </si>
  <si>
    <t xml:space="preserve">          1.2.1.8.00.0.0 Contribuições Sociais Específicas de Estados, DF e 
          Municípios </t>
  </si>
  <si>
    <t xml:space="preserve">            1.2.1.8.01.0.0 Contribuições para o Regime Próprio de Previdência 
            Social - RPPS de Estados/DF/Municípios </t>
  </si>
  <si>
    <t xml:space="preserve">              1.2.1.8.01.1.0 Contribuição Previdenciária para Amortização do 
              Déficit Atuarial </t>
  </si>
  <si>
    <t xml:space="preserve">              1.2.1.8.01.2.0 Contribuição Patronal dos Servidores Civis Inativos </t>
  </si>
  <si>
    <t xml:space="preserve">              1.2.1.8.01.3.0 Contribuição Patronal dos Pensionistas Civis </t>
  </si>
  <si>
    <t xml:space="preserve">            1.2.1.8.02.0.0 Contribuição para Previdência Militar de Estados, DF 
            e Municípios </t>
  </si>
  <si>
    <t xml:space="preserve">              1.2.1.8.02.1.0 Contribuição Patronal do Militar Ativo </t>
  </si>
  <si>
    <t xml:space="preserve">              1.2.1.8.02.2.0 Contribuição do Militar Ativo </t>
  </si>
  <si>
    <t xml:space="preserve">              1.2.1.8.02.3.0 Contribuição do Militar Inativo </t>
  </si>
  <si>
    <t xml:space="preserve">              1.2.1.8.02.4.0 Contribuição dos Pensionistas Militares </t>
  </si>
  <si>
    <t xml:space="preserve">              1.2.1.8.02.5.0 Contribuição Patronal do Militar Inativo </t>
  </si>
  <si>
    <t xml:space="preserve">              1.2.1.8.02.6.0 Contribuição Patronal dos Pensionistas Militares </t>
  </si>
  <si>
    <t xml:space="preserve">        1.2.2.0.00.0.0 - Contribuições Econômicas </t>
  </si>
  <si>
    <t xml:space="preserve">          1.2.2.8.00.0.0 - Contribuições Econômicas Específicas de EST/DF/MUN </t>
  </si>
  <si>
    <t xml:space="preserve">        1.2.3.0.00.0.0 - Contribuições para Entidades Privadas de Serviço 
        Social e de Formação Profissional </t>
  </si>
  <si>
    <t xml:space="preserve">        1.2.4.0.00.0.0 - Contribuição para o Custeio do Serviço de Iluminação 
        Pública </t>
  </si>
  <si>
    <t xml:space="preserve">      1.3.0.0.00.0.0 - Receita Patrimonial </t>
  </si>
  <si>
    <t xml:space="preserve">        1.3.1.0.00.0.0 - Exploração do Patrimônio Imobiliário do Estado </t>
  </si>
  <si>
    <t xml:space="preserve">          1.3.1.0.01.0.0 - Aluguéis, Arrendamentos, Foros, Laudêmios, Tarifas 
          de Ocupação </t>
  </si>
  <si>
    <t xml:space="preserve">            1.3.1.0.01.1.0 - Aluguéis e Arrendamentos </t>
  </si>
  <si>
    <t xml:space="preserve">            1.3.1.0.01.2.0 - Foros, Laudêmios e Tarifas de Ocupação </t>
  </si>
  <si>
    <t xml:space="preserve">          1.3.1.0.02.0.0 - Concessão, Permissão, Autorização ou Cessão do 
          Direito de Uso de Bens Imóveis Públicos </t>
  </si>
  <si>
    <t xml:space="preserve">          1.3.1.0.99.0.0 - Outras Receitas Imobiliárias </t>
  </si>
  <si>
    <t xml:space="preserve">        1.3.2.0.00.0.0 - Valores Mobiliários </t>
  </si>
  <si>
    <t xml:space="preserve">          1.3.2.1.00.0.0 - Juros e Correções Monetárias </t>
  </si>
  <si>
    <t xml:space="preserve">            1.3.2.1.00.1.0 - Remuneração de Depósitos Bancários </t>
  </si>
  <si>
    <t xml:space="preserve">            1.3.2.1.00.2.0 - Remuneração de Depósitos Especiais </t>
  </si>
  <si>
    <t xml:space="preserve">            1.3.2.1.00.3.0 - Remuneração de Saldos de Recursos Não-Desembolsados </t>
  </si>
  <si>
    <t xml:space="preserve">            1.3.2.1.00.4.0 - Remuneração dos Recursos do Regime Próprio de 
            Previdência Social - RPPS </t>
  </si>
  <si>
    <t xml:space="preserve">            1.3.2.1.00.5.0 - Juros de Títulos de Renda </t>
  </si>
  <si>
    <t xml:space="preserve">            1.3.2.1.00.6.0 - Juros sobre o Capital Próprio </t>
  </si>
  <si>
    <t xml:space="preserve">          1.3.2.2.00.0.0 - Dividendos </t>
  </si>
  <si>
    <t xml:space="preserve">          1.3.2.3.00.0.0 - Participações </t>
  </si>
  <si>
    <t xml:space="preserve">          1.3.2.9.00.0.0 - Outros Valores Mobiliários </t>
  </si>
  <si>
    <t xml:space="preserve">        1.3.3.0.00.0.0 - Delegação de Serviços Públicos Mediante Concessão, 
        Permissão, Autorização ou Licença </t>
  </si>
  <si>
    <t xml:space="preserve">          1.3.3.1.00.0.0 - Delegação para Prestação dos Serviços de Transporte </t>
  </si>
  <si>
    <t xml:space="preserve">          1.3.3.2.00.0.0 - Delegação dos Serviços de Infraestrutura </t>
  </si>
  <si>
    <t xml:space="preserve">          1.3.3.3.00.0.0 - Delegação dos Serviços de Telecomunicação </t>
  </si>
  <si>
    <t xml:space="preserve">          1.3.3.9.00.0.0 - Demais Delegações de Serviços Públicos </t>
  </si>
  <si>
    <t xml:space="preserve">        1.3.4.0.00.0.0 - Exploração de Recursos Naturais </t>
  </si>
  <si>
    <t xml:space="preserve">          1.3.4.1.00.0.0 - Petróleo - Regime de Concessão </t>
  </si>
  <si>
    <t xml:space="preserve">          1.3.4.2.00.0.0 - Petróleo - Regime de Cessão Onerosa </t>
  </si>
  <si>
    <t xml:space="preserve">          1.3.4.3.00.0.0 - Petróleo - Regime de Partilha de Produção </t>
  </si>
  <si>
    <t xml:space="preserve">          1.3.4.4.00.0.0 - Exploração de Recursos Minerais </t>
  </si>
  <si>
    <t xml:space="preserve">          1.3.4.5.00.0.0 - Exploração de Recursos Hídricos </t>
  </si>
  <si>
    <t xml:space="preserve">          1.3.4.6.00.0.0 - Exploração de Recursos Florestais </t>
  </si>
  <si>
    <t xml:space="preserve">          1.3.4.9.00.0.0 - Exploração de Outros Recursos Naturais </t>
  </si>
  <si>
    <t xml:space="preserve">        1.3.5.0.00.0.0 - Exploração do Patrimônio Intangível </t>
  </si>
  <si>
    <t xml:space="preserve">        1.3.6.0.00.0.0 - Cessão de Direitos </t>
  </si>
  <si>
    <t xml:space="preserve">        1.3.9.0.00.0.0 - Demais Receitas Patrimoniais </t>
  </si>
  <si>
    <t xml:space="preserve">      1.4.0.0.00.0.0 - Receita Agropecuária </t>
  </si>
  <si>
    <t xml:space="preserve">      1.5.0.0.00.0.0 - Receita Industrial </t>
  </si>
  <si>
    <t xml:space="preserve">      1.6.0.0.00.0.0 - Receita de Serviços </t>
  </si>
  <si>
    <t xml:space="preserve">        1.6.1.0.00.0.0 - Serviços Administrativos e Comerciais Gerais </t>
  </si>
  <si>
    <t xml:space="preserve">          1.6.1.0.01.0.0 - Serviços Administrativos e Comerciais Gerais </t>
  </si>
  <si>
    <t xml:space="preserve">          1.6.1.0.02.0.0 - Inscrição em Concursos e Processos Seletivos </t>
  </si>
  <si>
    <t xml:space="preserve">          1.6.1.0.03.0.0 - Serviços de Registro, Certificação e Fiscalização </t>
  </si>
  <si>
    <t xml:space="preserve">          1.6.1.0.04.0.0 - Serviços de Informação e Tecnologia </t>
  </si>
  <si>
    <t xml:space="preserve">        1.6.2.0.00.0.0 - Serviços e Atividades Referentes à Navegação e ao 
        Transporte </t>
  </si>
  <si>
    <t xml:space="preserve">          1.6.2.0.01.0.0 - Serviços de Navegação </t>
  </si>
  <si>
    <t xml:space="preserve">          1.6.2.0.02.0.0 - Serviços de Transporte </t>
  </si>
  <si>
    <t xml:space="preserve">          1.6.2.0.03.0.0 - Serviços Portuários </t>
  </si>
  <si>
    <t xml:space="preserve">          1.6.2.0.04.0.0 - Serviços Aeroportuários </t>
  </si>
  <si>
    <t xml:space="preserve">        1.6.3.0.00.0.0 - Serviços e Atividades Referentes à Saúde </t>
  </si>
  <si>
    <t xml:space="preserve">          1.6.3.0.01.0.0 - Serviços de Atendimento à Saúde </t>
  </si>
  <si>
    <t xml:space="preserve">          1.6.3.0.02.0.0 - Serviços de Assistência à Saúde de Servidores Civis 
          e Militares </t>
  </si>
  <si>
    <t xml:space="preserve">        1.6.4.0.00.0.0 - Serviços e Atividades Financeiras </t>
  </si>
  <si>
    <t xml:space="preserve">          1.6.4.0.01.0.0 - Retorno de Operações, Juros e Encargos Financeiros </t>
  </si>
  <si>
    <t xml:space="preserve">          1.6.4.0.02.0.0 - Concessão de Avais, Garantias e Seguros </t>
  </si>
  <si>
    <t xml:space="preserve">          1.6.4.0.03.0.0 - Remuneração sobre Repasse para Programas de 
          Desenvolvimento Econômico </t>
  </si>
  <si>
    <t xml:space="preserve">        1.6.9.0.00.0.0 - Outros Serviços </t>
  </si>
  <si>
    <t xml:space="preserve">          1.6.9.0.99.0.0 - Outros Serviços </t>
  </si>
  <si>
    <t xml:space="preserve">      1.7.0.0.00.0.0 - Transferências Correntes </t>
  </si>
  <si>
    <t xml:space="preserve">        1.7.1.0.00.0.0 - Transferências da União e de suas Entidades </t>
  </si>
  <si>
    <t xml:space="preserve">          1.7.1.8.00.0.0 Transferências da União - Específicas de Estados, DF e 
          Municípios </t>
  </si>
  <si>
    <t xml:space="preserve">            1.7.1.8.01.0.0 Participação na Receita da União </t>
  </si>
  <si>
    <t xml:space="preserve">              1.7.1.8.01.1.0 Cota-Parte do Fundo de Participação dos Estados e do 
              Distrito Federal </t>
  </si>
  <si>
    <t xml:space="preserve">              1.7.1.8.01.2.0 Cota-Parte do Fundo de Participação dos Municípios - 
              Cota Mensal </t>
  </si>
  <si>
    <t xml:space="preserve">              1.7.1.8.01.3.0 Cota-Parte do Fundo de Participação do Municípios – 
              1% Cota entregue no mês de dezembro </t>
  </si>
  <si>
    <t xml:space="preserve">              1.7.1.8.01.4.0 Cota-Parte do Fundo de Participação dos Municípios - 
              1% Cota entregue no mês de julho </t>
  </si>
  <si>
    <t xml:space="preserve">              1.7.1.8.01.5.0 Cota-Parte do Imposto Sobre a Propriedade 
              Territorial Rural </t>
  </si>
  <si>
    <t xml:space="preserve">              1.7.1.8.01.6.0 Cota-Parte do Imposto Sobre Produtos 
              Industrializados – Estados Exportadores de Produtos 
              Industrializados </t>
  </si>
  <si>
    <t xml:space="preserve">              1.7.1.8.01.7.0 Cota-Parte da Contribuição de Intervenção no Domínio 
              Econômico </t>
  </si>
  <si>
    <t xml:space="preserve">              1.7.1.8.01.8.0 Cota-Parte do Imposto Sobre Operações de Crédito, 
              Câmbio e Seguro, ou Relativas a Títulos ou Valores Mobiliários – 
              Comercialização do Ouro </t>
  </si>
  <si>
    <t xml:space="preserve">            1.7.1.8.02.0.0 Transferência da Compensação Financeira pela 
            Exploração de Recursos Naturais </t>
  </si>
  <si>
    <t xml:space="preserve">              1.7.1.8.02.1.0 Cota-parte da Compensação Financeira de Recursos 
              Hídricos </t>
  </si>
  <si>
    <t xml:space="preserve">              1.7.1.8.02.2.0 Cota-parte da Compensação Financeira de Recursos 
              Minerais - CFEM </t>
  </si>
  <si>
    <t xml:space="preserve">              1.7.1.8.02.3.0 Cota-parte Royalties – Compensação Financeira pela 
              Produção de Petróleo – Lei nº 7.990/89 </t>
  </si>
  <si>
    <t xml:space="preserve">              1.7.1.8.02.4.0 Cota-parte Royalties pelo Excedente da Produção do 
              Petróleo – Lei nº 9.478/97, artigo 49, I e II </t>
  </si>
  <si>
    <t xml:space="preserve">              1.7.1.8.02.5.0 Cota-parte Royalties pela Participação Especial – 
              Lei nº 9.478/97, artigo 50 </t>
  </si>
  <si>
    <t xml:space="preserve">              1.7.1.8.02.6.0 Cota-Parte do Fundo Especial do Petróleo – FEP </t>
  </si>
  <si>
    <t xml:space="preserve">              1.7.1.8.02.9.0 Outras Transferências decorrentes de Compensação 
              Financeira pela Exploração de Recursos Naturais </t>
  </si>
  <si>
    <t xml:space="preserve">            1.7.1.8.03.0.0 Transferência de Recursos do Sistema Único de Saúde – 
            SUS – Repasses Fundo a Fundo </t>
  </si>
  <si>
    <t xml:space="preserve">            1.7.1.8.04.0.0 Transferências de Recursos do Fundo Nacional de 
            Assistência Social – FNAS </t>
  </si>
  <si>
    <t xml:space="preserve">            1.7.1.8.05.0.0 Transferências de Recursos do Fundo Nacional do 
            Desenvolvimento da Educação – FNDE </t>
  </si>
  <si>
    <t xml:space="preserve">              1.7.1.8.05.1.0 Transferências do Salário-Educação </t>
  </si>
  <si>
    <t xml:space="preserve">              1.7.1.8.05.2.0 Transferências Diretas do FNDE referentes ao 
              Programa Dinheiro Direto na Escola – PDDE </t>
  </si>
  <si>
    <t xml:space="preserve">              1.7.1.8.05.3.0 Transferências Diretas do FNDE referentes ao 
              Programa Nacional de Alimentação Escolar – PNAE </t>
  </si>
  <si>
    <t xml:space="preserve">              1.7.1.8.05.4.0 Transferências Diretas do FNDE referentes ao 
              Programa Nacional de Apoio ao Transporte do Escolar – PNATE </t>
  </si>
  <si>
    <t xml:space="preserve">              1.7.1.8.05.9.0 Outras Transferências Diretas do Fundo Nacional do 
              Desenvolvimento da Educação – FNDE </t>
  </si>
  <si>
    <t xml:space="preserve">            1.7.1.8.06.0.0 Transferência Financeira do ICMS – Desoneração – L.C. 
            Nº 87/96 </t>
  </si>
  <si>
    <t xml:space="preserve">              1.7.1.8.06.1.0 Transferência Financeira do ICMS – Desoneração – 
              L.C. Nº 87/96 </t>
  </si>
  <si>
    <t xml:space="preserve">            1.7.1.8.07.0.0 Transferências da União a Consórcios Públicos </t>
  </si>
  <si>
    <t xml:space="preserve">            1.7.1.8.08.0.0 Transferências Advindas de Emendas Parlamentares 
            Individuais </t>
  </si>
  <si>
    <t xml:space="preserve">            1.7.1.8.10.0.0 Transferências de Convênios da União e de Suas 
            Entidades </t>
  </si>
  <si>
    <t xml:space="preserve">              1.7.1.8.10.1.0 Transferências de Convênios da União para o Sistema 
              Único de Saúde – SUS </t>
  </si>
  <si>
    <t xml:space="preserve">              1.7.1.8.10.2.0 Transferências de Convênios da União Destinadas a 
              Programas de Educação </t>
  </si>
  <si>
    <t xml:space="preserve">              1.7.1.8.10.3.0 Transferências de Convênios da União Destinadas a 
              Programas de Assistência Social </t>
  </si>
  <si>
    <t xml:space="preserve">              1.7.1.8.10.4.0 Transferências de Convênios da União Destinadas a 
              Programas de Combate à Fome </t>
  </si>
  <si>
    <t xml:space="preserve">              1.7.1.8.10.5.0 Transferências de Convênios da União Destinadas a 
              Programas de Saneamento Básico </t>
  </si>
  <si>
    <t xml:space="preserve">              1.7.1.8.10.9.0 Outras Transferências de Convênios da União </t>
  </si>
  <si>
    <t xml:space="preserve">            1.7.1.8.11.0.0 Outras Transferências de Recursos Fundo a Fundo </t>
  </si>
  <si>
    <t xml:space="preserve">            1.7.1.8.99.0.0 Outras Transferências da União </t>
  </si>
  <si>
    <t xml:space="preserve">        1.7.2.0.00.0.0 - Transferências dos Estados e do Distrito Federal e de 
        suas Entidades </t>
  </si>
  <si>
    <t xml:space="preserve">          1.7.2.8.00.0.0 Transferências dos Estados - Específicas de Estados, 
          DF e Municípios </t>
  </si>
  <si>
    <t xml:space="preserve">            1.7.2.8.01.0.0 Participação na Receita dos Estados </t>
  </si>
  <si>
    <t xml:space="preserve">              1.7.2.8.01.1.0 Cota-Parte do ICMS </t>
  </si>
  <si>
    <t xml:space="preserve">              1.7.2.8.01.2.0 Cota-Parte do IPVA </t>
  </si>
  <si>
    <t xml:space="preserve">              1.7.2.8.01.3.0 Cota-Parte do IPI - Municípios </t>
  </si>
  <si>
    <t xml:space="preserve">              1.7.2.8.01.4.0 Cota-Parte da Contribuição de Intervenção no Domínio 
              Econômico </t>
  </si>
  <si>
    <t xml:space="preserve">              1.7.2.8.01.5.0 Outras Participações na Receita dos Estados </t>
  </si>
  <si>
    <t xml:space="preserve">              1.7.2.8.01.9.0 Outras Transferências dos Estados </t>
  </si>
  <si>
    <t xml:space="preserve">            1.7.2.8.02.0.0 Transferência da Cota-parte da Compensação Financeira 
            (25%) </t>
  </si>
  <si>
    <t xml:space="preserve">              1.7.2.8.02.1.0 Cota-parte da Compensação Financeira de Recursos 
              Hídricos </t>
  </si>
  <si>
    <t xml:space="preserve">              1.7.2.8.02.2.0 Cota-parte da Compensação Financeira de Recursos 
              Minerais - CFEM </t>
  </si>
  <si>
    <t xml:space="preserve">              1.7.2.8.02.3.0 Cota-parte Royalties – Compensação Financeira pela 
              Produção do Petróleo – Lei nº 7.990/89, artigo 9º </t>
  </si>
  <si>
    <t xml:space="preserve">              1.7.2.8.02.9.0 Outras Transferências Decorrentes de Compensações 
              Financeiras </t>
  </si>
  <si>
    <t xml:space="preserve">            1.7.2.8.03.0.0 Transferência de Recursos do Estado para Programas de 
            Saúde – Repasse Fundo a Fundo </t>
  </si>
  <si>
    <t xml:space="preserve">            1.7.2.8.04.0.0 Transferências de Estados a Consórcios Públicos </t>
  </si>
  <si>
    <t xml:space="preserve">            1.7.2.8.07.0.0 Transferências de Estados destinadas à Assistência 
            Social </t>
  </si>
  <si>
    <t xml:space="preserve">            1.7.2.8.10.0.0 Transferência de Convênios dos Estados e do Distrito 
            Federal e de Suas Entidades </t>
  </si>
  <si>
    <t xml:space="preserve">              1.7.2.8.10.1.0 Transferências de Convênio dos Estados para o 
              Sistema Único de Saúde – SUS </t>
  </si>
  <si>
    <t xml:space="preserve">              1.7.2.8.10.2.0 Transferências de Convênio dos Estados Destinadas a 
              Programas de Educação </t>
  </si>
  <si>
    <t xml:space="preserve">              1.7.2.8.10.9.0 Outras Transferências de Convênio dos Estados </t>
  </si>
  <si>
    <t xml:space="preserve">            1.7.2.8.99.0.0 Outras Transferências dos Estados </t>
  </si>
  <si>
    <t xml:space="preserve">        1.7.3.0.00.0.0 - Transferências dos Municípios e de suas Entidades </t>
  </si>
  <si>
    <t xml:space="preserve">          1.7.3.8.00.0.0 Transferências dos Municípios -Específicas de Estados, 
          DF e Municípios </t>
  </si>
  <si>
    <t xml:space="preserve">            1.7.3.8.01.0.0 Transferências de Recursos do Sistema Único de Saúde 
            – SUS </t>
  </si>
  <si>
    <t xml:space="preserve">            1.7.3.8.02.0.0 Transferências de Municípios a Consórcios Públicos </t>
  </si>
  <si>
    <t xml:space="preserve">            1.7.3.8.10.0.0 Transferência de Convênios dos Municípios e de Suas 
            Entidades </t>
  </si>
  <si>
    <t xml:space="preserve">              1.7.3.8.10.1.0 Transferências de Convênio dos Municípios para o 
              Sistema Único de Saúde – SUS </t>
  </si>
  <si>
    <t xml:space="preserve">              1.7.3.8.10.2.0 Transferências de Convênio dos Municípios destinadas 
              a Programas de Educação </t>
  </si>
  <si>
    <t xml:space="preserve">              1.7.3.8.10.9.0 Outras Transferências de Convênios dos Municípios </t>
  </si>
  <si>
    <t xml:space="preserve">            1.7.3.8.99.0.0 Outras Transferências dos Municípios </t>
  </si>
  <si>
    <t xml:space="preserve">        1.7.4.0.00.0.0 - Transferências de Instituições Privadas </t>
  </si>
  <si>
    <t xml:space="preserve">          1.7.4.8.00.0.0 Transferências de Instituições Privadas - Específicas 
          de Estados, DF e Municípios </t>
  </si>
  <si>
    <t xml:space="preserve">        1.7.5.0.00.0.0 - Transferências de Outras Instituições Públicas </t>
  </si>
  <si>
    <t xml:space="preserve">          1.7.5.8.00.0.0 Transferências de Outras Instituições Públicas - 
          Específicas de Estados, DF e Municípios </t>
  </si>
  <si>
    <t xml:space="preserve">            1.7.5.8.01.0.0 Transferências de Recursos do Fundo de Manutenção e 
            Desenvolvimento da Educação Básica e de Valorização dos 
            Profissionais da Educação – FUNDEB </t>
  </si>
  <si>
    <t xml:space="preserve">            1.7.5.8.99.0.0 Outras Transferências Multigovernamentais </t>
  </si>
  <si>
    <t xml:space="preserve">        1.7.6.0.00.0.0 - Transferências do Exterior </t>
  </si>
  <si>
    <t xml:space="preserve">          1.7.6.8.00.0.0 Transferências do Exterior - Específicas de Estados, 
          DF e Municípios </t>
  </si>
  <si>
    <t xml:space="preserve">        1.7.7.0.00.0.0 - Transferências de Pessoas Físicas </t>
  </si>
  <si>
    <t xml:space="preserve">        1.7.8.0.00.0.0 - Transferências Provenientes de Depósitos Não 
        Identificados </t>
  </si>
  <si>
    <t xml:space="preserve">      1.9.0.0.00.0.0 - Outras Receitas Correntes </t>
  </si>
  <si>
    <t xml:space="preserve">        1.9.1.0.00.0.0 - Multas Administrativas, Contratuais e Judiciais </t>
  </si>
  <si>
    <t xml:space="preserve">        1.9.2.0.00.0.0 - Indenizações, Restituições e Ressarcimentos </t>
  </si>
  <si>
    <t xml:space="preserve">          1.9.2.1.00.0.0 - Indenizações </t>
  </si>
  <si>
    <t xml:space="preserve">          1.9.2.2.00.0.0 - Restituições </t>
  </si>
  <si>
    <t xml:space="preserve">            1.9.2.2.01.0.0 - Restituição de Convênios </t>
  </si>
  <si>
    <t xml:space="preserve">            1.9.2.2.02.0.0 - Restituição de Benefícios Não Desembolsados </t>
  </si>
  <si>
    <t xml:space="preserve">            1.9.2.2.03.0.0 - Restituição de Benefícios Previdenciários </t>
  </si>
  <si>
    <t xml:space="preserve">            1.9.2.2.04.0.0 - Restituição de Benefícios Assistenciais </t>
  </si>
  <si>
    <t xml:space="preserve">            1.9.2.2.05.0.0 - Restituição de Contribuições Previdenciárias 
            Complementares </t>
  </si>
  <si>
    <t xml:space="preserve">            1.9.2.2.06.0.0 - Restituição de Despesas de Exercícios Anteriores </t>
  </si>
  <si>
    <t xml:space="preserve">            1.9.2.2.07.0.0 - Restituição de Parcelas do Seguro Desemprego 
            Recebidas Indevidamente </t>
  </si>
  <si>
    <t xml:space="preserve">            1.9.2.2.08.0.0 - Restituição de Garantias Prestadas </t>
  </si>
  <si>
    <t xml:space="preserve">            1.9.2.2.09.0.0 - Restituição de Recursos de Fomento </t>
  </si>
  <si>
    <t xml:space="preserve">            1.9.2.2.10.0.0 - Restituição Decorrente da Não Aplicação de 
            Incentivos Fiscais </t>
  </si>
  <si>
    <t xml:space="preserve">            1.9.2.2.11.0.0 - Restituição Decorrente da Aplicação Irregular de 
            Recursos Eleitorais </t>
  </si>
  <si>
    <t xml:space="preserve">            1.9.2.2.99.0.0 - Outras Restituições </t>
  </si>
  <si>
    <t xml:space="preserve">          1.9.2.3.00.0.0 - Ressarcimentos </t>
  </si>
  <si>
    <t xml:space="preserve">            1.9.2.3.01.0.0 - Ressarcimento por Operadoras de Seguros Privados de 
            Assistência a Saúde </t>
  </si>
  <si>
    <t xml:space="preserve">            1.9.2.3.02.0.0 - Ressarcimento de Custos </t>
  </si>
  <si>
    <t xml:space="preserve">            1.9.2.3.03.0.0 - Reversão de Garantias </t>
  </si>
  <si>
    <t xml:space="preserve">            1.9.2.3.04.0.0 - Ressarcimento ao Regime Geral de Previdência Social 
            - RGPS </t>
  </si>
  <si>
    <t xml:space="preserve">            1.9.2.3.99.0.0 - Outros Ressarcimentos </t>
  </si>
  <si>
    <t xml:space="preserve">        1.9.3.0.00.0.0 - Bens, Direitos e Valores Incorporados ao Patrimônio 
        Público </t>
  </si>
  <si>
    <t xml:space="preserve">        1.9.9.0.00.0.0 - Demais Receitas Correntes </t>
  </si>
  <si>
    <t xml:space="preserve">          1.9.9.0.01.0.0 - Aportes Periódicos para Amortização de Déficit 
          Atuarial do RPPS </t>
  </si>
  <si>
    <t xml:space="preserve">          1.9.9.0.02.0.0 - Aportes Periódicos para Compensações ao RGPS </t>
  </si>
  <si>
    <t xml:space="preserve">          1.9.9.0.03.0.0 - Compensações Financeiras entre o Regime Geral e os 
          Regimes Próprios de Previdência dos Servidores </t>
  </si>
  <si>
    <t xml:space="preserve">          1.9.9.0.04.0.0 - Contribuição ao Montepio Civil </t>
  </si>
  <si>
    <t xml:space="preserve">          1.9.9.0.05.0.0 - Barreiras Técnicas ao Comércio Exterior </t>
  </si>
  <si>
    <t xml:space="preserve">          1.9.9.0.06.0.0 - Contrapartida de Subvenções ou Subsídios </t>
  </si>
  <si>
    <t xml:space="preserve">          1.9.9.0.07.0.0 - Disponibilidades de Recursos do Fundo Social </t>
  </si>
  <si>
    <t xml:space="preserve">          1.9.9.0.08.0.0 - Prêmio do Seguro Obrigatório de Danos Pessoais 
          causados por Veículos Automotores de Via Terrestre - DPVAT </t>
  </si>
  <si>
    <t xml:space="preserve">          1.9.9.0.09.0.0 - Prestação de Contas Eleitorais </t>
  </si>
  <si>
    <t xml:space="preserve">          1.9.9.0.10.0.0 - Reserva Global de Reversão </t>
  </si>
  <si>
    <t xml:space="preserve">          1.9.9.0.11.0.0 - Variação Cambial </t>
  </si>
  <si>
    <t xml:space="preserve">          1.9.9.0.12.0.0 - Encargos Legais pela Inscrição em Dívida Ativa e 
          Receitas de Ônus de Sucumbência </t>
  </si>
  <si>
    <t xml:space="preserve">          1.9.9.0.99.0.0 - Outras Receitas </t>
  </si>
  <si>
    <t xml:space="preserve">            1.9.9.0.99.1.0 - Outras Receitas - Primárias </t>
  </si>
  <si>
    <t xml:space="preserve">            1.9.9.0.99.2.0 - Outras Receitas - Financeiras </t>
  </si>
  <si>
    <t xml:space="preserve">    2.0.0.0.00.0.0 - Receitas de Capital </t>
  </si>
  <si>
    <t xml:space="preserve">      2.1.0.0.00.0.0 - Operações de Crédito </t>
  </si>
  <si>
    <t xml:space="preserve">        2.1.1.0.00.0.0 - Operações de Crédito - Mercado Interno </t>
  </si>
  <si>
    <t xml:space="preserve">          2.1.1.1.00.0.0 Títulos de Responsabilidade do Tesouro Nacional - 
          Mercado Interno </t>
  </si>
  <si>
    <t xml:space="preserve">          2.1.1.2.00.0.0 Operações de Crédito Contratuais - Mercado Interno </t>
  </si>
  <si>
    <t xml:space="preserve">          2.1.1.3.00.0.0 Empréstimos Compulsórios </t>
  </si>
  <si>
    <t xml:space="preserve">          2.1.1.8.00.0.0 Operações de Crédito - Mercado Interno - 
          Estados/DF/Municípios </t>
  </si>
  <si>
    <t xml:space="preserve">          2.1.1.9.00.0.0 Outras Operações de Crédito - Mercado Interno </t>
  </si>
  <si>
    <t xml:space="preserve">        2.1.2.0.00.0.0 - Operações de Crédito - Mercado Externo </t>
  </si>
  <si>
    <t xml:space="preserve">          2.1.2.1.00.0.0 Títulos de Responsabilidade do Tesouro Nacional - 
          Mercado Externo </t>
  </si>
  <si>
    <t xml:space="preserve">          2.1.2.2.00.0.0 Operações de Crédito Contratuais - Mercado Externo </t>
  </si>
  <si>
    <t xml:space="preserve">          2.1.2.8.00.0.0 Operação de Crédito Externas - Estados/DF/Municípios </t>
  </si>
  <si>
    <t xml:space="preserve">          2.1.2.9.00.0.0 Outras Operações de Crédito - Mercado Externo </t>
  </si>
  <si>
    <t xml:space="preserve">      2.2.0.0.00.0.0 - Alienação de Bens </t>
  </si>
  <si>
    <t xml:space="preserve">        2.2.1.0.00.0.0 - Alienação de Bens Móveis </t>
  </si>
  <si>
    <t xml:space="preserve">          2.2.1.1.00.0.0 Alienação de Títulos Mobiliários </t>
  </si>
  <si>
    <t xml:space="preserve">          2.2.1.2.00.0.0 Alienação de Estoques </t>
  </si>
  <si>
    <t xml:space="preserve">          2.2.1.3.00.0.0 Alienação de Bens Móveis e Semoventes </t>
  </si>
  <si>
    <t xml:space="preserve">          2.2.1.8.00.0.0 Alienação de Bens Móveis Específica para Estados, 
          Distrito Federal e Municípios </t>
  </si>
  <si>
    <t xml:space="preserve">        2.2.2.0.00.0.0 - Alienação de Bens Imóveis </t>
  </si>
  <si>
    <t xml:space="preserve">        2.2.3.0.00.0.0 - Alienação de Bens Intangíveis </t>
  </si>
  <si>
    <t xml:space="preserve">      2.3.0.0.00.0.0 - Amortização de Empréstimos </t>
  </si>
  <si>
    <t xml:space="preserve">      2.4.0.0.00.0.0 - Transferências de Capital </t>
  </si>
  <si>
    <t xml:space="preserve">        2.4.1.0.00.0.0 - Transferências da União e de suas Entidades </t>
  </si>
  <si>
    <t xml:space="preserve">          2.4.1.0.00.1.0 Transferências da União e de suas Entidades </t>
  </si>
  <si>
    <t xml:space="preserve">          2.4.1.8.00.0.0 Transferências da União - Específicas de Estados, DF e 
          Municípios </t>
  </si>
  <si>
    <t xml:space="preserve">            2.4.1.8.01.0.0 Transferências da União a Consórcios Públicos </t>
  </si>
  <si>
    <t xml:space="preserve">            2.4.1.8.03.0.0 Transferências de Recursos do Sistema Único de Saúde 
            – SUS </t>
  </si>
  <si>
    <t xml:space="preserve">            2.4.1.8.05.0.0 Transferências de Recursos Destinados a Programas de 
            Educação </t>
  </si>
  <si>
    <t xml:space="preserve">            2.4.1.8.08.0.0 Transferências Advindas de Emendas Parlamentares 
            Individuais </t>
  </si>
  <si>
    <t xml:space="preserve">            2.4.1.8.10.0.0 Transferência de Convênios da União e de suas 
            Entidades </t>
  </si>
  <si>
    <t xml:space="preserve">            2.4.1.8.99.0.0 Outras Transferências da União </t>
  </si>
  <si>
    <t xml:space="preserve">        2.4.2.0.00.0.0 - Transferências dos Estados e do Distrito Federal e de 
        suas Entidades </t>
  </si>
  <si>
    <t xml:space="preserve">          2.4.2.0.00.1.0 Transferências dos Estados e do Distrito Federal e de 
          suas Entidades </t>
  </si>
  <si>
    <t xml:space="preserve">          2.4.2.8.00.0.0 Transferências dos Estados, Distrito Federal, e de 
          suas Entidades </t>
  </si>
  <si>
    <t xml:space="preserve">            2.4.2.8.01.0.0 Transferências dos Estados e Distrito Federal a 
            Consórcios Públicos </t>
  </si>
  <si>
    <t xml:space="preserve">            2.4.2.8.03.0.0 Transferências de Recursos do Sistema Único de Saúde 
            – SUS </t>
  </si>
  <si>
    <t xml:space="preserve">            2.4.2.8.05.0.0 Transferências de Recursos Destinados a Programas de 
            Educação </t>
  </si>
  <si>
    <t xml:space="preserve">            2.4.2.8.10.0.0 Transferências de Convênios dos Estados e do Distrito 
            Federal e de suas Entidades </t>
  </si>
  <si>
    <t xml:space="preserve">            2.4.2.8.99.0.0 Outras Transferências dos Estados </t>
  </si>
  <si>
    <t xml:space="preserve">        2.4.3.0.00.0.0 - Transferências dos Municípios e de suas Entidades </t>
  </si>
  <si>
    <t xml:space="preserve">          2.4.3.0.00.1.0 Transferências dos Municípios e de suas Entidades </t>
  </si>
  <si>
    <t xml:space="preserve">          2.4.3.8.00.0.0 Transferências dos Municípios e de suas Entidades </t>
  </si>
  <si>
    <t xml:space="preserve">            2.4.3.8.01.0.0 Transferências de Municípios a Consórcios Públicos </t>
  </si>
  <si>
    <t xml:space="preserve">            2.4.3.8.10.0.0 Transferências de Convênios dos Municípios e de suas 
            Entidades </t>
  </si>
  <si>
    <t xml:space="preserve">            2.4.3.8.99.0.0 Outras Transferências dos Municípios </t>
  </si>
  <si>
    <t xml:space="preserve">        2.4.4.0.00.0.0 - Transferências de Instituições Privadas </t>
  </si>
  <si>
    <t xml:space="preserve">          2.4.4.0.00.1.0 Transferências de Instituições Privadas </t>
  </si>
  <si>
    <t xml:space="preserve">          2.4.4.8.00.0.0 Transferências de Instituições Privadas - Específicas 
          de Estados, DF e Municípios </t>
  </si>
  <si>
    <t xml:space="preserve">        2.4.5.0.00.0.0 - Transferências de Outras Instituições Públicas </t>
  </si>
  <si>
    <t xml:space="preserve">          2.4.5.0.00.1.0 Transferências de Outras Instituições Públicas </t>
  </si>
  <si>
    <t xml:space="preserve">          2.4.5.8.00.0.0 Transferências de Outras Instituições Públicas - 
          Específicas de Estados, DF e Municípios </t>
  </si>
  <si>
    <t xml:space="preserve">        2.4.6.0.00.0.0 - Transferências do Exterior </t>
  </si>
  <si>
    <t xml:space="preserve">          2.4.6.0.00.1.0 Transferências do Exterior </t>
  </si>
  <si>
    <t xml:space="preserve">          2.4.6.8.00.0.0 Transferências do Exterior - Específicas de Estados, 
          DF e Municípios </t>
  </si>
  <si>
    <t xml:space="preserve">        2.4.7.0.00.0.0 - Transferências de Pessoas Físicas </t>
  </si>
  <si>
    <t xml:space="preserve">          2.4.7.0.00.1.0 Transferências de Pessoas Físicas </t>
  </si>
  <si>
    <t xml:space="preserve">          2.4.7.8.00.0.0 Transferências de Pessoas Físicas - Específicas de 
          Estados, DF e Municípios </t>
  </si>
  <si>
    <t xml:space="preserve">        2.4.8.0.00.0.0 - Transferências Provenientes de Depósito Não 
        Identificados </t>
  </si>
  <si>
    <t xml:space="preserve">          2.4.8.0.00.1.0 Transferências Provenientes de Depósito Não 
          Identificados </t>
  </si>
  <si>
    <t xml:space="preserve">          2.4.8.8.00.0.0 Transferências Provenientes de Depósito Não 
          Identificados - Específica E/DF/M </t>
  </si>
  <si>
    <t xml:space="preserve">      2.9.0.0.00.0.0 - Outras Receitas de Capital </t>
  </si>
  <si>
    <t xml:space="preserve">        2.9.1.0.00.0.0 - Integralização de Capital Social </t>
  </si>
  <si>
    <t xml:space="preserve">        2.9.2.0.00.0.0 - Resultado do Banco Central </t>
  </si>
  <si>
    <t xml:space="preserve">        2.9.3.0.00.0.0 - Remuneração das Disponibilidades do Tesouro </t>
  </si>
  <si>
    <t xml:space="preserve">        2.9.4.0.00.0.0 - Resgate de Títulos do Tesouro </t>
  </si>
  <si>
    <t xml:space="preserve">        2.9.9.0.00.0.0 - Demais Receitas de Capital </t>
  </si>
  <si>
    <t xml:space="preserve">          2.9.9.0.00.1.0 Demais Receitas de Capital </t>
  </si>
  <si>
    <t xml:space="preserve">          2.9.9.8.00.0.0 Demais Receitas de Capital Específicas de Estados, DF 
          e Municípios </t>
  </si>
  <si>
    <t xml:space="preserve">    7.0.0.0.00.0.0 - Receitas Correntes - Intraorçamentárias </t>
  </si>
  <si>
    <t xml:space="preserve">      7.1.0.0.00.0.0 - Impostos, Taxas e Contribuições de Melhoria - 
      Intraorçamentárias </t>
  </si>
  <si>
    <t xml:space="preserve">      7.2.0.0.00.0.0 - Contribuições - Intraorçamentárias </t>
  </si>
  <si>
    <t xml:space="preserve">        7.2.1.0.00.0.0 - Contribuições Sociais - Intraorçamentárias </t>
  </si>
  <si>
    <t xml:space="preserve">          7.2.1.0.04.0.0 - Contribuição para o Regime Próprio de Previdência 
          Social - RPPS - Intraorçamentárias </t>
  </si>
  <si>
    <t xml:space="preserve">            7.2.1.0.04.1.0 - Contribuição Patronal de Servidor Ativo Civil para 
            o RPPS - Intraorçamentárias </t>
  </si>
  <si>
    <t xml:space="preserve">            7.2.1.0.04.2.0 - Contribuição do Servidor Ativo Civil para o RPPS - 
            Intraorçamentárias </t>
  </si>
  <si>
    <t xml:space="preserve">            7.2.1.0.04.3.0 - Contribuição do Servidor Inativo para o RPPS - 
            Intraorçamentárias </t>
  </si>
  <si>
    <t xml:space="preserve">            7.2.1.0.04.4.0 - Contribuição do Pensionista para o RPPS - 
            Intraorçamentárias </t>
  </si>
  <si>
    <t xml:space="preserve">            7.2.1.0.04.5.0 - Contribuição Patronal para o RPPS Oriunda de 
            Sentenças Judiciais </t>
  </si>
  <si>
    <t xml:space="preserve">            7.2.1.0.04.6.0 - Contribuição do Servidor Ativo ao RPPS Oriunda de 
            Sentenças Judiciais </t>
  </si>
  <si>
    <t xml:space="preserve">            7.2.1.0.04.7.0 Contribuição do Servidor Inativo ao RPPS Oriunda de 
            Sentenças Judiciais </t>
  </si>
  <si>
    <t xml:space="preserve">            7.2.1.0.04.8.0 Contribuição do Pensionista ao RPPS Oriunda de 
            Sentenças Judiciais </t>
  </si>
  <si>
    <t xml:space="preserve">          7.2.1.0.05.0.0 - Contribuição para o Custeio das Pensões Militares - 
          Intraorçamentárias </t>
  </si>
  <si>
    <t xml:space="preserve">          7.2.1.0.06.0.0 - Contribuição para os Fundos de Assistência Médico </t>
  </si>
  <si>
    <t xml:space="preserve">          7.2.1.0.99.0.0 - Outras Contribuições Sociais - Intraorçamentárias </t>
  </si>
  <si>
    <t xml:space="preserve">          7.2.1.8.00.0.0 Contribuições Sociais Específicas de Estados, DF e 
          Municípios </t>
  </si>
  <si>
    <t xml:space="preserve">            7.2.1.8.01.0.0 Contribuições para o Regime Próprio de Previdência 
            Social - RPPS de Estados/DF/Municípios </t>
  </si>
  <si>
    <t xml:space="preserve">              7.2.1.8.01.1.0 Contribuição Previdenciária para Amortização do 
              Déficit Atuarial </t>
  </si>
  <si>
    <t xml:space="preserve">              7.2.1.8.01.2.0 Contribuição Patronal dos Servidores Civis Inativos </t>
  </si>
  <si>
    <t xml:space="preserve">              7.2.1.8.01.3.0 Contribuição Patronal dos Pensionistas Civis </t>
  </si>
  <si>
    <t xml:space="preserve">            7.2.1.8.02.0.0 Contribuição para Previdência Militar de Estados, DF 
            e Municípios </t>
  </si>
  <si>
    <t xml:space="preserve">              7.2.1.8.02.1.0 Contribuição Patronal do Militar Ativo </t>
  </si>
  <si>
    <t xml:space="preserve">              7.2.1.8.02.2.0 Contribuição do Militar Ativo </t>
  </si>
  <si>
    <t xml:space="preserve">              7.2.1.8.02.3.0 Contribuição do Militar Inativo </t>
  </si>
  <si>
    <t xml:space="preserve">              7.2.1.8.02.4.0 Contribuição dos Pensionistas Militares </t>
  </si>
  <si>
    <t xml:space="preserve">              7.2.1.8.02.5.0 Contribuição Patronal do Militar Inativo </t>
  </si>
  <si>
    <t xml:space="preserve">              7.2.1.8.02.6.0 Contribuição Patronal dos Pensionistas Militares </t>
  </si>
  <si>
    <t xml:space="preserve">        7.2.2.0.00.0.0 - Contribuições Econômicas - Intraorçamentárias </t>
  </si>
  <si>
    <t xml:space="preserve">        7.2.4.0.00.0.0 - Contribuição para o Custeio do Serviço de Iluminação 
        Pública - Intraorçamentárias </t>
  </si>
  <si>
    <t xml:space="preserve">      7.3.0.0.00.0.0 - Receita Patrimonial - Intraorçamentárias </t>
  </si>
  <si>
    <t xml:space="preserve">      7.4.0.0.00.0.0 - Receita Agropecuária - Intraorçamentárias </t>
  </si>
  <si>
    <t xml:space="preserve">      7.5.0.0.00.0.0 - Receita Industrial - Intraorçamentárias </t>
  </si>
  <si>
    <t xml:space="preserve">      7.6.0.0.00.0.0 - Receita de Serviços - Intraorçamentárias </t>
  </si>
  <si>
    <t xml:space="preserve">      7.7.0.0.00.0.0 - Transferências Correntes - Intraorçamentárias </t>
  </si>
  <si>
    <t xml:space="preserve">      7.9.0.0.00.0.0 - Outras Receitas Correntes - Intraorçamentárias </t>
  </si>
  <si>
    <t xml:space="preserve">    8.0.0.0.00.0.0 - Receitas de Capital - Intraorçamentárias </t>
  </si>
  <si>
    <t xml:space="preserve">Quadro: Notas Explicativas - Receitas Orçamentárias </t>
  </si>
  <si>
    <t xml:space="preserve">Notas Explicativas - Receitas Orçamentárias </t>
  </si>
  <si>
    <t xml:space="preserve">Grupo: Balanço Orçamentário - Despesas Orçamentárias </t>
  </si>
  <si>
    <t xml:space="preserve">Quadro: Despesas Orçamentárias </t>
  </si>
  <si>
    <t xml:space="preserve">Despesas Orçamentárias </t>
  </si>
  <si>
    <t xml:space="preserve">Execução da Despesa </t>
  </si>
  <si>
    <t xml:space="preserve">Despesas Empenhadas </t>
  </si>
  <si>
    <t xml:space="preserve">Despesas Liquidadas </t>
  </si>
  <si>
    <t xml:space="preserve">Despesas Pagas </t>
  </si>
  <si>
    <t xml:space="preserve">Inscrição de Restos a Pagar Não Processados </t>
  </si>
  <si>
    <t xml:space="preserve">Inscrição de Restos a Pagar Processados </t>
  </si>
  <si>
    <t xml:space="preserve">  Total Geral da Despesa </t>
  </si>
  <si>
    <t xml:space="preserve">    3.0.00.00.00 - Despesas Correntes </t>
  </si>
  <si>
    <t xml:space="preserve">      3.1.00.00.00 - Pessoal e Encargos Sociais </t>
  </si>
  <si>
    <t xml:space="preserve">        3.1.20.00.00 - Transferências à União </t>
  </si>
  <si>
    <t xml:space="preserve">        3.1.30.00.00 - Transferências a Estados e ao Distrito Federal </t>
  </si>
  <si>
    <t xml:space="preserve">        3.1.40.00.00 - Transferências a Municípios </t>
  </si>
  <si>
    <t xml:space="preserve">        3.1.50.00.00 - Transferências a Instituições Sem Fins Lucrativos </t>
  </si>
  <si>
    <t xml:space="preserve">        3.1.71.00.00 - Transferências a Consórcios Públicos mediante contrato 
        de rateio </t>
  </si>
  <si>
    <t xml:space="preserve">        3.1.73.00.00 - Transferências a Consórcios Públicos mediante contrato 
        de rateio à conta de recursos de que tratam os §§ 1º e 2º do art. 24 
        da Lei Complementar no 141, de 2012 </t>
  </si>
  <si>
    <t xml:space="preserve">        3.1.74.00.00 - Transferências a Consórcios Públicos mediante contrato 
        de rateio à conta de recursos de que trata o art. 25 da Lei 
        Complementar no 141, de 2012 </t>
  </si>
  <si>
    <t xml:space="preserve">        3.1.80.00.00 - Transferências ao Exterior </t>
  </si>
  <si>
    <t xml:space="preserve">        3.1.90.00.00 - Aplicações Diretas </t>
  </si>
  <si>
    <t xml:space="preserve">          3.1.90.01.00 - Aposentadorias do RPPS, Reserva Remunerada e Reformas 
          dos Militares </t>
  </si>
  <si>
    <t xml:space="preserve">          3.1.90.03.00 - Pensões do RPPS e do Militar </t>
  </si>
  <si>
    <t xml:space="preserve">          3.1.90.04.00 - Contratação por Tempo Determinado </t>
  </si>
  <si>
    <t xml:space="preserve">          3.1.90.05.00 - Outros Benefícios Previdenciários do Servidor ou do 
          Militar </t>
  </si>
  <si>
    <t xml:space="preserve">          3.1.90.07.00 - Contribuição a Entidades Fechadas de Previdência </t>
  </si>
  <si>
    <t xml:space="preserve">          3.1.90.08.00 - Outros Benefícios Assistenciais do Servidor ou do 
          Militar </t>
  </si>
  <si>
    <t xml:space="preserve">          3.1.90.11.00 - Vencimentos e Vantagens Fixas - Pessoal Civil </t>
  </si>
  <si>
    <t xml:space="preserve">          3.1.90.12.00 - Vencimentos e Vantagens Fixas - Pessoal Militar </t>
  </si>
  <si>
    <t xml:space="preserve">          3.1.90.13.00 - Obrigações Patronais </t>
  </si>
  <si>
    <t xml:space="preserve">            3.1.90.13.01 - FGTS </t>
  </si>
  <si>
    <t xml:space="preserve">            3.1.90.13.02 - Contribuições Previdenciárias - INSS </t>
  </si>
  <si>
    <t xml:space="preserve">            3.1.90.13.08 - Plano de Seg. Soc. do Servidor - Pessoal Ativo </t>
  </si>
  <si>
    <t xml:space="preserve">            3.1.90.13.99 - Outras Obrigações Patronais </t>
  </si>
  <si>
    <t xml:space="preserve">          3.1.90.16.00 - Outras Despesas Variáveis - Pessoal Civil </t>
  </si>
  <si>
    <t xml:space="preserve">          3.1.90.17.00 - Outras Despesas Variáveis - Pessoal Militar </t>
  </si>
  <si>
    <t xml:space="preserve">          3.1.90.67.00 - Depósitos Compulsórios </t>
  </si>
  <si>
    <t xml:space="preserve">          3.1.90.91.00 - Sentenças Judiciais </t>
  </si>
  <si>
    <t xml:space="preserve">          3.1.90.92.00 - Despesas de Exercícios Anteriores </t>
  </si>
  <si>
    <t xml:space="preserve">          3.1.90.94.00 - Indenizações e Restituições Trabalhistas </t>
  </si>
  <si>
    <t xml:space="preserve">          3.1.90.96.00 - Ressarcimento de Despesas de Pessoal Requisitado </t>
  </si>
  <si>
    <t xml:space="preserve">          3.1.90.99.00 - A Classificar </t>
  </si>
  <si>
    <t xml:space="preserve">        3.1.91.00.00 - Aplicação Direta Decorrente de Operação entre Órgãos, 
        Fundos e Entidades Integrantes dos Orçamentos Fiscal e da Seguridade 
        Social </t>
  </si>
  <si>
    <t xml:space="preserve">          3.1.91.04.00 - Contratação por Tempo Determinado </t>
  </si>
  <si>
    <t xml:space="preserve">          3.1.91.13.00 - Contribuições Patronais </t>
  </si>
  <si>
    <t xml:space="preserve">            3.1.91.13.03 - Contribuição Patronal para o RPPS - Intraorçamentária </t>
  </si>
  <si>
    <t xml:space="preserve">            3.1.91.13.99 - Outras Obrigações Patronais - Intraorçamentária </t>
  </si>
  <si>
    <t xml:space="preserve">          3.1.91.91.00 - Sentenças Judiciais </t>
  </si>
  <si>
    <t xml:space="preserve">          3.1.91.92.00 - Despesas de Exercícios Anteriores </t>
  </si>
  <si>
    <t xml:space="preserve">          3.1.91.94.00 - Indenizações e Restituições Trabalhistas </t>
  </si>
  <si>
    <t xml:space="preserve">          3.1.91.96.00 - Ressarcimento de Despesas de Pessoal Requisitado </t>
  </si>
  <si>
    <t xml:space="preserve">          3.1.91.99.00 - A Classificar </t>
  </si>
  <si>
    <t xml:space="preserve">        3.1.95.00.00 - Aplicação Direta à conta de recursos de que tratam os 
        §§ 1º e 2º do art. 24 da Lei Complementar no 141, de 2012 </t>
  </si>
  <si>
    <t xml:space="preserve">        3.1.96.00.00 - Aplicação Direta à conta de recursos de que trata o 
        art. 25 da Lei Complementar no 141, de 2012 </t>
  </si>
  <si>
    <t xml:space="preserve">        3.1.99.00.00 - A Definir </t>
  </si>
  <si>
    <t xml:space="preserve">          3.1.99.99.00 - A Classificar </t>
  </si>
  <si>
    <t xml:space="preserve">      3.2.00.00.00 - Juros e Encargos da Dívida </t>
  </si>
  <si>
    <t xml:space="preserve">        3.2.71.00.00 - Transferências a Consórcios Públicos mediante contrato 
        de rateio </t>
  </si>
  <si>
    <t xml:space="preserve">        3.2.73.00.00 - Transferências a Consórcios Públicos mediante contrato 
        de rateio à conta de recursos de que tratam os §§ 1º e 2º do art. 24 
        da Lei Complementar nº 141, de 2012 </t>
  </si>
  <si>
    <t xml:space="preserve">        3.2.74.00.00 - Transferências a Consórcios Públicos mediante contrato 
        de rateio à conta de recursos de que trata o art. 25 da Lei 
        Complementar nº 141, de 2012 </t>
  </si>
  <si>
    <t xml:space="preserve">        3.2.90.00.00 - Aplicações Diretas </t>
  </si>
  <si>
    <t xml:space="preserve">          3.2.90.21.00 - Juros sobre a Dívida por Contrato </t>
  </si>
  <si>
    <t xml:space="preserve">          3.2.90.22.00 - Outros Encargos sobre a Dívida por Contrato </t>
  </si>
  <si>
    <t xml:space="preserve">          3.2.90.23.00 - Juros, Deságios e Descontos da Dívida Mobiliária </t>
  </si>
  <si>
    <t xml:space="preserve">          3.2.90.24.00 - Outros Encargos sobre a Dívida Mobiliária </t>
  </si>
  <si>
    <t xml:space="preserve">          3.2.90.25.00 - Encargos sobre Operações de Crédito por Antecipação da 
          Receita </t>
  </si>
  <si>
    <t xml:space="preserve">          3.2.90.91.00 - Sentenças Judiciais </t>
  </si>
  <si>
    <t xml:space="preserve">          3.2.90.92.00 - Despesas de Exercícios Anteriores </t>
  </si>
  <si>
    <t xml:space="preserve">          3.2.90.93.00 - Indenizações e Restituições </t>
  </si>
  <si>
    <t xml:space="preserve">          3.2.90.99.00 - A Classificar </t>
  </si>
  <si>
    <t xml:space="preserve">        3.2.95.00.00 - Aplicação Direta à conta de recursos de que tratam os 
        §§ 1º e 2º do art. 24 da Lei Complementar no 141, de 2012 </t>
  </si>
  <si>
    <t xml:space="preserve">        3.2.96.00.00 - Aplicação Direta à conta de recursos de que trata o 
        art. 25 da Lei Complementar no 141, de 2012 </t>
  </si>
  <si>
    <t xml:space="preserve">        3.2.99.00.00 - A Definir </t>
  </si>
  <si>
    <t xml:space="preserve">      3.3.00.00.00 - Outras Despesas Correntes </t>
  </si>
  <si>
    <t xml:space="preserve">        3.3.20.00.00 - Transferências à União </t>
  </si>
  <si>
    <t xml:space="preserve">        3.3.22.00.00 - Execução Orçamentária Delegada à União </t>
  </si>
  <si>
    <t xml:space="preserve">        3.3.30.00.00 - Transferências a Estados e ao Distrito Federal </t>
  </si>
  <si>
    <t xml:space="preserve">          3.3.30.41.00 - Contribuições </t>
  </si>
  <si>
    <t xml:space="preserve">          3.3.30.81.00 - Distribuição Constitucional ou Legal de Receitas </t>
  </si>
  <si>
    <t xml:space="preserve">          3.3.30.99.00 - A Classificar </t>
  </si>
  <si>
    <t xml:space="preserve">        3.3.31.00.00 - Transferências a Estados e ao Distrito Federal - Fundo 
        a Fundo </t>
  </si>
  <si>
    <t xml:space="preserve">        3.3.32.00.00 - Execução Orçamentária Delegada a Estados e ao Distrito 
        Federal </t>
  </si>
  <si>
    <t xml:space="preserve">        3.3.35.00.00 - Transferências Fundo a Fundo aos Estados e ao Distrito 
        Federal à conta de recursos de que tratam os §§ 1º e 2º do art. 24 da 
        Lei Complementar no 141, de 2012 </t>
  </si>
  <si>
    <t xml:space="preserve">        3.3.36.00.00 - Transferências Fundo a Fundo aos Estados e ao Distrito 
        Federal à conta de recursos de que trata o art. 25 da Lei Complementar 
        no 141, de 2012 </t>
  </si>
  <si>
    <t xml:space="preserve">        3.3.40.00.00 - Transferências a Municípios </t>
  </si>
  <si>
    <t xml:space="preserve">          3.3.40.41.00 - Contribuições </t>
  </si>
  <si>
    <t xml:space="preserve">          3.3.40.81.00 - Distribuição Constitucional ou Legal de Receitas </t>
  </si>
  <si>
    <t xml:space="preserve">          3.3.40.99.00 - A Classificar </t>
  </si>
  <si>
    <t xml:space="preserve">        3.3.41.00.00 - Transferências a Municípios - Fundo a Fundo </t>
  </si>
  <si>
    <t xml:space="preserve">        3.3.42.00.00 - Execução Orçamentária Delegada a Municípios </t>
  </si>
  <si>
    <t xml:space="preserve">        3.3.45.00.00 - Transferências Fundo a Fundo aos Municípios à conta de 
        recursos de que tratam os §§ 1º e 2º do art. 24 da Lei Complementar no 
        141, de 2012 </t>
  </si>
  <si>
    <t xml:space="preserve">        3.3.46.00.00 - Transferências Fundo a Fundo aos Municípios à conta de 
        recursos de que trata o art. 25 da Lei Complementar no 141, de 2012 </t>
  </si>
  <si>
    <t xml:space="preserve">        3.3.50.00.00 - Transferências a Instituições Privadas sem Fins 
        Lucrativos </t>
  </si>
  <si>
    <t xml:space="preserve">        3.3.60.00.00 - Transferências a Instituições Privadas com Fins 
        Lucrativos </t>
  </si>
  <si>
    <t xml:space="preserve">        3.3.67.00.00 - Execução de Contrato de Parceria Público-Privada - PPP </t>
  </si>
  <si>
    <t xml:space="preserve">        3.3.70.00.00 - Transferências a Instituições Multigovernamentais </t>
  </si>
  <si>
    <t xml:space="preserve">        3.3.71.00.00 - Transferências a Consórcios Públicos mediante contrato 
        de rateio </t>
  </si>
  <si>
    <t xml:space="preserve">        3.3.72.00.00 - Execução Orçamentária Delegada a Consórcios Públicos </t>
  </si>
  <si>
    <t xml:space="preserve">        3.3.73.00.00 - Transferências a Consórcios Públicos mediante contrato 
        de rateio à conta de recursos de que tratam os §§ 1º e 2º do art. 24 
        da Lei Complementar no 141, de 2012 </t>
  </si>
  <si>
    <t xml:space="preserve">        3.3.74.00.00 - Transferências a Consórcios Públicos mediante contrato 
        de rateio à conta de recursos de que trata o art. 25 da Lei 
        Complementar no 141, de 2012 </t>
  </si>
  <si>
    <t xml:space="preserve">        3.3.75.00.00 - Transferências a Instituições Multigovernamentais à 
        conta de recursos de que tratam os §§ 1º e 2º do art. 24 da Lei 
        Complementar no 141, de 2012 </t>
  </si>
  <si>
    <t xml:space="preserve">        3.3.76.00.00 - Transferências a Instituições Multigovernamentais à 
        conta de recursos de que trata o art. 25 da Lei Complementar no 141, 
        de 2012 </t>
  </si>
  <si>
    <t xml:space="preserve">        3.3.80.00.00 - Transferências ao Exterior </t>
  </si>
  <si>
    <t xml:space="preserve">        3.3.90.00.00 - Aplicações Diretas </t>
  </si>
  <si>
    <t xml:space="preserve">          3.3.90.04.00 - Contratação por Tempo Determinado </t>
  </si>
  <si>
    <t xml:space="preserve">          3.3.90.06.00 - Benefício Mensal ao Deficiente e ao Idoso </t>
  </si>
  <si>
    <t xml:space="preserve">          3.3.90.08.00 - Outros Benefícios Assistenciais do servidor e do 
          militar </t>
  </si>
  <si>
    <t xml:space="preserve">          3.3.90.10.00 - Seguro Desemprego e Abono Salarial </t>
  </si>
  <si>
    <t xml:space="preserve">          3.3.90.14.00 - Diárias - Civil </t>
  </si>
  <si>
    <t xml:space="preserve">          3.3.90.15.00 - Diárias - Militar </t>
  </si>
  <si>
    <t xml:space="preserve">          3.3.90.18.00 - Auxílio Financeiro a Estudantes </t>
  </si>
  <si>
    <t xml:space="preserve">          3.3.90.19.00 - Auxílio-Fardamento </t>
  </si>
  <si>
    <t xml:space="preserve">          3.3.90.20.00 - Auxílio Financeiro a Pesquisadores </t>
  </si>
  <si>
    <t xml:space="preserve">          3.3.90.26.00 - Obrigações Decorrentes de Política Monetária </t>
  </si>
  <si>
    <t xml:space="preserve">          3.3.90.27.00 - Encargos pela Honra de Avais, Garantias, Seguros e 
          Similares </t>
  </si>
  <si>
    <t xml:space="preserve">          3.3.90.28.00 - Remuneração de Cotas de Fundos Autárquicos </t>
  </si>
  <si>
    <t xml:space="preserve">          3.3.90.29.00 - Distribuição de Resultado de Empresas Estatais 
          Dependentes </t>
  </si>
  <si>
    <t xml:space="preserve">          3.3.90.30.00 - Material de Consumo </t>
  </si>
  <si>
    <t xml:space="preserve">          3.3.90.31.00 - Premiações Culturais, Artísticas, Científicas, 
          Desportivas e Outras </t>
  </si>
  <si>
    <t xml:space="preserve">          3.3.90.32.00 - Material, Bem ou Serviço para Distribuição Gratuita </t>
  </si>
  <si>
    <t xml:space="preserve">          3.3.90.33.00 - Passagens e Despesas com Locomoção </t>
  </si>
  <si>
    <t xml:space="preserve">          3.3.90.34.00 - Outras Despesas de Pessoal decorrentes de Contratos de 
          Terceirização </t>
  </si>
  <si>
    <t xml:space="preserve">          3.3.90.35.00 - Serviços de Consultoria </t>
  </si>
  <si>
    <t xml:space="preserve">          3.3.90.36.00 - Outros Serviços de Terceiros - Pessoa Física </t>
  </si>
  <si>
    <t xml:space="preserve">          3.3.90.37.00 - Locação de Mão-de-Obra </t>
  </si>
  <si>
    <t xml:space="preserve">          3.3.90.38.00 - Arrendamento Mercantil </t>
  </si>
  <si>
    <t xml:space="preserve">          3.3.90.39.00 - Outros Serviços de Terceiros - Pessoa Jurídica </t>
  </si>
  <si>
    <t xml:space="preserve">          3.3.90.40.00 - Serviços de Tecnologia da Informação e Comunicação 
          (TIC) - Pessoa Jurídica </t>
  </si>
  <si>
    <t xml:space="preserve">          3.3.90.41.00 - Contribuições </t>
  </si>
  <si>
    <t xml:space="preserve">          3.3.90.43.00 - Subvenções Sociais </t>
  </si>
  <si>
    <t xml:space="preserve">          3.3.90.45.00 - Subvenções Econômicas </t>
  </si>
  <si>
    <t xml:space="preserve">          3.3.90.46.00 - Auxílio-Alimentação </t>
  </si>
  <si>
    <t xml:space="preserve">          3.3.90.47.00 - Obrigações Tributárias e Contributivas </t>
  </si>
  <si>
    <t xml:space="preserve">          3.3.90.48.00 - Outros Auxílios Financeiros a Pessoas Físicas </t>
  </si>
  <si>
    <t xml:space="preserve">          3.3.90.49.00 - Auxílio-Transporte </t>
  </si>
  <si>
    <t xml:space="preserve">          3.3.90.53.00 - Aposentadorias do RGPS - Área Rural </t>
  </si>
  <si>
    <t xml:space="preserve">          3.3.90.54.00 - Aposentadorias do RGPS - Área Urbana </t>
  </si>
  <si>
    <t xml:space="preserve">          3.3.90.55.00 - Pensões do RGPS - Área Rural </t>
  </si>
  <si>
    <t xml:space="preserve">          3.3.90.56.00 - Pensões do RGPS - Área Urbana </t>
  </si>
  <si>
    <t xml:space="preserve">          3.3.90.57.00 - Outros Benefícios do RGPS - Área Rural </t>
  </si>
  <si>
    <t xml:space="preserve">          3.3.90.58.00 - Outros Benefícios do RGPS - Área Urbana </t>
  </si>
  <si>
    <t xml:space="preserve">          3.3.90.59.00 - Pensões Especiais </t>
  </si>
  <si>
    <t xml:space="preserve">          3.3.90.67.00 - Depósitos Compulsórios </t>
  </si>
  <si>
    <t xml:space="preserve">          3.3.90.81.00 - Distribuição Constitucional ou Legal de Receitas </t>
  </si>
  <si>
    <t xml:space="preserve">          3.3.90.83.00 - Despesas Decorrentes de Contrato de PPP, Exceto 
          Subvenções Econômicas e Aporte </t>
  </si>
  <si>
    <t xml:space="preserve">          3.3.90.91.00 - Sentenças Judiciais </t>
  </si>
  <si>
    <t xml:space="preserve">          3.3.90.92.00 - Despesas de Exercícios Anteriores </t>
  </si>
  <si>
    <t xml:space="preserve">          3.3.90.93.00 - Indenizações e Restituições </t>
  </si>
  <si>
    <t xml:space="preserve">          3.3.90.95.00 - Indenização pela Execução de Trabalhos de Campo </t>
  </si>
  <si>
    <t xml:space="preserve">          3.3.90.96.00 - Ressarcimento de Despesas de Pessoal Requisitado </t>
  </si>
  <si>
    <t xml:space="preserve">          3.3.90.98.00 - Compensações ao RGPS </t>
  </si>
  <si>
    <t xml:space="preserve">          3.3.90.99.00 - A Classificar </t>
  </si>
  <si>
    <t xml:space="preserve">        3.3.91.00.00 - Aplicação Direta Decorrente de Operação entre Órgãos, 
        Fundos e Entidades Integrantes dos Orçamentos Fiscal e da Seguridade 
        Social </t>
  </si>
  <si>
    <t xml:space="preserve">        3.3.92.00.00 - Aplicação Direta de Recursos Recebidos de Outros Entes 
        da Federação Decorrentes de Delegação ou Descentralização </t>
  </si>
  <si>
    <t xml:space="preserve">        3.3.93.00.00 - Aplicação Direta Decorrente de Operação de Órgãos, 
        Fundos e Entidades Integrantes dos Orçamentos Fiscal e da Seguridade 
        Social com Consórcio Público do qual o Ente Participe </t>
  </si>
  <si>
    <t xml:space="preserve">        3.3.94.00.00 - Aplicação Direta Decorrente de Operação de Órgãos, 
        Fundos e Entidades Integrantes dos Orçamentos Fiscal e da Seguridade 
        Social com Consórcio Público do qual o Ente Não Participe </t>
  </si>
  <si>
    <t xml:space="preserve">        3.3.95.00.00 - Aplicação Direta à conta de recursos de que tratam os 
        §§ 1º e 2º do art. 24 da Lei Complementar no 141, de 2012 </t>
  </si>
  <si>
    <t xml:space="preserve">        3.3.96.00.00 - Aplicação Direta à conta de recursos de que trata o 
        art. 25 da Lei Complementar no 141, de 2012 </t>
  </si>
  <si>
    <t xml:space="preserve">        3.3.99.00.00 - A Definir </t>
  </si>
  <si>
    <t xml:space="preserve">    4.0.00.00.00 - Despesas de Capital </t>
  </si>
  <si>
    <t xml:space="preserve">      4.4.00.00.00 - Investimentos </t>
  </si>
  <si>
    <t xml:space="preserve">        4.4.20.00.00 - Transferências à União </t>
  </si>
  <si>
    <t xml:space="preserve">        4.4.22.00.00 - Execução Orçamentária Delegada à União </t>
  </si>
  <si>
    <t xml:space="preserve">        4.4.30.00.00 - Transferências a Estados e ao Distrito Federal </t>
  </si>
  <si>
    <t xml:space="preserve">        4.4.31.00.00 - Transferências a Estados e ao Distrito Federal - Fundo 
        a Fundo </t>
  </si>
  <si>
    <t xml:space="preserve">        4.4.32.00.00 - Execução Orçamentária Delegada a Estados e ao Distrito 
        Federal </t>
  </si>
  <si>
    <t xml:space="preserve">        4.4.35.00.00 - Transferências Fundo a Fundo aos Estados e ao Distrito 
        Federal à conta de recursos de que tratam os §§ 1º e 2º do art. 24 da 
        Lei Complementar no 141, de 2012 </t>
  </si>
  <si>
    <t xml:space="preserve">        4.4.36.00.00 - Transferências Fundo a Fundo aos Estados e ao Distrito 
        Federal à conta de recursos de que trata o art. 25 da Lei Complementar 
        no 141, de 2012 </t>
  </si>
  <si>
    <t xml:space="preserve">        4.4.40.00.00 - Transferências a Municípios </t>
  </si>
  <si>
    <t xml:space="preserve">        4.4.41.00.00 - Transferências a Municípios - Fundo a Fundo </t>
  </si>
  <si>
    <t xml:space="preserve">        4.4.42.00.00 - Execução Orçamentária Delegada a Municípios </t>
  </si>
  <si>
    <t xml:space="preserve">        4.4.45.00.00 - Transferências Fundo a Fundo aos Municípios à conta de 
        recursos de que tratam os §§ 1º e 2º do art. 24 da Lei Complementar no 
        141, de 2012 </t>
  </si>
  <si>
    <t xml:space="preserve">        4.4.46.00.00 - Transferências Fundo a Fundo aos Municípios à conta de 
        recursos de que trata o art. 25 da Lei Complementar no 141, de 2012 </t>
  </si>
  <si>
    <t xml:space="preserve">        4.4.50.00.00 - Transferências a Instituições Privadas sem Fins 
        Lucrativos </t>
  </si>
  <si>
    <t xml:space="preserve">        4.4.60.00.00 - Transferências a Instituições Privadas com Fins 
        Lucrativos </t>
  </si>
  <si>
    <t xml:space="preserve">        4.4.70.00.00 - Transferências a Instituições Multigovernamentais </t>
  </si>
  <si>
    <t xml:space="preserve">        4.4.71.00.00 - Transferências a Consórcios Públicos mediante contrato 
        de rateio </t>
  </si>
  <si>
    <t xml:space="preserve">        4.4.72.00.00 - Execução Orçamentária Delegada a Consórcios Públicos </t>
  </si>
  <si>
    <t xml:space="preserve">        4.4.73.00.00 - Transferências a Consórcios Públicos mediante contrato 
        de rateio à conta de recursos de que tratam os §§ 1º e 2º do art. 24 
        da Lei Complementar no 141, de 2012 </t>
  </si>
  <si>
    <t xml:space="preserve">        4.4.74.00.00 - Transferências a Consórcios Públicos mediante contrato 
        de rateio à conta de recursos de que trata o art. 25 da Lei 
        Complementar no 141, de 2012 </t>
  </si>
  <si>
    <t xml:space="preserve">        4.4.75.00.00 - Transferências a Instituições Multigovernamentais à 
        conta de recursos de que tratam os §§ 1º e 2º do art. 24 da Lei 
        Complementar no 141, de 2012 </t>
  </si>
  <si>
    <t xml:space="preserve">        4.4.76.00.00 - Transferências a Instituições Multigovernamentais à 
        conta de recursos de que trata o art. 25 da Lei Complementar no 141, 
        de 2012 </t>
  </si>
  <si>
    <t xml:space="preserve">        4.4.80.00.00 - Transferências ao Exterior </t>
  </si>
  <si>
    <t xml:space="preserve">        4.4.90.00.00 - Aplicações Diretas </t>
  </si>
  <si>
    <t xml:space="preserve">          4.4.90.04.00 - Contratação por Tempo Determinado </t>
  </si>
  <si>
    <t xml:space="preserve">          4.4.90.14.00 - Diárias - Civil </t>
  </si>
  <si>
    <t xml:space="preserve">          4.4.90.15.00 - Diárias - Militar </t>
  </si>
  <si>
    <t xml:space="preserve">          4.4.90.17.00 - Outras Despesas Variáveis - Pessoal Militar </t>
  </si>
  <si>
    <t xml:space="preserve">          4.4.90.18.00 - Auxílio Financeiro a Estudantes </t>
  </si>
  <si>
    <t xml:space="preserve">          4.4.90.20.00 - Auxílio Financeiro a Pesquisadores </t>
  </si>
  <si>
    <t xml:space="preserve">          4.4.90.30.00 - Material de Consumo </t>
  </si>
  <si>
    <t xml:space="preserve">          4.4.90.33.00 - Passagens e Despesas com Locomoção </t>
  </si>
  <si>
    <t xml:space="preserve">          4.4.90.35.00 - Serviços de Consultoria </t>
  </si>
  <si>
    <t xml:space="preserve">          4.4.90.36.00 - Outros Serviços de Terceiros - Pessoa Física </t>
  </si>
  <si>
    <t xml:space="preserve">          4.4.90.37.00 - Locação de Mão-de-Obra </t>
  </si>
  <si>
    <t xml:space="preserve">          4.4.90.39.00 - Outros Serviços de Terceiros - Pessoa Jurídica </t>
  </si>
  <si>
    <t xml:space="preserve">          4.4.90.40.00 - Serviços de Tecnologia da Informação e Comunicação 
          (TIC) - Pessoa Jurídica </t>
  </si>
  <si>
    <t xml:space="preserve">          4.4.90.47.00 - Obrigações Tributárias e Contributivas </t>
  </si>
  <si>
    <t xml:space="preserve">          4.4.90.51.00 - Obras e Instalações </t>
  </si>
  <si>
    <t xml:space="preserve">            4.4.90.51.91 - Obras em Andamento </t>
  </si>
  <si>
    <t xml:space="preserve">            4.4.90.51.99 - Demais Obras e Instalações </t>
  </si>
  <si>
    <t xml:space="preserve">          4.4.90.52.00 - Equipamentos e Material Permanente </t>
  </si>
  <si>
    <t xml:space="preserve">          4.4.90.61.00 - Aquisição de Imóveis </t>
  </si>
  <si>
    <t xml:space="preserve">          4.4.90.91.00 - Sentenças Judiciais </t>
  </si>
  <si>
    <t xml:space="preserve">          4.4.90.92.00 - Despesas de Exercícios Anteriores </t>
  </si>
  <si>
    <t xml:space="preserve">          4.4.90.93.00 - Indenizações e Restituições </t>
  </si>
  <si>
    <t xml:space="preserve">          4.4.90.95.00 - Indenização pela Execução de Trabalhos de Campo </t>
  </si>
  <si>
    <t xml:space="preserve">          4.4.90.99.00 - A Classificar </t>
  </si>
  <si>
    <t xml:space="preserve">        4.4.91.00.00 - Aplicação Direta Decorrente de Operação entre Órgãos, 
        Fundos e Entidades Integrantes dos Orçamentos Fiscal e da Seguridade 
        Social </t>
  </si>
  <si>
    <t xml:space="preserve">        4.4.92.00.00 - Aplicação Direta de Recursos de Outros Entes da 
        Federação Decorrentes de Delegação ou Descentralização </t>
  </si>
  <si>
    <t xml:space="preserve">        4.4.93.00.00 - Aplicação Direta Decorrente de Operação de Órgãos, 
        Fundos e Entidades Integrantes dos Orçamentos Fiscal e da Seguridade 
        Social com Consórcio Público do qual o Ente Participe </t>
  </si>
  <si>
    <t xml:space="preserve">        4.4.94.00.00 - Aplicação Direta Decorrente de Operação de Órgãos, 
        Fundos e Entidades Integrantes dos Orçamentos Fiscal e da Seguridade 
        Social com Consórcio Público do qual o Ente Não Participe </t>
  </si>
  <si>
    <t xml:space="preserve">        4.4.95.00.00 - Aplicação Direta à conta de recursos de que tratam os 
        §§ 1º e 2º do art. 24 da Lei Complementar no 141, de 2012 </t>
  </si>
  <si>
    <t xml:space="preserve">        4.4.96.00.00 - Aplicação Direta à conta de recursos de que trata o 
        art. 25 da Lei Complementar no 141, de 2012 </t>
  </si>
  <si>
    <t xml:space="preserve">        4.4.99.00.00 - A Definir </t>
  </si>
  <si>
    <t xml:space="preserve">      4.5.00.00.00 - Inversões Financeiras </t>
  </si>
  <si>
    <t xml:space="preserve">        4.5.20.00.00 - Transferências à União </t>
  </si>
  <si>
    <t xml:space="preserve">        4.5.30.00.00 - Transferências a Estados e ao Distrito Federal </t>
  </si>
  <si>
    <t xml:space="preserve">        4.5.31.00.00 - Transferências a Estados e DF - Fundo a Fundo </t>
  </si>
  <si>
    <t xml:space="preserve">        4.5.32.00.00 - Execução Orçamentária Delegada a Estados e ao Distrito 
        Federal </t>
  </si>
  <si>
    <t xml:space="preserve">        4.5.40.00.00 - Transferências a Municípios </t>
  </si>
  <si>
    <t xml:space="preserve">        4.5.42.00.00 - Execução Orçamentária Delegada a Municípios </t>
  </si>
  <si>
    <t xml:space="preserve">        4.5.50.00.00 - Transferências a Instituições Privadas sem Fins 
        Lucrativos </t>
  </si>
  <si>
    <t xml:space="preserve">        4.5.60.00.00 - Transferências a Instituições Privadas com Fins 
        Lucrativos </t>
  </si>
  <si>
    <t xml:space="preserve">        4.5.67.00.00 - Execução de Contrato de Parceria Público-Privada - PPP </t>
  </si>
  <si>
    <t xml:space="preserve">        4.5.70.00.00 - Transferências a Instituições Multigovernamentais </t>
  </si>
  <si>
    <t xml:space="preserve">        4.5.71.00.00 - Transferências a Consórcios Públicos mediante contrato 
        de rateio </t>
  </si>
  <si>
    <t xml:space="preserve">        4.5.72.00.00 - Execução Orçamentária Delegada a Consórcios Públicos </t>
  </si>
  <si>
    <t xml:space="preserve">        4.5.73.00.00 - Transferências a Consórcios Públicos mediante contrato 
        de rateio à conta de recursos de que tratam os §§ 1º e 2º do art. 24 
        da Lei Complementar no 141, de 2012 </t>
  </si>
  <si>
    <t xml:space="preserve">        4.5.74.00.00 - Transferências a Consórcios Públicos mediante contrato 
        de rateio à conta de recursos de que trata o art. 25 da Lei 
        Complementar no 141, de 2012 </t>
  </si>
  <si>
    <t xml:space="preserve">        4.5.80.00.00 - Transferências ao Exterior </t>
  </si>
  <si>
    <t xml:space="preserve">        4.5.90.00.00 - Aplicações Diretas </t>
  </si>
  <si>
    <t xml:space="preserve">          4.5.90.27.00 - Encargos pela Honra de Avais, Garantias, Seguros e 
          Similares </t>
  </si>
  <si>
    <t xml:space="preserve">          4.5.90.61.00 - Aquisição de Imóveis </t>
  </si>
  <si>
    <t xml:space="preserve">          4.5.90.62.00 - Aquisição de Produtos para Revenda </t>
  </si>
  <si>
    <t xml:space="preserve">          4.5.90.63.00 - Aquisição de Títulos de Crédito </t>
  </si>
  <si>
    <t xml:space="preserve">          4.5.90.64.00 - Aquisição de Títulos Representativos de Capital já 
          Integralizado </t>
  </si>
  <si>
    <t xml:space="preserve">          4.5.90.65.00 - Constituição ou Aumento de Capital de Empresas </t>
  </si>
  <si>
    <t xml:space="preserve">          4.5.90.66.00 - Concessão de Empréstimos e Financiamentos </t>
  </si>
  <si>
    <t xml:space="preserve">          4.5.90.67.00 - Depósitos Compulsórios </t>
  </si>
  <si>
    <t xml:space="preserve">          4.5.90.82.00 - Aporte de Recursos pelo Parceiro Público em Favor do 
          Parceiro Privado Decorrente de Contrato de PPP </t>
  </si>
  <si>
    <t xml:space="preserve">          4.5.90.83.00 - Despesas Decorrentes de Contrato de PPP, exceto 
          Subvenções Econômicas e Aporte </t>
  </si>
  <si>
    <t xml:space="preserve">          4.5.90.84.00 - Despesas Decorrentes da Participação em Fundos, 
          Organismos ou Entidades Assemelhadas, Nacionais e Internacionais </t>
  </si>
  <si>
    <t xml:space="preserve">          4.5.90.91.00 - Sentenças Judiciais </t>
  </si>
  <si>
    <t xml:space="preserve">          4.5.90.92.00 - Despesas de Exercícios Anteriores </t>
  </si>
  <si>
    <t xml:space="preserve">          4.5.90.93.00 - Indenizações e Restituições </t>
  </si>
  <si>
    <t xml:space="preserve">          4.5.90.99.00 - A Classificar </t>
  </si>
  <si>
    <t xml:space="preserve">        4.5.91.00.00 - Aplicação Direta Decorrente de Operação entre Órgãos, 
        Fundos e Entidades Integrantes dos Orçamentos Fiscal e da Seguridade 
        Social </t>
  </si>
  <si>
    <t xml:space="preserve">        4.5.95.00.00 - Aplicação Direta à conta de recursos de que tratam os 
        §§ 1º e 2º do art. 24 da Lei Complementar no 141, de 2012 </t>
  </si>
  <si>
    <t xml:space="preserve">        4.5.96.00.00 - Aplicação Direta à conta de recursos de que trata o 
        art. 25 da Lei Complementar no 141, de 2012 </t>
  </si>
  <si>
    <t xml:space="preserve">        4.5.99.00.00 - A Definir </t>
  </si>
  <si>
    <t xml:space="preserve">      4.6.00.00.00 - Amortização da Dívida </t>
  </si>
  <si>
    <t xml:space="preserve">        4.6.71.00.00 - Transferências a Consórcios Públicos mediante contrato 
        de rateio </t>
  </si>
  <si>
    <t xml:space="preserve">        4.6.73.00.00 - Transferências a Consórcios Públicos mediante contrato 
        de rateio à conta de recursos de que tratam os §§ 1º e 2º do art. 24 
        da Lei Complementar nº 141, de 2012 </t>
  </si>
  <si>
    <t xml:space="preserve">        4.6.74.00.00 - Transferências a Consórcios Públicos mediante contrato 
        de rateio à conta de recursos de que trata o art. 25 da Lei 
        Complementar nº 141, de 2012 </t>
  </si>
  <si>
    <t xml:space="preserve">        4.6.90.00.00 - Aplicações Diretas </t>
  </si>
  <si>
    <t xml:space="preserve">          4.6.90.26.00 - Obrigações Decorrentes de Política Monetária </t>
  </si>
  <si>
    <t xml:space="preserve">          4.6.90.71.00 - Principal da Dívida Contratual Resgatado </t>
  </si>
  <si>
    <t xml:space="preserve">          4.6.90.72.00 - Principal da Dívida Mobiliária Resgatado </t>
  </si>
  <si>
    <t xml:space="preserve">          4.6.90.73.00 - Correção Monetária ou Cambial da Dívida Contratual 
          Resgatada </t>
  </si>
  <si>
    <t xml:space="preserve">          4.6.90.74.00 - Correção Monetária ou Cambial da Dívida Mobiliária 
          Resgatada </t>
  </si>
  <si>
    <t xml:space="preserve">          4.6.90.75.00 - Correção Monetária da Dívida de Operações de Crédito 
          por Antecipação da Receita </t>
  </si>
  <si>
    <t xml:space="preserve">          4.6.90.76.00 - Principal Corrigido da Dívida Mobiliária Refinanciado </t>
  </si>
  <si>
    <t xml:space="preserve">          4.6.90.77.00 - Principal Corrigido da Dívida Contratual Refinanciado </t>
  </si>
  <si>
    <t xml:space="preserve">          4.6.90.91.00 - Sentenças Judiciais </t>
  </si>
  <si>
    <t xml:space="preserve">          4.6.90.92.00 - Despesas de Exercícios Anteriores </t>
  </si>
  <si>
    <t xml:space="preserve">          4.6.90.93.00 - Indenizações e Restituições </t>
  </si>
  <si>
    <t xml:space="preserve">          4.6.90.99.00 - A Classificar </t>
  </si>
  <si>
    <t xml:space="preserve">        4.6.95.00.00 - Aplicação Direta à conta de recursos de que tratam os 
        §§ 1º e 2º do art. 24 da Lei Complementar no 141, de 2012 </t>
  </si>
  <si>
    <t xml:space="preserve">        4.6.96.00.00 - Aplicação Direta à conta de recursos de que trata o 
        art. 25 da Lei Complementar no 141, de 2012 </t>
  </si>
  <si>
    <t xml:space="preserve">        4.6.99.00.00 - A Definir </t>
  </si>
  <si>
    <t xml:space="preserve">Quadro: Notas Explicativas - Despesas Orçamentárias </t>
  </si>
  <si>
    <t xml:space="preserve">Notas Explicativas - Despesas Orçamentárias </t>
  </si>
  <si>
    <t xml:space="preserve">Grupo: Balanço Orçamentário - Despesas por Função </t>
  </si>
  <si>
    <t xml:space="preserve">Quadro: Despesas por Função </t>
  </si>
  <si>
    <t xml:space="preserve">Rótulo: Total Geral da Despesa por Função </t>
  </si>
  <si>
    <t xml:space="preserve">Despesas por Função </t>
  </si>
  <si>
    <t xml:space="preserve">Despesas Exceto Intraorçamentárias </t>
  </si>
  <si>
    <t xml:space="preserve">  01 - Legislativa </t>
  </si>
  <si>
    <t xml:space="preserve">    01.031 - Ação Legislativa </t>
  </si>
  <si>
    <t xml:space="preserve">    01.032 - Controle Externo </t>
  </si>
  <si>
    <t xml:space="preserve">    01.122 - Administração Geral </t>
  </si>
  <si>
    <t xml:space="preserve">    FU01 - Demais Subfunções </t>
  </si>
  <si>
    <t xml:space="preserve">  02 - Judiciária </t>
  </si>
  <si>
    <t xml:space="preserve">    02.061 - Ação Judiciária </t>
  </si>
  <si>
    <t xml:space="preserve">    02.062 - Defesa do Interesse Público no Processo Judiciário </t>
  </si>
  <si>
    <t xml:space="preserve">    02.122 - Administração Geral </t>
  </si>
  <si>
    <t xml:space="preserve">    FU02 - Demais Subfunções </t>
  </si>
  <si>
    <t xml:space="preserve">  03 - Essencial à Justiça </t>
  </si>
  <si>
    <t xml:space="preserve">    03.091 - Defesa da Ordem Jurídica </t>
  </si>
  <si>
    <t xml:space="preserve">    03.092 - Representação Judicial e Extrajudicial </t>
  </si>
  <si>
    <t xml:space="preserve">    03.122 - Administração Geral </t>
  </si>
  <si>
    <t xml:space="preserve">    FU03 - Demais Subfunções </t>
  </si>
  <si>
    <t xml:space="preserve">  04 - Administração </t>
  </si>
  <si>
    <t xml:space="preserve">    04.121 - Planejamento e Orçamento </t>
  </si>
  <si>
    <t xml:space="preserve">    04.122 - Administração Geral </t>
  </si>
  <si>
    <t xml:space="preserve">    04.123 - Administração Financeira </t>
  </si>
  <si>
    <t xml:space="preserve">    04.124 - Controle Interno </t>
  </si>
  <si>
    <t xml:space="preserve">    04.125 - Normatização e Fiscalização </t>
  </si>
  <si>
    <t xml:space="preserve">    04.126 - Tecnologia da Informação </t>
  </si>
  <si>
    <t xml:space="preserve">    04.127 - Ordenamento Territorial </t>
  </si>
  <si>
    <t xml:space="preserve">    04.128 - Formação de Recursos Humanos </t>
  </si>
  <si>
    <t xml:space="preserve">    04.129 - Administração de Receitas </t>
  </si>
  <si>
    <t xml:space="preserve">    04.130 - Administração de Concessões </t>
  </si>
  <si>
    <t xml:space="preserve">    04.131 - Comunicação Social </t>
  </si>
  <si>
    <t xml:space="preserve">    FU04 - Demais Subfunções </t>
  </si>
  <si>
    <t xml:space="preserve">  05 - Defesa Nacional </t>
  </si>
  <si>
    <t xml:space="preserve">    05.151 - Defesa Área </t>
  </si>
  <si>
    <t xml:space="preserve">    05.152 - Defesa Naval </t>
  </si>
  <si>
    <t xml:space="preserve">    05.153 - Defesa Terrestre </t>
  </si>
  <si>
    <t xml:space="preserve">    05.122 - Administração Geral </t>
  </si>
  <si>
    <t xml:space="preserve">    FU05 - Demais Subfunções </t>
  </si>
  <si>
    <t xml:space="preserve">  06 - Segurança Pública </t>
  </si>
  <si>
    <t xml:space="preserve">    06.181 - Policiamento </t>
  </si>
  <si>
    <t xml:space="preserve">    06.182 - Defesa Civil </t>
  </si>
  <si>
    <t xml:space="preserve">    06.183 - Informação e Inteligência </t>
  </si>
  <si>
    <t xml:space="preserve">    06.122 - Administração Geral </t>
  </si>
  <si>
    <t xml:space="preserve">    FU06 - Demais Subfunções </t>
  </si>
  <si>
    <t xml:space="preserve">  07 - Relações Exteriores </t>
  </si>
  <si>
    <t xml:space="preserve">    07.211 - Relações Diplomáticas </t>
  </si>
  <si>
    <t xml:space="preserve">    07.212 - Cooperação Internacional </t>
  </si>
  <si>
    <t xml:space="preserve">    07.122 - Administração Geral </t>
  </si>
  <si>
    <t xml:space="preserve">    FU07 - Demais Subfunções </t>
  </si>
  <si>
    <t xml:space="preserve">  08 - Assistência Social </t>
  </si>
  <si>
    <t xml:space="preserve">    08.241 - Assistência ao Idoso </t>
  </si>
  <si>
    <t xml:space="preserve">    08.242 - Assistência ao Portador de Deficiência </t>
  </si>
  <si>
    <t xml:space="preserve">    08.243 - Assistência à Criança e ao Adolescente </t>
  </si>
  <si>
    <t xml:space="preserve">    08.244 - Assistência Comunitária </t>
  </si>
  <si>
    <t xml:space="preserve">    08.122 - Administração Geral </t>
  </si>
  <si>
    <t xml:space="preserve">    FU08 - Demais Subfunções </t>
  </si>
  <si>
    <t xml:space="preserve">  09 - Previdência Social </t>
  </si>
  <si>
    <t xml:space="preserve">    09.271 - Previdência Básica </t>
  </si>
  <si>
    <t xml:space="preserve">    09.272 - Previdência do Regime Estatutário </t>
  </si>
  <si>
    <t xml:space="preserve">    09.273 - Previdência Complementar </t>
  </si>
  <si>
    <t xml:space="preserve">    09.274 - Previdência Especial </t>
  </si>
  <si>
    <t xml:space="preserve">    09.122 - Administração Geral </t>
  </si>
  <si>
    <t xml:space="preserve">    FU09 - Demais Subfunções </t>
  </si>
  <si>
    <t xml:space="preserve">  10 - Saúde </t>
  </si>
  <si>
    <t xml:space="preserve">    10.301 - Atenção Básica </t>
  </si>
  <si>
    <t xml:space="preserve">    10.302 - Assistência Hospitalar e Ambulatorial </t>
  </si>
  <si>
    <t xml:space="preserve">    10.303 - Suporte Profilático e Terapêutico </t>
  </si>
  <si>
    <t xml:space="preserve">    10.304 - Vigilância Sanitária </t>
  </si>
  <si>
    <t xml:space="preserve">    10.305 - Vigilância Epidemiológica </t>
  </si>
  <si>
    <t xml:space="preserve">    10.306 - Alimentação e Nutrição </t>
  </si>
  <si>
    <t xml:space="preserve">    10.122 - Administração Geral </t>
  </si>
  <si>
    <t xml:space="preserve">    FU10 - Demais Subfunções </t>
  </si>
  <si>
    <t xml:space="preserve">  11 - Trabalho </t>
  </si>
  <si>
    <t xml:space="preserve">    11.331 - Proteção e Benefícios ao Trabalhador </t>
  </si>
  <si>
    <t xml:space="preserve">    11.332 - Relações de Trabalho </t>
  </si>
  <si>
    <t xml:space="preserve">    11.333 - Empregabilidade </t>
  </si>
  <si>
    <t xml:space="preserve">    11.334 - Fomento ao Trabalho </t>
  </si>
  <si>
    <t xml:space="preserve">    11.122 - Administração Geral </t>
  </si>
  <si>
    <t xml:space="preserve">    FU11 - Demais Subfunções </t>
  </si>
  <si>
    <t xml:space="preserve">  12 - Educação </t>
  </si>
  <si>
    <t xml:space="preserve">    12.361 - Ensino Fundamental </t>
  </si>
  <si>
    <t xml:space="preserve">    12.362 - Ensino Médio </t>
  </si>
  <si>
    <t xml:space="preserve">    12.363 - Ensino Profissional </t>
  </si>
  <si>
    <t xml:space="preserve">    12.364 - Ensino Superior </t>
  </si>
  <si>
    <t xml:space="preserve">    12.365 - Educação Infantil </t>
  </si>
  <si>
    <t xml:space="preserve">    12.366 - Educação de Jovens e Adultos </t>
  </si>
  <si>
    <t xml:space="preserve">    12.367 - Educação Especial </t>
  </si>
  <si>
    <t xml:space="preserve">    12.368 - Educação Básica </t>
  </si>
  <si>
    <t xml:space="preserve">    12.122 - Administração Geral </t>
  </si>
  <si>
    <t xml:space="preserve">    FU12 - Demais Subfunções </t>
  </si>
  <si>
    <t xml:space="preserve">  13 - Cultura </t>
  </si>
  <si>
    <t xml:space="preserve">    13.391 - Patrimônio Histórico, Artístico e Arqueológico </t>
  </si>
  <si>
    <t xml:space="preserve">    13.392 - Difusão Cultural </t>
  </si>
  <si>
    <t xml:space="preserve">    13.122 - Administração Geral </t>
  </si>
  <si>
    <t xml:space="preserve">    FU13 - Demais Subfunções </t>
  </si>
  <si>
    <t xml:space="preserve">  14 - Direitos da Cidadania </t>
  </si>
  <si>
    <t xml:space="preserve">    14.421 - Custódia e Reintegração Social </t>
  </si>
  <si>
    <t xml:space="preserve">    14.422 - Direitos Individuais, Coletivos e Difusos </t>
  </si>
  <si>
    <t xml:space="preserve">    14.423 - Assistência aos Povos Indígenas </t>
  </si>
  <si>
    <t xml:space="preserve">    14.122 - Administração Geral </t>
  </si>
  <si>
    <t xml:space="preserve">    FU14 - Demais Subfunções </t>
  </si>
  <si>
    <t xml:space="preserve">  15 - Urbanismo </t>
  </si>
  <si>
    <t xml:space="preserve">    15.451 - Infraestrutura Urbana </t>
  </si>
  <si>
    <t xml:space="preserve">    15.452 - Serviços Urbanos </t>
  </si>
  <si>
    <t xml:space="preserve">    15.453 - Transportes Coletivos Urbanos </t>
  </si>
  <si>
    <t xml:space="preserve">    15.122 - Administração Geral </t>
  </si>
  <si>
    <t xml:space="preserve">    FU15 - Demais Subfunções </t>
  </si>
  <si>
    <t xml:space="preserve">  16 - Habitação </t>
  </si>
  <si>
    <t xml:space="preserve">    16.481 - Habitação Rural </t>
  </si>
  <si>
    <t xml:space="preserve">    16.482 - Habitação Urbana </t>
  </si>
  <si>
    <t xml:space="preserve">    16.122 - Administração Geral </t>
  </si>
  <si>
    <t xml:space="preserve">    FU16 - Demais Subfunções </t>
  </si>
  <si>
    <t xml:space="preserve">  17 - Saneamento </t>
  </si>
  <si>
    <t xml:space="preserve">    17.511 - Saneamento Básico Rural </t>
  </si>
  <si>
    <t xml:space="preserve">    17.512 - Saneamento Básico Urbano </t>
  </si>
  <si>
    <t xml:space="preserve">    17.122 - Administração Geral </t>
  </si>
  <si>
    <t xml:space="preserve">    FU17 - Demais Subfunções </t>
  </si>
  <si>
    <t xml:space="preserve">  18 - Gestão Ambiental </t>
  </si>
  <si>
    <t xml:space="preserve">    18.541 - Preservação e Conservação Ambiental </t>
  </si>
  <si>
    <t xml:space="preserve">    18.542 - Controle Ambiental </t>
  </si>
  <si>
    <t xml:space="preserve">    18.543 - Recuperação de Áreas Degradadas </t>
  </si>
  <si>
    <t xml:space="preserve">    18.544 - Recursos Hídricos </t>
  </si>
  <si>
    <t xml:space="preserve">    18.545 - Meteorologia </t>
  </si>
  <si>
    <t xml:space="preserve">    18.122 - Administração Geral </t>
  </si>
  <si>
    <t xml:space="preserve">    FU18 - Demais Subfunções </t>
  </si>
  <si>
    <t xml:space="preserve">  19 - Ciência e Tecnologia </t>
  </si>
  <si>
    <t xml:space="preserve">    19.571 - Desenvolvimento Científico </t>
  </si>
  <si>
    <t xml:space="preserve">    19.572 - Desenvolvimento Tecnológico e Engenharia </t>
  </si>
  <si>
    <t xml:space="preserve">    19.573 - Difusão do Conhecimento Científico e Tecnológico </t>
  </si>
  <si>
    <t xml:space="preserve">    19.122 - Administração Geral </t>
  </si>
  <si>
    <t xml:space="preserve">    FU19 - Demais Subfunções </t>
  </si>
  <si>
    <t xml:space="preserve">  20 - Agricultura </t>
  </si>
  <si>
    <t xml:space="preserve">    20.605 - Abastecimento </t>
  </si>
  <si>
    <t xml:space="preserve">    20.606 - Extensão Rural </t>
  </si>
  <si>
    <t xml:space="preserve">    20.607 - Irrigação </t>
  </si>
  <si>
    <t xml:space="preserve">    20.608 - Promoção da Produção Agropecuária </t>
  </si>
  <si>
    <t xml:space="preserve">    20.609 - Defesa Agropecuária </t>
  </si>
  <si>
    <t xml:space="preserve">    20.122 - Administração Geral </t>
  </si>
  <si>
    <t xml:space="preserve">    FU20 - Demais Subfunções </t>
  </si>
  <si>
    <t xml:space="preserve">  21 - Organização Agrária </t>
  </si>
  <si>
    <t xml:space="preserve">    21.631 - Reforma Agrária </t>
  </si>
  <si>
    <t xml:space="preserve">    21.632 - Colonização </t>
  </si>
  <si>
    <t xml:space="preserve">    21.122 - Administração Geral </t>
  </si>
  <si>
    <t xml:space="preserve">    FU21 - Demais Subfunções </t>
  </si>
  <si>
    <t xml:space="preserve">  22 - Indústria </t>
  </si>
  <si>
    <t xml:space="preserve">    22.661 - Promoção Industrial </t>
  </si>
  <si>
    <t xml:space="preserve">    22.662 - Produção Industrial </t>
  </si>
  <si>
    <t xml:space="preserve">    22.663 - Mineração </t>
  </si>
  <si>
    <t xml:space="preserve">    22.664 - Propriedade Industrial </t>
  </si>
  <si>
    <t xml:space="preserve">    22.665 - Normalização e Qualidade </t>
  </si>
  <si>
    <t xml:space="preserve">    22.122 - Administração Geral </t>
  </si>
  <si>
    <t xml:space="preserve">    FU22 - Demais Subfunções </t>
  </si>
  <si>
    <t xml:space="preserve">  23 - Comércio e Serviços </t>
  </si>
  <si>
    <t xml:space="preserve">    23.691 - Promoção Comercial </t>
  </si>
  <si>
    <t xml:space="preserve">    23.692 - Comercialização </t>
  </si>
  <si>
    <t xml:space="preserve">    23.693 - Comércio Exterior </t>
  </si>
  <si>
    <t xml:space="preserve">    23.694 - Serviços Financeiros </t>
  </si>
  <si>
    <t xml:space="preserve">    23.695 - Turismo </t>
  </si>
  <si>
    <t xml:space="preserve">    23.122 - Administração Geral </t>
  </si>
  <si>
    <t xml:space="preserve">    FU23 - Demais Subfunções </t>
  </si>
  <si>
    <t xml:space="preserve">  24 - Comunicações </t>
  </si>
  <si>
    <t xml:space="preserve">    24.721 - Comunicações Postais </t>
  </si>
  <si>
    <t xml:space="preserve">    24.722 - Telecomunicações </t>
  </si>
  <si>
    <t xml:space="preserve">    24.122 - Administração Geral </t>
  </si>
  <si>
    <t xml:space="preserve">    FU24 - Demais Subfunções </t>
  </si>
  <si>
    <t xml:space="preserve">  25 - Energia </t>
  </si>
  <si>
    <t xml:space="preserve">    25.751 - Conservação de Energia </t>
  </si>
  <si>
    <t xml:space="preserve">    25.752 - Energia Elétrica </t>
  </si>
  <si>
    <t xml:space="preserve">    25.753 - Combustíveis Minerais </t>
  </si>
  <si>
    <t xml:space="preserve">    25.754 - Biocombustíveis </t>
  </si>
  <si>
    <t xml:space="preserve">    25.122 - Administração Geral </t>
  </si>
  <si>
    <t xml:space="preserve">    FU25 - Demais Subfunções </t>
  </si>
  <si>
    <t xml:space="preserve">  26 - Transporte </t>
  </si>
  <si>
    <t xml:space="preserve">    26.781 - Transporte Aéreo </t>
  </si>
  <si>
    <t xml:space="preserve">    26.782 - Transporte Rodoviário </t>
  </si>
  <si>
    <t xml:space="preserve">    26.783 - Transporte Ferroviário </t>
  </si>
  <si>
    <t xml:space="preserve">    26.784 - Transporte Hidroviário </t>
  </si>
  <si>
    <t xml:space="preserve">    26.785 - Transportes Especiais </t>
  </si>
  <si>
    <t xml:space="preserve">    26.122 - Administração Geral </t>
  </si>
  <si>
    <t xml:space="preserve">    FU26 - Demais Subfunções </t>
  </si>
  <si>
    <t xml:space="preserve">  27 - Desporto e Lazer </t>
  </si>
  <si>
    <t xml:space="preserve">    27.811 - Desporto de Rendimento </t>
  </si>
  <si>
    <t xml:space="preserve">    27.812 - Desporto Comunitário </t>
  </si>
  <si>
    <t xml:space="preserve">    27.813 - Lazer </t>
  </si>
  <si>
    <t xml:space="preserve">    27.122 - Administração Geral </t>
  </si>
  <si>
    <t xml:space="preserve">    FU27 - Demais Subfunções </t>
  </si>
  <si>
    <t xml:space="preserve">  28 - Encargos Especiais </t>
  </si>
  <si>
    <t xml:space="preserve">    28.841 - Refinanciamento da Dívida Interna </t>
  </si>
  <si>
    <t xml:space="preserve">    28.842 - Refinanciamento da Dívida Externa </t>
  </si>
  <si>
    <t xml:space="preserve">    28.843 - Serviço da Dívida Interna </t>
  </si>
  <si>
    <t xml:space="preserve">    28.844 - Serviço da Dívida Externa </t>
  </si>
  <si>
    <t xml:space="preserve">    28.845 - Outras Transferências </t>
  </si>
  <si>
    <t xml:space="preserve">    28.846 - Outros Encargos Especiais </t>
  </si>
  <si>
    <t xml:space="preserve">    28.847 - Transferências para a Educação Básica </t>
  </si>
  <si>
    <t xml:space="preserve">    FU28 - Demais Subfunções </t>
  </si>
  <si>
    <t xml:space="preserve">Despesas Intraorçamentárias </t>
  </si>
  <si>
    <t xml:space="preserve">Quadro: Notas Explicativas - Despesas por Função </t>
  </si>
  <si>
    <t xml:space="preserve">Notas Explicativas - Despesas por Função </t>
  </si>
  <si>
    <t xml:space="preserve">Grupo: Balanço Orçamentário - Despesas Orçamentárias - Sub Quadro - Execução 
dos Restos a Pagar </t>
  </si>
  <si>
    <t xml:space="preserve">Restos a Pagar Não Processados Inscritos em Exercícios Anteriores </t>
  </si>
  <si>
    <t xml:space="preserve">Restos a Pagar Não Processados Inscritos em 31 de Dezembro do Exercício Anterior </t>
  </si>
  <si>
    <t xml:space="preserve">Restos a Pagar Não Processados Liquidados </t>
  </si>
  <si>
    <t xml:space="preserve">Restos a Pagar Não Processados Pagos </t>
  </si>
  <si>
    <t xml:space="preserve">Restos a Pagar Não Processados Cancelados </t>
  </si>
  <si>
    <t xml:space="preserve">Restos a Pagar Processados Inscritos em Exercícios Anteriores </t>
  </si>
  <si>
    <t xml:space="preserve">Restos a Pagar Processados Inscritos em 31 de Dezembro do Exercício Anterior </t>
  </si>
  <si>
    <t xml:space="preserve">Restos a Pagar Processados Pagos </t>
  </si>
  <si>
    <t xml:space="preserve">Restos a Pagar Processados Cancelados </t>
  </si>
  <si>
    <t xml:space="preserve">  Total Despesas </t>
  </si>
  <si>
    <t xml:space="preserve">Quadro: Notas Explicativas - Despesas Orçamentárias - Sub Quadro - Execução 
de Restos a Pagar </t>
  </si>
  <si>
    <t xml:space="preserve">Notas Explicativas - Despesas Orçamentárias - Sub Quadro - Execução de Restos a Pagar </t>
  </si>
  <si>
    <t xml:space="preserve">Notas Explicativas - Despesas Orçamentárias - Sub Quadro - Execução dos 
Restos a Pagar </t>
  </si>
  <si>
    <t xml:space="preserve">Grupo: Balanço Orçamentário - Despesas por Função - Sub Quadro - Execução 
dos Restos a Pagar </t>
  </si>
  <si>
    <t xml:space="preserve">Quadro: Notas Explicativas - Despesas por Função - Sub Quadro - Execução de 
Restos a Pagar </t>
  </si>
  <si>
    <t xml:space="preserve">Notas Explicativas - Despesas por Função - Sub Quadro - Execução de Restos a Pagar </t>
  </si>
  <si>
    <t xml:space="preserve">Notas Explicativas - Despesas por Função - Sub Quadro - Execução dos 
Restos a Pagar </t>
  </si>
  <si>
    <t xml:space="preserve">Grupo: Demonstrativo das Variações Patrimoniais Quantitativas e Resultado 
Patrimonial do Período </t>
  </si>
  <si>
    <t xml:space="preserve">Quadro: Demonstrativo das Variações Patrimoniais e Resultado Patrimonial </t>
  </si>
  <si>
    <t xml:space="preserve">Demonstrativo das Variações Patrimoniais e Resultado Patrimonial </t>
  </si>
  <si>
    <t xml:space="preserve">Variação Patrimonial Diminutiva </t>
  </si>
  <si>
    <t xml:space="preserve">  Variação Patrimonial Diminutiva </t>
  </si>
  <si>
    <t xml:space="preserve">    3.0.0.0.0.00.00 - Variação Patrimonial Diminutiva </t>
  </si>
  <si>
    <t xml:space="preserve">      3.1.0.0.0.00.00 - Pessoal e Encargos </t>
  </si>
  <si>
    <t xml:space="preserve">        3.1.1.0.0.00.00 - Remuneração a Pessoal </t>
  </si>
  <si>
    <t xml:space="preserve">          3.1.1.1.0.00.00 - Remuneração a Pessoal Ativo Civil – Abrangidos pelo 
          RPPS </t>
  </si>
  <si>
    <t xml:space="preserve">            3.1.1.1.1.00.00 - Remuneração a Pessoal Ativo Civil – Abrangidos 
            pelo RPPS - Consolidação </t>
  </si>
  <si>
    <t xml:space="preserve">          3.1.1.2.0.00.00 - Remuneração a Pessoal Ativo Civil - Abrangidos pelo 
          RGPS </t>
  </si>
  <si>
    <t xml:space="preserve">            3.1.1.2.1.00.00 - Remuneração a Pessoal Ativo Civil - Abrangidos 
            pelo RGPS - Consolidação </t>
  </si>
  <si>
    <t xml:space="preserve">          3.1.1.3.0.00.00 - Remuneração a Pessoal Ativo Militar - Abrangidos 
          pelo RPPS </t>
  </si>
  <si>
    <t xml:space="preserve">            3.1.1.3.1.00.00 - Remuneração a Pessoal Ativo Militar - Abrangidos 
            pelo RPPS - Consolidação </t>
  </si>
  <si>
    <t xml:space="preserve">        3.1.2.0.0.00.00 - Encargos Patronais </t>
  </si>
  <si>
    <t xml:space="preserve">          3.1.2.1.0.00.00 - Encargos Patronais - RPPS </t>
  </si>
  <si>
    <t xml:space="preserve">            3.1.2.1.1.00.00 - Encargos Patronais - RPPS - Consolidação </t>
  </si>
  <si>
    <t xml:space="preserve">            3.1.2.1.2.00.00 - Encargos Patronais - RPPS - Intra OFSS </t>
  </si>
  <si>
    <t xml:space="preserve">            3.1.2.1.3.00.00 - Encargos Patronais - RPPS - Inter OFSS - União </t>
  </si>
  <si>
    <t xml:space="preserve">            3.1.2.1.4.00.00 - Encargos Patronais - RPPS - Inter OFSS - Estado </t>
  </si>
  <si>
    <t xml:space="preserve">            3.1.2.1.5.00.00 - Encargos Patronais - RPPS - Inter OFSS - Município </t>
  </si>
  <si>
    <t xml:space="preserve">          3.1.2.2.0.00.00 - Encargos Patronais - RGPS </t>
  </si>
  <si>
    <t xml:space="preserve">            3.1.2.2.1.00.00 - Encargos Patronais - RGPS - Consolidação </t>
  </si>
  <si>
    <t xml:space="preserve">            3.1.2.2.2.00.00 - Encargos Patronais - RGPS - Intra OFSS </t>
  </si>
  <si>
    <t xml:space="preserve">            3.1.2.2.3.00.00 - Encargos Patronais - RGPS - Inter OFSS - União </t>
  </si>
  <si>
    <t xml:space="preserve">          3.1.2.3.0.00.00 - Encargos Patronais - FGTS </t>
  </si>
  <si>
    <t xml:space="preserve">            3.1.2.3.1.00.00 - Encargos Patronais - FGTS - Consolidação </t>
  </si>
  <si>
    <t xml:space="preserve">          3.1.2.4.0.00.00 - Contribuições Sociais Gerais </t>
  </si>
  <si>
    <t xml:space="preserve">            3.1.2.4.1.00.00 - Contribuições Sociais Gerais - Consolidação </t>
  </si>
  <si>
    <t xml:space="preserve">          3.1.2.5.0.00.00 - Contribuições a Entidades Fechadas de Previdência </t>
  </si>
  <si>
    <t xml:space="preserve">            3.1.2.5.1.00.00 - Contribuições a Entidades Fechadas de Previdência 
            - Consolidação </t>
  </si>
  <si>
    <t xml:space="preserve">          3.1.2.9.0.00.00 - Outros Encargos Patronais </t>
  </si>
  <si>
    <t xml:space="preserve">            3.1.2.9.1.00.00 - Outros Encargos Patronais - Consolidação </t>
  </si>
  <si>
    <t xml:space="preserve">            3.1.2.9.2.00.00 - Outros Encargos Patronais - Intra OFSS </t>
  </si>
  <si>
    <t xml:space="preserve">            3.1.2.9.3.00.00 - Outros Encargos Patronais - Inter OFSS - União </t>
  </si>
  <si>
    <t xml:space="preserve">            3.1.2.9.4.00.00 - Outros Encargos Patronais - Inter OFSS - Estado </t>
  </si>
  <si>
    <t xml:space="preserve">            3.1.2.9.5.00.00 - Outros Encargos Patronais - Inter OFSS - Município </t>
  </si>
  <si>
    <t xml:space="preserve">        3.1.3.0.0.00.00 - Benefícios a Pessoal </t>
  </si>
  <si>
    <t xml:space="preserve">          3.1.3.1.0.00.00 - Benefícios a Pessoal - RPPS </t>
  </si>
  <si>
    <t xml:space="preserve">            3.1.3.1.1.00.00 - Benefícios a Pessoal - RPPS - Consolidação </t>
  </si>
  <si>
    <t xml:space="preserve">          3.1.3.2.0.00.00 - Benefícios a Pessoal - RGPS </t>
  </si>
  <si>
    <t xml:space="preserve">            3.1.3.2.1.00.00 - Benefícios a Pessoal - RGPS - Consolidação </t>
  </si>
  <si>
    <t xml:space="preserve">          3.1.3.3.0.00.00 - Benefícios a Pessoal - Militar </t>
  </si>
  <si>
    <t xml:space="preserve">            3.1.3.3.1.00.00 - Benefícios a Pessoal - Militar - Consolidação </t>
  </si>
  <si>
    <t xml:space="preserve">        3.1.9.0.0.00.00 - Outras Variações Patrimoniais Diminutivas - Pessoal 
        e Encargos </t>
  </si>
  <si>
    <t xml:space="preserve">          3.1.9.1.0.00.00 - Indenizações e Restituições Trabalhistas </t>
  </si>
  <si>
    <t xml:space="preserve">            3.1.9.1.1.00.00 - Indenizações e Restituições Trabalhistas - 
            Consolidação </t>
  </si>
  <si>
    <t xml:space="preserve">          3.1.9.2.0.00.00 - Pessoal Requisitado de Outros Órgãos e Entes </t>
  </si>
  <si>
    <t xml:space="preserve">            3.1.9.2.1.00.00 - Pessoal Requisitado de Outros Órgãos e Entes - 
            Consolidação </t>
  </si>
  <si>
    <t xml:space="preserve">          3.1.9.9.0.00.00 - Outras VPD de Pessoal e Encargos </t>
  </si>
  <si>
    <t xml:space="preserve">            3.1.9.9.1.00.00 - Outras VPD de Pessoal e Encargos - Consolidação </t>
  </si>
  <si>
    <t xml:space="preserve">      3.2.0.0.0.00.00 - Benefícios Previdenciários e Assistenciais </t>
  </si>
  <si>
    <t xml:space="preserve">        3.2.1.0.0.00.00 - Aposentadorias e Reformas </t>
  </si>
  <si>
    <t xml:space="preserve">          3.2.1.1.0.00.00 - Aposentadorias - RPPS </t>
  </si>
  <si>
    <t xml:space="preserve">            3.2.1.1.1.00.00 - Aposentadorias - RPPS - Consolidação </t>
  </si>
  <si>
    <t xml:space="preserve">          3.2.1.2.0.00.00 - Aposentadorias - RGPS </t>
  </si>
  <si>
    <t xml:space="preserve">            3.2.1.2.1.00.00 - Aposentadorias - RGPS - Consolidação </t>
  </si>
  <si>
    <t xml:space="preserve">          3.2.1.3.0.00.00 - Reserva Remunerada - Pessoal Militar </t>
  </si>
  <si>
    <t xml:space="preserve">            3.2.1.3.1.00.00 - Reserva Remunerada - Pessoal Militar - 
            Consolidação </t>
  </si>
  <si>
    <t xml:space="preserve">          3.2.1.4.0.00.00 - Reforma - Pessoal Militar </t>
  </si>
  <si>
    <t xml:space="preserve">            3.2.1.4.1.00.00 - Reforma - Pessoal Militar - Consolidação </t>
  </si>
  <si>
    <t xml:space="preserve">          3.2.1.9.0.00.00 - Outras Aposentadorias </t>
  </si>
  <si>
    <t xml:space="preserve">            3.2.1.9.1.00.00 - Outras Aposentadorias - Consolidação </t>
  </si>
  <si>
    <t xml:space="preserve">        3.2.2.0.0.00.00 - Pensões </t>
  </si>
  <si>
    <t xml:space="preserve">          3.2.2.1.0.00.00 - Pensões - RPPS </t>
  </si>
  <si>
    <t xml:space="preserve">            3.2.2.1.1.00.00 - Pensões - RPPS - Consolidação </t>
  </si>
  <si>
    <t xml:space="preserve">          3.2.2.2.0.00.00 - Pensões - RGPS </t>
  </si>
  <si>
    <t xml:space="preserve">            3.2.2.2.1.00.00 - Pensões - RGPS - Consolidação </t>
  </si>
  <si>
    <t xml:space="preserve">          3.2.2.3.0.00.00 - Pensões - Militar </t>
  </si>
  <si>
    <t xml:space="preserve">            3.2.2.3.1.00.00 - Pensões - Militar - Consolidação </t>
  </si>
  <si>
    <t xml:space="preserve">          3.2.2.9.0.00.00 - Outras Pensões </t>
  </si>
  <si>
    <t xml:space="preserve">            3.2.2.9.1.00.00 - Outras Pensões - Consolidação </t>
  </si>
  <si>
    <t xml:space="preserve">        3.2.3.0.0.00.00 - Benefícios de Prestação Continuada </t>
  </si>
  <si>
    <t xml:space="preserve">          3.2.3.1.0.00.00 - Benefícios de Prestação Continuada ao Idoso </t>
  </si>
  <si>
    <t xml:space="preserve">            3.2.3.1.1.00.00 - Benefícios de Prestação Continuada ao Idoso - 
            Consolidação </t>
  </si>
  <si>
    <t xml:space="preserve">          3.2.3.2.0.00.00 - Benefícios de Prestação Continuada ao Portador de 
          Deficiência </t>
  </si>
  <si>
    <t xml:space="preserve">            3.2.3.2.1.00.00 - Benefícios de Prestação Continuada ao Portador de 
            Deficiência - Consolidação </t>
  </si>
  <si>
    <t xml:space="preserve">          3.2.3.9.0.00.00 - Outros Benefícios de Prestação Continuada </t>
  </si>
  <si>
    <t xml:space="preserve">            3.2.3.9.1.00.00 - Outros Benefícios de Prestação Continuada - 
            Consolidação </t>
  </si>
  <si>
    <t xml:space="preserve">        3.2.4.0.0.00.00 - Benefícios Eventuais </t>
  </si>
  <si>
    <t xml:space="preserve">          3.2.4.1.0.00.00 - Auxílio por Natalidade </t>
  </si>
  <si>
    <t xml:space="preserve">            3.2.4.1.1.00.00 - Auxílio por Natalidade - Consolidação </t>
  </si>
  <si>
    <t xml:space="preserve">          3.2.4.2.0.00.00 - Auxílio por Morte </t>
  </si>
  <si>
    <t xml:space="preserve">            3.2.4.2.1.00.00 - Auxílio por Morte - Consolidação </t>
  </si>
  <si>
    <t xml:space="preserve">          3.2.4.3.0.00.00 - Benefícios Eventuais por Situações de 
          Vulnerabilidade Temporária </t>
  </si>
  <si>
    <t xml:space="preserve">            3.2.4.3.1.00.00 - Benefícios Eventuais por Situações de 
            Vulnerabilidade Temporária - Consolidação </t>
  </si>
  <si>
    <t xml:space="preserve">          3.2.4.4.0.00.00 - Benefícios Eventuais em Caso de Calamidade Pública </t>
  </si>
  <si>
    <t xml:space="preserve">            3.2.4.4.1.00.00 - Benefícios Eventuais em Caso de Calamidade Pública 
            - Consolidação </t>
  </si>
  <si>
    <t xml:space="preserve">          3.2.4.9.0.00.00 - Outros Benefícios Eventuais </t>
  </si>
  <si>
    <t xml:space="preserve">            3.2.4.9.1.00.00 - Outros Benefícios Eventuais - Consolidação </t>
  </si>
  <si>
    <t xml:space="preserve">        3.2.5.0.0.00.00 - Políticas Públicas de Transferência de Renda </t>
  </si>
  <si>
    <t xml:space="preserve">          3.2.5.0.1.00.00 - Políticas Públicas de Transferência de Renda - 
          Consolidação </t>
  </si>
  <si>
    <t xml:space="preserve">        3.2.9.0.0.00.00 - Outros Benefícios Previdenciários e Assistenciais </t>
  </si>
  <si>
    <t xml:space="preserve">          3.2.9.1.0.00.00 - Outros Benefícios Previdenciários e Assistenciais - 
          RPPS </t>
  </si>
  <si>
    <t xml:space="preserve">            3.2.9.1.1.00.00 - Outros Benefícios Previdenciários e Assistenciais 
            - RPPS - Consolidação </t>
  </si>
  <si>
    <t xml:space="preserve">          3.2.9.2.0.00.00 - Outros Benefícios Previdenciários e Assistenciais - 
          RGPS </t>
  </si>
  <si>
    <t xml:space="preserve">            3.2.9.2.1.00.00 - Outros Benefícios Previdenciários e Assistenciais 
            - RGPS - Consolidação </t>
  </si>
  <si>
    <t xml:space="preserve">          3.2.9.3.0.00.00 - Outros Benefícios Previdenciários e Assistenciais - 
          Militar </t>
  </si>
  <si>
    <t xml:space="preserve">            3.2.9.3.1.00.00 - Outros Benefícios Previdenciários e Assistenciais 
            - Militar - Consolidação </t>
  </si>
  <si>
    <t xml:space="preserve">          3.2.9.9.0.00.00 - Outros Benefícios Previdenciários e Assistenciais </t>
  </si>
  <si>
    <t xml:space="preserve">            3.2.9.9.1.00.00 - Outros Benefícios Previdenciários e Assistenciais 
            - Consolidação </t>
  </si>
  <si>
    <t xml:space="preserve">      3.3.0.0.0.00.00 - Uso de Bens, Serviços e Consumo de Capital Fixo </t>
  </si>
  <si>
    <t xml:space="preserve">        3.3.1.0.0.00.00 - Uso de Material de Consumo </t>
  </si>
  <si>
    <t xml:space="preserve">          3.3.1.1.0.00.00 - Consumo de Material </t>
  </si>
  <si>
    <t xml:space="preserve">            3.3.1.1.1.00.00 - Consumo de Material - Consolidação </t>
  </si>
  <si>
    <t xml:space="preserve">          3.3.1.2.0.00.00 - Distribuição de Material Gratuito </t>
  </si>
  <si>
    <t xml:space="preserve">            3.3.1.2.1.00.00 - Distribuição de Material Gratuito - Consolidação </t>
  </si>
  <si>
    <t xml:space="preserve">        3.3.2.0.0.00.00 - Serviços </t>
  </si>
  <si>
    <t xml:space="preserve">          3.3.2.1.0.00.00 - Diárias </t>
  </si>
  <si>
    <t xml:space="preserve">            3.3.2.1.1.00.00 - Diárias - Consolidação </t>
  </si>
  <si>
    <t xml:space="preserve">          3.3.2.2.0.00.00 - Serviços Terceiros - PF </t>
  </si>
  <si>
    <t xml:space="preserve">            3.3.2.2.1.00.00 - Serviços Terceiros - PF - Consolidação </t>
  </si>
  <si>
    <t xml:space="preserve">          3.3.2.3.0.00.00 - Serviços Terceiros - PJ </t>
  </si>
  <si>
    <t xml:space="preserve">            3.3.2.3.1.00.00 - Serviços Terceiros - PJ - Consolidação </t>
  </si>
  <si>
    <t xml:space="preserve">          3.3.2.4.0.00.00 - Contrato de Terceirização por Substituição de mão 
          de Obra – Art. 18 § 1, LC 101/00 </t>
  </si>
  <si>
    <t xml:space="preserve">            3.3.2.4.1.00.00 - Contrato de Terceirização por Substituição de mão 
            de Obra - Art. 18 § 1, LC 101/00 - Consolidação </t>
  </si>
  <si>
    <t xml:space="preserve">        3.3.3.0.0.00.00 - Depreciação, Amortização e Exaustão </t>
  </si>
  <si>
    <t xml:space="preserve">          3.3.3.1.0.00.00 - Depreciação </t>
  </si>
  <si>
    <t xml:space="preserve">            3.3.3.1.1.00.00 - Depreciação - Consolidação </t>
  </si>
  <si>
    <t xml:space="preserve">          3.3.3.2.0.00.00 - Amortização </t>
  </si>
  <si>
    <t xml:space="preserve">            3.3.3.2.1.00.00 - Amortização - Consolidação </t>
  </si>
  <si>
    <t xml:space="preserve">          3.3.3.3.0.00.00 - Exaustão </t>
  </si>
  <si>
    <t xml:space="preserve">            3.3.3.3.1.00.00 - Exaustão - Consolidação </t>
  </si>
  <si>
    <t xml:space="preserve">      3.4.0.0.0.00.00 - Variações Patrimoniais Diminutivas Financeiras </t>
  </si>
  <si>
    <t xml:space="preserve">        3.4.1.0.0.00.00 - Juros e Encargos de Empréstimos e Financiamentos 
        Obtidos </t>
  </si>
  <si>
    <t xml:space="preserve">          3.4.1.1.0.00.00 - Juros e Encargos da Dívida Contratual Interna </t>
  </si>
  <si>
    <t xml:space="preserve">            3.4.1.1.1.00.00 - Juros e Encargos da Dívida Contratual Interna - 
            Consolidação </t>
  </si>
  <si>
    <t xml:space="preserve">            3.4.1.1.3.00.00 - Juros e Encargos da Dívida Contratual Interna - 
            Inter OFSS - União </t>
  </si>
  <si>
    <t xml:space="preserve">            3.4.1.1.4.00.00 - Juros e Encargos da Dívida Contratual Interna - 
            Inter OFSS - Estado </t>
  </si>
  <si>
    <t xml:space="preserve">            3.4.1.1.5.00.00 - Juros e Encargos da Dívida Contratual Interna - 
            Inter OFSS - Município </t>
  </si>
  <si>
    <t xml:space="preserve">          3.4.1.2.0.00.00 - Juros e Encargos da Dívida Contratual Externa </t>
  </si>
  <si>
    <t xml:space="preserve">            3.4.1.2.1.00.00 - Juros e Encargos da Dívida Contratual Externa - 
            Consolidação </t>
  </si>
  <si>
    <t xml:space="preserve">          3.4.1.3.0.00.00 - Juros e Encargos da Dívida Mobiliária </t>
  </si>
  <si>
    <t xml:space="preserve">            3.4.1.3.1.00.00 - Juros e Encargos da Dívida Mobiliária - 
            Consolidação </t>
  </si>
  <si>
    <t xml:space="preserve">          3.4.1.4.0.00.00 - Juros e Encargos de Empréstimos por Antecipação de 
          Receita Orçamentária </t>
  </si>
  <si>
    <t xml:space="preserve">            3.4.1.4.1.00.00 - Juros e Encargos de Empréstimos por Antecipação de 
            Receita Orçamentária - Consolidação </t>
  </si>
  <si>
    <t xml:space="preserve">          3.4.1.8.0.00.00 - Outros Juros e Encargos de Empréstimos e 
          Financiamentos Internos </t>
  </si>
  <si>
    <t xml:space="preserve">            3.4.1.8.1.00.00 - Outros Juros e Encargos de Empréstimos e 
            Financiamentos Internos - Consolidação </t>
  </si>
  <si>
    <t xml:space="preserve">            3.4.1.8.3.00.00 - Outros Juros e Encargos de Empréstimos e 
            Financiamentos Internos - Inter OFSS - União </t>
  </si>
  <si>
    <t xml:space="preserve">            3.4.1.8.4.00.00 - Outros Juros e Encargos de Empréstimos e 
            Financiamentos Internos - Inter OFSS - Estado </t>
  </si>
  <si>
    <t xml:space="preserve">            3.4.1.8.5.00.00 - Outros Juros e Encargos de Empréstimos e 
            Financiamentos Internos - Inter OFSS - Município </t>
  </si>
  <si>
    <t xml:space="preserve">          3.4.1.9.0.00.00 - Outros Juros e Encargos de Empréstimos e 
          Financiamentos Externos </t>
  </si>
  <si>
    <t xml:space="preserve">            3.4.1.9.1.00.00 - Outros Juros e Encargos de Empréstimos e 
            Financiamentos Externos - Consolidação </t>
  </si>
  <si>
    <t xml:space="preserve">        3.4.2.0.0.00.00 - Juros e Encargos de Mora </t>
  </si>
  <si>
    <t xml:space="preserve">          3.4.2.1.0.00.00 - Juros e Encargos de Mora de Empréstimos e 
          Financiamentos Internos Obtidos </t>
  </si>
  <si>
    <t xml:space="preserve">            3.4.2.1.1.00.00 - Juros e Encargos de Mora de Empréstimos e 
            Financiamentos Internos Obtidos - Consolidação </t>
  </si>
  <si>
    <t xml:space="preserve">            3.4.2.1.3.00.00 - Juros e Encargos de Mora de Empréstimos e 
            Financiamentos Internos Obtidos - Inter OFSS - União </t>
  </si>
  <si>
    <t xml:space="preserve">            3.4.2.1.4.00.00 - Juros e Encargos de Mora de Empréstimos e 
            Financiamentos Internos Obtidos - Inter OFSS - Estado </t>
  </si>
  <si>
    <t xml:space="preserve">            3.4.2.1.5.00.00 - Juros e Encargos de Mora de Empréstimos e 
            Financiamentos Internos Obtidos - Inter OFSS - Município </t>
  </si>
  <si>
    <t xml:space="preserve">          3.4.2.2.0.00.00 - Juros e Encargos de Mora de Empréstimos e 
          Financiamentos Externos Obtidos </t>
  </si>
  <si>
    <t xml:space="preserve">            3.4.2.2.1.00.00 - Juros e Encargos de Mora de Empréstimos e 
            Financiamentos Externos Obtidos - Consolidação </t>
  </si>
  <si>
    <t xml:space="preserve">          3.4.2.3.0.00.00 - Juros e Encargos de Mora de Aquisição de Bens e 
          Serviços </t>
  </si>
  <si>
    <t xml:space="preserve">            3.4.2.3.1.00.00 - Juros e Encargos de Mora de Aquisição de Bens e 
            Serviços - Consolidação </t>
  </si>
  <si>
    <t xml:space="preserve">          3.4.2.4.0.00.00 - Juros e Encargos de Mora de Obrigações Tributárias </t>
  </si>
  <si>
    <t xml:space="preserve">            3.4.2.4.1.00.00 - Juros e Encargos de Mora de Obrigações Tributárias 
            - Consolidação </t>
  </si>
  <si>
    <t xml:space="preserve">          3.4.2.9.0.00.00 - Outros Juros e Encargos de Mora </t>
  </si>
  <si>
    <t xml:space="preserve">            3.4.2.9.1.00.00 - Outros Juros e Encargos de Mora - Consolidação </t>
  </si>
  <si>
    <t xml:space="preserve">        3.4.3.0.0.00.00 - Variações Monetárias e Cambiais </t>
  </si>
  <si>
    <t xml:space="preserve">          3.4.3.1.0.00.00 - Variações Monetárias e Cambiais de Dívida 
          Contratual Interna </t>
  </si>
  <si>
    <t xml:space="preserve">            3.4.3.1.1.00.00 - Variações Monetárias e Cambiais de Dívida 
            Contratual Interna - Consolidação </t>
  </si>
  <si>
    <t xml:space="preserve">            3.4.3.1.3.00.00 - Variações Monetárias e Cambiais de Dívida 
            Contratual Interna - Inter OFSS - União </t>
  </si>
  <si>
    <t xml:space="preserve">            3.4.3.1.4.00.00 - Variações Monetárias e Cambiais de Dívida 
            Contratual Interna - Inter OFSS - Estado </t>
  </si>
  <si>
    <t xml:space="preserve">            3.4.3.1.5.00.00 - Variações Monetárias e Cambiais de Dívida 
            Contratual Interna - Inter OFSS - Município </t>
  </si>
  <si>
    <t xml:space="preserve">          3.4.3.2.0.00.00 - Variações Monetárias e Cambiais de Dívida 
          Contratual Externa </t>
  </si>
  <si>
    <t xml:space="preserve">            3.4.3.2.1.00.00 - Variações Monetárias e Cambiais de Dívida 
            Contratual Externa - Consolidação </t>
  </si>
  <si>
    <t xml:space="preserve">          3.4.3.3.0.00.00 - Variações Monetárias e Cambiais de Dívida 
          Mobiliária Interna </t>
  </si>
  <si>
    <t xml:space="preserve">            3.4.3.3.1.00.00 - Variações Monetárias e Cambiais de Dívida 
            Mobiliária Interna - Consolidação </t>
  </si>
  <si>
    <t xml:space="preserve">          3.4.3.4.0.00.00 - Variações Monetárias e Cambiais de Dívida 
          Mobiliária Externa </t>
  </si>
  <si>
    <t xml:space="preserve">            3.4.3.4.1.00.00 - Variações Monetárias e Cambiais de Dívida 
            Mobiliária Externa - Consolidação </t>
  </si>
  <si>
    <t xml:space="preserve">          3.4.3.9.0.00.00 - Outras Variações Monetárias e Cambiais </t>
  </si>
  <si>
    <t xml:space="preserve">            3.4.3.9.1.00.00 - Outras Variações Monetárias e Cambiais - 
            Consolidação </t>
  </si>
  <si>
    <t xml:space="preserve">            3.4.3.9.3.00.00 - Outras Variações Monetárias e Cambiais - Inter 
            OFSS - União </t>
  </si>
  <si>
    <t xml:space="preserve">            3.4.3.9.4.00.00 - Outras Variações Monetárias e Cambiais - Inter 
            OFSS - Estado </t>
  </si>
  <si>
    <t xml:space="preserve">            3.4.3.9.5.00.00 - Outras Variações Monetárias e Cambiais - Inter 
            OFSS - Município </t>
  </si>
  <si>
    <t xml:space="preserve">        3.4.4.0.0.00.00 - Descontos Financeiros Concedidos </t>
  </si>
  <si>
    <t xml:space="preserve">          3.4.4.0.1.00.00 - Descontos Financeiros Concedidos - Consolidação </t>
  </si>
  <si>
    <t xml:space="preserve">        3.4.8.0.0.00.00 - Aportes ao Banco Central </t>
  </si>
  <si>
    <t xml:space="preserve">          3.4.8.1.0.00.00 - Resultado Negativo do Banco Central </t>
  </si>
  <si>
    <t xml:space="preserve">            3.4.8.1.1.00.00 - Resultado Negativo do Banco Central - Consolidação </t>
  </si>
  <si>
    <t xml:space="preserve">          3.4.8.2.0.00.00 - Manutenção da Carteira de Títulos </t>
  </si>
  <si>
    <t xml:space="preserve">            3.4.8.2.1.00.00 - Manutenção da Carteira de Títulos - Consolidação </t>
  </si>
  <si>
    <t xml:space="preserve">        3.4.9.0.0.00.00 - Outras Variações Patrimoniais Diminutivas - 
        Financeiras </t>
  </si>
  <si>
    <t xml:space="preserve">          3.4.9.1.0.00.00 - Juros e Encargos em Sentenças Judiciais </t>
  </si>
  <si>
    <t xml:space="preserve">            3.4.9.1.1.00.00 - Juros e Encargos em Sentenças Judiciais - 
            Consolidação </t>
  </si>
  <si>
    <t xml:space="preserve">          3.4.9.2.0.00.00 - Juros e Encargos em Indenizações e Restituições </t>
  </si>
  <si>
    <t xml:space="preserve">            3.4.9.2.1.00.00 - Juros e Encargos em Indenizações e Restituições - 
            Consolidação </t>
  </si>
  <si>
    <t xml:space="preserve">          3.4.9.9.0.00.00 - Outras Variações Patrimoniais Diminutivas 
          Financeiras </t>
  </si>
  <si>
    <t xml:space="preserve">            3.4.9.9.1.00.00 - Outras Variações Patrimoniais Diminutivas 
            Financeiras - Consolidação </t>
  </si>
  <si>
    <t xml:space="preserve">      3.5.0.0.0.00.00 - Transferências e Delegações Concedidas </t>
  </si>
  <si>
    <t xml:space="preserve">        3.5.1.0.0.00.00 - Transferências Intragovernamentais </t>
  </si>
  <si>
    <t xml:space="preserve">          3.5.1.1.0.00.00 - Transferências Concedidas para a Execução 
          Orçamentária </t>
  </si>
  <si>
    <t xml:space="preserve">            3.5.1.1.2.00.00 - Transferências Concedidas para a Execução 
            Orçamentária - Intra OFSS </t>
  </si>
  <si>
    <t xml:space="preserve">          3.5.1.2.0.00.00 - Transferências Concedidas - Independentes de 
          Execução Orçamentária </t>
  </si>
  <si>
    <t xml:space="preserve">            3.5.1.2.2.00.00 - Transferências Concedidas - Independentes de 
            Execução Orçamentária - Intra OFSS </t>
  </si>
  <si>
    <t xml:space="preserve">          3.5.1.3.0.00.00 - Transferências Concedidas para Aportes de Recursos 
          para o RPPS </t>
  </si>
  <si>
    <t xml:space="preserve">            3.5.1.3.2.00.00 - Transferências Concedidas para Aportes de Recursos 
            para o RPPS – Intra OFSS </t>
  </si>
  <si>
    <t xml:space="preserve">          3.5.1.4.0.00.00 - Transferências Concedidas para Aportes de Recursos 
          para o RGPS </t>
  </si>
  <si>
    <t xml:space="preserve">            3.5.1.4.2.00.00 - Transferências Concedidas para Aportes de Recursos 
            para o RGPS – Intra OFSS </t>
  </si>
  <si>
    <t xml:space="preserve">          3.5.1.5.0.00.00 - Transferências Concedidas para Aportes de Recursos 
          para o Sistema de Pagamento de Pensões Militares </t>
  </si>
  <si>
    <t xml:space="preserve">            3.5.1.5.2.00.00 - Transferências Concedidas para Aportes de Recursos 
            para o Sistema de Pagamento de Pensões Militares - Intra OFSS </t>
  </si>
  <si>
    <t xml:space="preserve">        3.5.2.0.0.00.00 - Transferências Inter Governamentais </t>
  </si>
  <si>
    <t xml:space="preserve">          3.5.2.1.0.00.00 - Distribuição Constitucional ou Legal de Receitas </t>
  </si>
  <si>
    <t xml:space="preserve">            3.5.2.1.1.00.00 - Distribuição Constitucional ou Legal de Receitas - 
            Consolidação </t>
  </si>
  <si>
    <t xml:space="preserve">            3.5.2.1.3.00.00 - Distribuição Constitucional ou Legal de Receitas – 
            Inter OFSS - União </t>
  </si>
  <si>
    <t xml:space="preserve">            3.5.2.1.4.00.00 - Distribuição Constitucional ou Legal de Receitas – 
            Inter OFSS - Estado </t>
  </si>
  <si>
    <t xml:space="preserve">            3.5.2.1.5.00.00 - Distribuição Constitucional ou Legal de Receitas – 
            Inter OFSS - Município </t>
  </si>
  <si>
    <t xml:space="preserve">          3.5.2.2.0.00.00 - Transferências ao FUNDEB </t>
  </si>
  <si>
    <t xml:space="preserve">            3.5.2.2.4.00.00 - Transferências ao FUNDEB - Inter OFSS - Estado </t>
  </si>
  <si>
    <t xml:space="preserve">          3.5.2.3.0.00.00 - Transferências Voluntárias </t>
  </si>
  <si>
    <t xml:space="preserve">            3.5.2.3.1.00.00 - Transferências Voluntárias - Consolidação </t>
  </si>
  <si>
    <t xml:space="preserve">            3.5.2.3.3.00.00 - Transferências Voluntárias - Inter OFSS - União </t>
  </si>
  <si>
    <t xml:space="preserve">            3.5.2.3.4.00.00 - Transferências Voluntárias - Inter OFSS - Estado </t>
  </si>
  <si>
    <t xml:space="preserve">            3.5.2.3.5.00.00 - Transferências Voluntárias - Inter OFSS - 
            Município </t>
  </si>
  <si>
    <t xml:space="preserve">          3.5.2.4.0.00.00 - Outras Transferências </t>
  </si>
  <si>
    <t xml:space="preserve">            3.5.2.4.1.00.00 - Outras Transferências - Consolidação </t>
  </si>
  <si>
    <t xml:space="preserve">            3.5.2.4.3.00.00 - Outras Transferências – Inter OFSS - União </t>
  </si>
  <si>
    <t xml:space="preserve">            3.5.2.4.4.00.00 - Outras Transferências – Inter OFSS - Estado </t>
  </si>
  <si>
    <t xml:space="preserve">            3.5.2.4.5.00.00 - Outras Transferências – Inter OFSS - Município </t>
  </si>
  <si>
    <t xml:space="preserve">        3.5.3.0.0.00.00 - Transferências a Instituições Privadas </t>
  </si>
  <si>
    <t xml:space="preserve">          3.5.3.1.0.00.00 - Transferências a Instituições Privadas sem Fins 
          Lucrativos </t>
  </si>
  <si>
    <t xml:space="preserve">            3.5.3.1.1.00.00 - Transferências a Instituições Privadas sem Fins 
            Lucrativos - Consolidação </t>
  </si>
  <si>
    <t xml:space="preserve">          3.5.3.2.0.00.00 - Transferências a Instituições Privadas com Fins 
          Lucrativos </t>
  </si>
  <si>
    <t xml:space="preserve">            3.5.3.2.1.00.00 - Transferências a Instituições Privadas com Fins 
            Lucrativos - Consolidação </t>
  </si>
  <si>
    <t xml:space="preserve">        3.5.4.0.0.00.00 - Transferências a Instituições Multigovernamentais </t>
  </si>
  <si>
    <t xml:space="preserve">          3.5.4.0.1.00.00 - Transferências a Instituições Multigovernamentais - 
          Consolidação </t>
  </si>
  <si>
    <t xml:space="preserve">        3.5.5.0.0.00.00 - Transferências a Consórcios Públicos </t>
  </si>
  <si>
    <t xml:space="preserve">          3.5.5.0.1.00.00 - Transferências a Consórcios Públicos - Consolidação </t>
  </si>
  <si>
    <t xml:space="preserve">        3.5.6.0.0.00.00 - Transferências ao Exterior </t>
  </si>
  <si>
    <t xml:space="preserve">          3.5.6.0.1.00.00 - Transferências ao Exterior - Consolidação </t>
  </si>
  <si>
    <t xml:space="preserve">        3.5.7.0.0.00.00 - Execução Orçamentária Delegada </t>
  </si>
  <si>
    <t xml:space="preserve">          3.5.7.1.0.00.00 - Execução Orçamentária Delegada a Entes </t>
  </si>
  <si>
    <t xml:space="preserve">            3.5.7.1.3.00.00 - Execução Orçamentária Delegada a Entes – Inter 
            OFSS - União </t>
  </si>
  <si>
    <t xml:space="preserve">            3.5.7.1.4.00.00 - Execução Orçamentária Delegada a Entes – Inter 
            OFSS - Estado </t>
  </si>
  <si>
    <t xml:space="preserve">            3.5.7.1.5.00.00 - Execução Orçamentária Delegada a Entes – Inter 
            OFSS - Município </t>
  </si>
  <si>
    <t xml:space="preserve">          3.5.7.2.0.00.00 - Execução Orçamentária Delegada a Consórcios </t>
  </si>
  <si>
    <t xml:space="preserve">            3.5.7.2.1.00.00 - Execução Orçamentária Delegada a Consórcios - 
            Consolidação </t>
  </si>
  <si>
    <t xml:space="preserve">        3.5.9.0.0.00.00 - Outras Transferências e Delegações Concedidas </t>
  </si>
  <si>
    <t xml:space="preserve">          3.5.9.0.1.00.00 - Outras Transferências Concedidas - Consolidação </t>
  </si>
  <si>
    <t xml:space="preserve">      3.6.0.0.0.00.00 - Desvalorização e Perda de Ativos e Incorporação de 
      Passivos </t>
  </si>
  <si>
    <t xml:space="preserve">        3.6.1.0.0.00.00 - Reavaliação, Redução a Valor Recuperável e Ajuste 
        para Perdas </t>
  </si>
  <si>
    <t xml:space="preserve">          3.6.1.1.0.00.00 - Reavaliação de Imobilizado </t>
  </si>
  <si>
    <t xml:space="preserve">            3.6.1.1.1.00.00 - Reavaliação de Imobilizado - Consolidação </t>
  </si>
  <si>
    <t xml:space="preserve">          3.6.1.2.0.00.00 - Reavaliação de Intangíveis </t>
  </si>
  <si>
    <t xml:space="preserve">            3.6.1.2.1.00.00 - Reavaliação de Intangíveis - Consolidação </t>
  </si>
  <si>
    <t xml:space="preserve">          3.6.1.3.0.00.00 - Reavaliação de Outros Ativos </t>
  </si>
  <si>
    <t xml:space="preserve">            3.6.1.3.1.00.00 - Reavaliação de Outros Ativos - Consolidação </t>
  </si>
  <si>
    <t xml:space="preserve">          3.6.1.4.0.00.00 - Redução a Valor Recuperável de Investimentos </t>
  </si>
  <si>
    <t xml:space="preserve">            3.6.1.4.1.00.00 - Redução a Valor Recuperável de Investimentos - 
            Consolidação </t>
  </si>
  <si>
    <t xml:space="preserve">            3.6.1.4.2.00.00 - Redução a Valor Recuperável de Investimentos - 
            Intra OFSS </t>
  </si>
  <si>
    <t xml:space="preserve">            3.6.1.4.3.00.00 - Redução a Valor Recuperável de Investimentos - 
            Inter OFSS - União </t>
  </si>
  <si>
    <t xml:space="preserve">            3.6.1.4.4.00.00 - Redução a Valor Recuperável de Investimentos - 
            Inter OFSS - Estado </t>
  </si>
  <si>
    <t xml:space="preserve">            3.6.1.4.5.00.00 - Redução a Valor Recuperável de Investimentos - 
            Inter OFSS - Município </t>
  </si>
  <si>
    <t xml:space="preserve">          3.6.1.5.0.00.00 - Redução a Valor Recuperável de Imobilizado </t>
  </si>
  <si>
    <t xml:space="preserve">            3.6.1.5.1.00.00 - Redução a Valor Recuperável de Imobilizado - 
            Consolidação </t>
  </si>
  <si>
    <t xml:space="preserve">          3.6.1.6.0.00.00 - Redução a Valor Recuperável de Intangíveis </t>
  </si>
  <si>
    <t xml:space="preserve">            3.6.1.6.1.00.00 - Redução a Valor Recuperável de Intangíveis - 
            Consolidação </t>
  </si>
  <si>
    <t xml:space="preserve">          3.6.1.7.0.00.00 - Variação Patrimonial Diminutiva com Ajuste de 
          Perdas de Créditos e de Investimentos e Aplicações Temporários </t>
  </si>
  <si>
    <t xml:space="preserve">            3.6.1.7.1.00.00 - Variação Patrimonial Diminutiva com Ajuste de 
            Perdas de Créditos e de Investimentos e Aplicações Temporários - 
            Consolidação </t>
  </si>
  <si>
    <t xml:space="preserve">            3.6.1.7.2.00.00 - Variação Patrimonial Diminutiva com Ajuste de 
            Perdas de Créditos e de Investimentos e Aplicações Temporários- 
            Intra OFSS </t>
  </si>
  <si>
    <t xml:space="preserve">            3.6.1.7.3.00.00 - Variação Patrimonial Diminutiva com Ajuste de 
            Perdas de Créditos e de Investimentos e Aplicações Temporários- 
            Inter OFSS - União </t>
  </si>
  <si>
    <t xml:space="preserve">            3.6.1.7.4.00.00 - Variação Patrimonial Diminutiva com Ajuste de 
            Perdas de Créditos e de Investimentos e Aplicações Temporários- 
            Inter OFSS - Estado </t>
  </si>
  <si>
    <t xml:space="preserve">            3.6.1.7.5.00.00 - Variação Patrimonial Diminutiva com Ajuste de 
            Perdas de Créditos e de Investimentos e Aplicações Temporários- 
            Inter OFSS - Município </t>
  </si>
  <si>
    <t xml:space="preserve">          3.6.1.8.0.00.00 - Variação Patrimonial Diminutiva com Ajuste de 
          Perdas de Estoques </t>
  </si>
  <si>
    <t xml:space="preserve">            3.6.1.8.1.00.00 - Variação Patrimonial Diminutiva com Ajuste de 
            Perdas de Estoques - Consolidação </t>
  </si>
  <si>
    <t xml:space="preserve">        3.6.2.0.0.00.00 - Perdas com Alienação </t>
  </si>
  <si>
    <t xml:space="preserve">          3.6.2.1.0.00.00 - Perdas com Alienação de Investimentos </t>
  </si>
  <si>
    <t xml:space="preserve">            3.6.2.1.1.00.00 - Perdas com Alienação de Investimentos - 
            Consolidação </t>
  </si>
  <si>
    <t xml:space="preserve">          3.6.2.2.0.00.00 - Perdas com Alienação de Imobilizado </t>
  </si>
  <si>
    <t xml:space="preserve">            3.6.2.2.1.00.00 - Perdas com Alienação de Imobilizado - Consolidação </t>
  </si>
  <si>
    <t xml:space="preserve">          3.6.2.3.0.00.00 - Perdas com Alienação de Intangíveis </t>
  </si>
  <si>
    <t xml:space="preserve">            3.6.2.3.1.00.00 - Perdas com Alienação de Intangíveis - Consolidação </t>
  </si>
  <si>
    <t xml:space="preserve">          3.6.2.9.0.00.00 - Perdas com Alienação de Demais Ativos </t>
  </si>
  <si>
    <t xml:space="preserve">            3.6.2.9.1.00.00 - Perdas com Alienação de Demais Ativos - 
            Consolidação </t>
  </si>
  <si>
    <t xml:space="preserve">        3.6.3.0.0.00.00 - Perdas Involuntárias </t>
  </si>
  <si>
    <t xml:space="preserve">          3.6.3.1.0.00.00 - Perdas Involuntárias com Imobilizado </t>
  </si>
  <si>
    <t xml:space="preserve">            3.6.3.1.1.00.00 - Perdas Involuntárias com Imobilizado - 
            Consolidação </t>
  </si>
  <si>
    <t xml:space="preserve">          3.6.3.2.0.00.00 - Perdas Involuntárias com Intangíveis </t>
  </si>
  <si>
    <t xml:space="preserve">            3.6.3.2.1.00.00 - Perdas Involuntárias com Intangíveis - 
            Consolidação </t>
  </si>
  <si>
    <t xml:space="preserve">          3.6.3.3.0.00.00 - Perdas Involuntárias com Estoques </t>
  </si>
  <si>
    <t xml:space="preserve">            3.6.3.3.1.00.00 - Perdas Involuntárias com Estoques - Consolidação </t>
  </si>
  <si>
    <t xml:space="preserve">          3.6.3.9.0.00.00 - Outras Perdas Involuntárias </t>
  </si>
  <si>
    <t xml:space="preserve">            3.6.3.9.1.00.00 - Outras Perdas Involuntárias - Consolidação </t>
  </si>
  <si>
    <t xml:space="preserve">        3.6.4.0.0.00.00 - Incorporação de Passivos </t>
  </si>
  <si>
    <t xml:space="preserve">          3.6.4.0.1.00.00 - Incorporação de Passivos - Consolidação </t>
  </si>
  <si>
    <t xml:space="preserve">        3.6.5.0.0.00.00 - Desincorporação de Ativos </t>
  </si>
  <si>
    <t xml:space="preserve">          3.6.5.0.1.00.00 - Desincorporação de Ativos - Consolidação </t>
  </si>
  <si>
    <t xml:space="preserve">      3.7.0.0.0.00.00 - Tributárias </t>
  </si>
  <si>
    <t xml:space="preserve">        3.7.1.0.0.00.00 - Impostos, Taxas e Contribuições de Melhoria </t>
  </si>
  <si>
    <t xml:space="preserve">          3.7.1.1.0.00.00 - Impostos </t>
  </si>
  <si>
    <t xml:space="preserve">            3.7.1.1.1.00.00 - Impostos- Consolidação </t>
  </si>
  <si>
    <t xml:space="preserve">          3.7.1.2.0.00.00 - Taxas </t>
  </si>
  <si>
    <t xml:space="preserve">            3.7.1.2.1.00.00 - Taxas - Consolidação </t>
  </si>
  <si>
    <t xml:space="preserve">          3.7.1.3.0.00.00 - Contribuições de Melhoria </t>
  </si>
  <si>
    <t xml:space="preserve">            3.7.1.3.1.00.00 - Contribuições de Melhoria - Consolidação </t>
  </si>
  <si>
    <t xml:space="preserve">        3.7.2.0.0.00.00 - Contribuições </t>
  </si>
  <si>
    <t xml:space="preserve">          3.7.2.1.0.00.00 - Contribuições Sociais </t>
  </si>
  <si>
    <t xml:space="preserve">            3.7.2.1.1.00.00 - Contribuições Sociais - Consolidação </t>
  </si>
  <si>
    <t xml:space="preserve">            3.7.2.1.2.00.00 - Contribuições Sociais - Intra OFSS </t>
  </si>
  <si>
    <t xml:space="preserve">            3.7.2.1.3.00.00 - Contribuições Sociais - Inter OFSS - União </t>
  </si>
  <si>
    <t xml:space="preserve">            3.7.2.1.4.00.00 - Contribuições Sociais - Inter OFSS - Estado </t>
  </si>
  <si>
    <t xml:space="preserve">            3.7.2.1.5.00.00 - Contribuições Sociais - Inter OFSS - Município </t>
  </si>
  <si>
    <t xml:space="preserve">          3.7.2.2.0.00.00 - Contribuições de Intervenção no Domínio Econômico </t>
  </si>
  <si>
    <t xml:space="preserve">            3.7.2.2.1.00.00 - Contribuições de Intervenção no Domínio Econômico 
            - Consolidação </t>
  </si>
  <si>
    <t xml:space="preserve">          3.7.2.3.0.00.00 - Contribuição para o Custeio do Serviço de 
          Iluminação Pública - Cosip </t>
  </si>
  <si>
    <t xml:space="preserve">            3.7.2.3.1.00.00 - Contribuição para o Custeio do Serviço de 
            Iluminação Pública - Cosip - Consolidação </t>
  </si>
  <si>
    <t xml:space="preserve">          3.7.2.9.0.00.00 - Outras Contribuições </t>
  </si>
  <si>
    <t xml:space="preserve">            3.7.2.9.1.00.00 - Outras Contribuições - Consolidação </t>
  </si>
  <si>
    <t xml:space="preserve">      3.8.0.0.0.00.00 - Custo das Mercadorias Vendidas, dos Produtos Vendidos 
      e dos Serviços Prestados </t>
  </si>
  <si>
    <t xml:space="preserve">        3.8.1.0.0.00.00 - Custo de Mercadorias Vendidas </t>
  </si>
  <si>
    <t xml:space="preserve">          3.8.1.0.1.00.00 - Custo de Mercadorias Vendidas - Consolidação </t>
  </si>
  <si>
    <t xml:space="preserve">          3.8.1.0.2.00.00 - Custo de Mercadorias Vendidas - Intra OFSS </t>
  </si>
  <si>
    <t xml:space="preserve">          3.8.1.0.3.00.00 - Custo de Mercadorias Vendidas - Inter OFSS - União </t>
  </si>
  <si>
    <t xml:space="preserve">          3.8.1.0.4.00.00 - Custo de Mercadorias Vendidas - Inter OFSS - Estado </t>
  </si>
  <si>
    <t xml:space="preserve">          3.8.1.0.5.00.00 - Custo de Mercadorias Vendidas - Inter OFSS - 
          Município </t>
  </si>
  <si>
    <t xml:space="preserve">        3.8.2.0.0.00.00 - Custos dos Produtos Vendidos </t>
  </si>
  <si>
    <t xml:space="preserve">          3.8.2.0.1.00.00 - Custos dos Produtos Vendidos - Consolidação </t>
  </si>
  <si>
    <t xml:space="preserve">          3.8.2.0.2.00.00 - Custos dos Produtos Vendidos - Intra OFSS </t>
  </si>
  <si>
    <t xml:space="preserve">          3.8.2.0.3.00.00 - Custos dos Produtos Vendidos - Inter OFSS - União </t>
  </si>
  <si>
    <t xml:space="preserve">          3.8.2.0.4.00.00 - Custos dos Produtos Vendidos - Inter OFSS - Estado </t>
  </si>
  <si>
    <t xml:space="preserve">          3.8.2.0.5.00.00 - Custos dos Produtos Vendidos - Município </t>
  </si>
  <si>
    <t xml:space="preserve">        3.8.3.0.0.00.00 - Custo dos Serviços Prestados </t>
  </si>
  <si>
    <t xml:space="preserve">          3.8.3.0.1.00.00 - Custo dos Serviços Prestados - Consolidação </t>
  </si>
  <si>
    <t xml:space="preserve">          3.8.3.0.2.00.00 - Custo dos Serviços Prestados - Intra OFSS </t>
  </si>
  <si>
    <t xml:space="preserve">          3.8.3.0.3.00.00 - Custo dos Serviços Prestados - Inter OFSS - União </t>
  </si>
  <si>
    <t xml:space="preserve">          3.8.3.0.4.00.00 - Custo dos Serviços Prestados - Inter OFSS - Estado </t>
  </si>
  <si>
    <t xml:space="preserve">          3.8.3.0.5.00.00 - Custo dos Serviços Prestados - Inter OFSS - 
          Município </t>
  </si>
  <si>
    <t xml:space="preserve">      3.9.0.0.0.00.00 - Outras Variações Patrimoniais Diminutivas </t>
  </si>
  <si>
    <t xml:space="preserve">        3.9.1.0.0.00.00 - Premiações </t>
  </si>
  <si>
    <t xml:space="preserve">          3.9.1.1.0.00.00 - Premiações Culturais </t>
  </si>
  <si>
    <t xml:space="preserve">            3.9.1.1.1.00.00 - Premiações Culturais - Consolidação </t>
  </si>
  <si>
    <t xml:space="preserve">          3.9.1.2.0.00.00 - Premiações Artísticas </t>
  </si>
  <si>
    <t xml:space="preserve">            3.9.1.2.1.00.00 - Premiações Artísticas - Consolidação </t>
  </si>
  <si>
    <t xml:space="preserve">          3.9.1.3.0.00.00 - Premiações Cientificas </t>
  </si>
  <si>
    <t xml:space="preserve">            3.9.1.3.1.00.00 - Premiações Cientificas - Consolidação </t>
  </si>
  <si>
    <t xml:space="preserve">          3.9.1.4.0.00.00 - Premiações Desportivas </t>
  </si>
  <si>
    <t xml:space="preserve">            3.9.1.4.1.00.00 - Premiações Desportivas - Consolidação </t>
  </si>
  <si>
    <t xml:space="preserve">          3.9.1.5.0.00.00 - Ordens Honorificas </t>
  </si>
  <si>
    <t xml:space="preserve">            3.9.1.5.1.00.00 - Ordens Honorificas - Consolidação </t>
  </si>
  <si>
    <t xml:space="preserve">          3.9.1.9.0.00.00 - Outras Premiações </t>
  </si>
  <si>
    <t xml:space="preserve">            3.9.1.9.1.00.00 - Outras Premiações - Consolidação </t>
  </si>
  <si>
    <t xml:space="preserve">        3.9.2.0.0.00.00 - Resultado Negativo de Participações </t>
  </si>
  <si>
    <t xml:space="preserve">          3.9.2.1.0.00.00 - Resultado Negativo de Equivalência Patrimonial </t>
  </si>
  <si>
    <t xml:space="preserve">            3.9.2.1.1.00.00 - Resultado Negativo de Equivalência Patrimonial - 
            Consolidação </t>
  </si>
  <si>
    <t xml:space="preserve">            3.9.2.1.2.00.00 - Resultado Negativo de Equivalência Patrimonial - 
            Intra OFSS </t>
  </si>
  <si>
    <t xml:space="preserve">            3.9.2.1.3.00.00 - Resultado Negativo de Equivalência Patrimonial - 
            Inter OFSS - União </t>
  </si>
  <si>
    <t xml:space="preserve">            3.9.2.1.4.00.00 - Resultado Negativo de Equivalência Patrimonial - 
            Inter OFSS - Estado </t>
  </si>
  <si>
    <t xml:space="preserve">            3.9.2.1.5.00.00 - Resultado Negativo de Equivalência Patrimonial - 
            Inter OFSS - Município </t>
  </si>
  <si>
    <t xml:space="preserve">        3.9.3.0.0.00.00 - Operações da Autoridade Monetária </t>
  </si>
  <si>
    <t xml:space="preserve">          3.9.3.1.0.00.00 - Juros </t>
  </si>
  <si>
    <t xml:space="preserve">            3.9.3.1.1.00.00 - Juros - Consolidação </t>
  </si>
  <si>
    <t xml:space="preserve">          3.9.3.2.0.00.00 - Posição de Negociação </t>
  </si>
  <si>
    <t xml:space="preserve">            3.9.3.2.1.00.00 - Posição de Negociação - Consolidação </t>
  </si>
  <si>
    <t xml:space="preserve">          3.9.3.3.0.00.00 - Posição de Investimentos </t>
  </si>
  <si>
    <t xml:space="preserve">            3.9.3.3.1.00.00 - Posição de Investimentos - Consolidação </t>
  </si>
  <si>
    <t xml:space="preserve">          3.9.3.4.0.00.00 - Correção Cambial </t>
  </si>
  <si>
    <t xml:space="preserve">            3.9.3.4.1.00.00 - Correção Cambial - Consolidação </t>
  </si>
  <si>
    <t xml:space="preserve">          3.9.3.9.0.00.00 - Outras VPD de Operações da Autoridade Monetária </t>
  </si>
  <si>
    <t xml:space="preserve">            3.9.3.9.1.00.00 - Outras VPD de Operações da Autoridade Monetária - 
            Consolidação </t>
  </si>
  <si>
    <t xml:space="preserve">        3.9.4.0.0.00.00 - Incentivos </t>
  </si>
  <si>
    <t xml:space="preserve">          3.9.4.1.0.00.00 - Incentivos a Educação </t>
  </si>
  <si>
    <t xml:space="preserve">            3.9.4.1.1.00.00 - Incentivos a Educação - Consolidação </t>
  </si>
  <si>
    <t xml:space="preserve">          3.9.4.2.0.00.00 - Incentivos a Ciência </t>
  </si>
  <si>
    <t xml:space="preserve">            3.9.4.2.1.00.00 - Incentivos a Ciência - Consolidação </t>
  </si>
  <si>
    <t xml:space="preserve">          3.9.4.3.0.00.00 - Incentivos a Cultura </t>
  </si>
  <si>
    <t xml:space="preserve">            3.9.4.3.1.00.00 - Incentivos a Cultura - Consolidação </t>
  </si>
  <si>
    <t xml:space="preserve">          3.9.4.4.0.00.00 - Incentivos ao Esporte </t>
  </si>
  <si>
    <t xml:space="preserve">            3.9.4.4.1.00.00 - Incentivos ao Esporte - Consolidação </t>
  </si>
  <si>
    <t xml:space="preserve">          3.9.4.9.0.00.00 - Outros Incentivos </t>
  </si>
  <si>
    <t xml:space="preserve">            3.9.4.9.1.00.00 - Outros Incentivos - Consolidação </t>
  </si>
  <si>
    <t xml:space="preserve">        3.9.5.0.0.00.00 - Subvenções Econômicas </t>
  </si>
  <si>
    <t xml:space="preserve">          3.9.5.0.1.00.00 - Subvenções Econômicas - Consolidação </t>
  </si>
  <si>
    <t xml:space="preserve">        3.9.6.0.0.00.00 - Participações e Contribuições </t>
  </si>
  <si>
    <t xml:space="preserve">          3.9.6.1.0.00.00 - Participações de Debêntures </t>
  </si>
  <si>
    <t xml:space="preserve">            3.9.6.1.1.00.00 - Participações de Debêntures - Consolidação </t>
  </si>
  <si>
    <t xml:space="preserve">          3.9.6.2.0.00.00 - Participações de Empregados </t>
  </si>
  <si>
    <t xml:space="preserve">            3.9.6.2.1.00.00 - Participações de Empregados - Consolidação </t>
  </si>
  <si>
    <t xml:space="preserve">          3.9.6.3.0.00.00 - Participações de Administradores </t>
  </si>
  <si>
    <t xml:space="preserve">            3.9.6.3.1.00.00 - Participações de Administradores - Consolidação </t>
  </si>
  <si>
    <t xml:space="preserve">          3.9.6.4.0.00.00 - Participações de Partes Beneficiarias </t>
  </si>
  <si>
    <t xml:space="preserve">            3.9.6.4.1.00.00 - Participações de Partes Beneficiarias - 
            Consolidação </t>
  </si>
  <si>
    <t xml:space="preserve">          3.9.6.5.0.00.00 - Participações de Instituições ou Fundos de 
          Assistência ou Previdência de Empregados </t>
  </si>
  <si>
    <t xml:space="preserve">            3.9.6.5.1.00.00 - Participações de Instituições ou Fundos de 
            Assistência ou Previdência de Empregados - Consolidação </t>
  </si>
  <si>
    <t xml:space="preserve">        3.9.7.0.0.00.00 - VPD de Constituição de Provisões </t>
  </si>
  <si>
    <t xml:space="preserve">          3.9.7.1.0.00.00 - VPD de Provisão para Riscos Trabalhistas </t>
  </si>
  <si>
    <t xml:space="preserve">            3.9.7.1.1.00.00 - VPD de Provisão para Riscos Trabalhistas - 
            Consolidação </t>
  </si>
  <si>
    <t xml:space="preserve">          3.9.7.2.0.00.00 - VPD de Provisões Matemáticas Previdenciárias a 
          Longo Prazo </t>
  </si>
  <si>
    <t xml:space="preserve">            3.9.7.2.1.00.00 - VPD de Provisões Matemáticas Previdenciárias a 
            Longo Prazo - Consolidação </t>
  </si>
  <si>
    <t xml:space="preserve">          3.9.7.3.0.00.00 - VPD de Provisões para Riscos Fiscais </t>
  </si>
  <si>
    <t xml:space="preserve">            3.9.7.3.1.00.00 - VPD de Provisões para Riscos Fiscais – 
            Consolidação </t>
  </si>
  <si>
    <t xml:space="preserve">          3.9.7.4.0.00.00 - VPD de Provisão para Riscos Cíveis </t>
  </si>
  <si>
    <t xml:space="preserve">            3.9.7.4.1.00.00 - VPD de Provisão para Riscos Cíveis – Consolidação </t>
  </si>
  <si>
    <t xml:space="preserve">          3.9.7.5.0.00.00 - VPD de Provisão para Repartição de Créditos </t>
  </si>
  <si>
    <t xml:space="preserve">            3.9.7.5.3.00.00 - VPD de Provisão para Repartição de Créditos - 
            Inter OFSS União </t>
  </si>
  <si>
    <t xml:space="preserve">            3.9.7.5.4.00.00 - VPD de Provisão para Repartição de Créditos - 
            Inter OFSS Estados </t>
  </si>
  <si>
    <t xml:space="preserve">            3.9.7.5.5.00.00 - VPD de Provisão para Repartição de Créditos - 
            Inter OFSS - Município </t>
  </si>
  <si>
    <t xml:space="preserve">          3.9.7.6.0.00.00 - VPD de Provisão para Riscos Decorrentes de 
          Contratos de PPP </t>
  </si>
  <si>
    <t xml:space="preserve">            3.9.7.6.1.00.00 - VPD de Provisão para Riscos Decorrentes de 
            Contratos de PPP - Consolidação </t>
  </si>
  <si>
    <t xml:space="preserve">          3.9.7.9.0.00.00 - VPD de Outras Provisões </t>
  </si>
  <si>
    <t xml:space="preserve">            3.9.7.9.1.00.00 - VPD de Outras Provisões - Consolidação </t>
  </si>
  <si>
    <t xml:space="preserve">        3.9.9.0.0.00.00 - Diversas Variações Patrimoniais Diminutivas </t>
  </si>
  <si>
    <t xml:space="preserve">          3.9.9.1.0.00.00 - Compensação Financeira entre RGPS/RPPS </t>
  </si>
  <si>
    <t xml:space="preserve">            3.9.9.1.2.00.00 - Compensação Financeira entre RGPS/RPPS - Intra 
            OFSS </t>
  </si>
  <si>
    <t xml:space="preserve">            3.9.9.1.3.00.00 - Compensação Financeira entre RGPS/RPPS - Inter 
            OFSS - União </t>
  </si>
  <si>
    <t xml:space="preserve">            3.9.9.1.4.00.00 - Compensação Financeira entre RGPS/RPPS - Inter 
            OFSS - Estado </t>
  </si>
  <si>
    <t xml:space="preserve">            3.9.9.1.5.00.00 - Compensação Financeira entre RGPS/RPPS - Inter 
            OFSS - Município </t>
  </si>
  <si>
    <t xml:space="preserve">          3.9.9.2.0.00.00 - Compensação Financeira entre Regimes Próprios </t>
  </si>
  <si>
    <t xml:space="preserve">            3.9.9.2.3.00.00 - Compensação Financeira entre Regimes Próprios - 
            Inter OFSS - União </t>
  </si>
  <si>
    <t xml:space="preserve">            3.9.9.2.4.00.00 - Compensação Financeira entre Regimes Próprios - 
            Inter OFSS - Estado </t>
  </si>
  <si>
    <t xml:space="preserve">            3.9.9.2.5.00.00 - Compensação Financeira entre Regimes Próprios - 
            Inter OFSS - Município </t>
  </si>
  <si>
    <t xml:space="preserve">          3.9.9.3.0.00.00 - Variação Patrimonial Diminutiva com Bonificações </t>
  </si>
  <si>
    <t xml:space="preserve">            3.9.9.3.1.00.00 - Variação Patrimonial Diminutiva com Bonificações - 
            Consolidação </t>
  </si>
  <si>
    <t xml:space="preserve">          3.9.9.4.0.00.00 - Amortização de Ágio em Investimentos </t>
  </si>
  <si>
    <t xml:space="preserve">            3.9.9.4.1.00.00 - Amortização de Ágio em Investimentos - 
            Consolidação </t>
  </si>
  <si>
    <t xml:space="preserve">            3.9.9.4.2.00.00 - Amortização de Ágio em Investimentos - Intra OFSS </t>
  </si>
  <si>
    <t xml:space="preserve">            3.9.9.4.3.00.00 - Amortização de Ágio em Investimentos - Inter OFSS 
            - União </t>
  </si>
  <si>
    <t xml:space="preserve">            3.9.9.4.4.00.00 - Amortização de Ágio em Investimentos - Inter OFSS 
            - Estado </t>
  </si>
  <si>
    <t xml:space="preserve">            3.9.9.4.5.00.00 - Amortização de Ágio em Investimentos - Inter OFSS 
            - Município </t>
  </si>
  <si>
    <t xml:space="preserve">          3.9.9.5.0.00.00 - Multas Administrativas </t>
  </si>
  <si>
    <t xml:space="preserve">            3.9.9.5.1.00.00 - Multas Administrativas - Consolidação </t>
  </si>
  <si>
    <t xml:space="preserve">          3.9.9.6.0.00.00 - Indenizações e Restituições </t>
  </si>
  <si>
    <t xml:space="preserve">            3.9.9.6.1.00.00 - Indenizações e Restituições - Consolidação </t>
  </si>
  <si>
    <t xml:space="preserve">          3.9.9.7.0.00.00 - Compensações ao RGPS </t>
  </si>
  <si>
    <t xml:space="preserve">            3.9.9.7.1.00.00 - Compensações ao RGPS - Consolidação </t>
  </si>
  <si>
    <t xml:space="preserve">            3.9.9.7.3.00.00 - Compensações ao RGPS - Inter OFSS - União </t>
  </si>
  <si>
    <t xml:space="preserve">          3.9.9.9.0.00.00 - Variações Patrimoniais Diminutivas Decorrentes de 
          Fatos Geradores Diversos </t>
  </si>
  <si>
    <t xml:space="preserve">            3.9.9.9.1.00.00 - Variações Patrimoniais Diminutivas Decorrentes de 
            Fatos Geradores Diversos - Consolidação </t>
  </si>
  <si>
    <t xml:space="preserve">Variação Patrimonial Aumentativa </t>
  </si>
  <si>
    <t xml:space="preserve">  Variação Patrimonial Aumentativa </t>
  </si>
  <si>
    <t xml:space="preserve">    4.0.0.0.0.00.00 - Variação Patrimonial Aumentativa </t>
  </si>
  <si>
    <t xml:space="preserve">      4.1.0.0.0.00.00 - Impostos, Taxas e Contribuições de Melhoria </t>
  </si>
  <si>
    <t xml:space="preserve">        4.1.1.0.0.00.00 - Impostos </t>
  </si>
  <si>
    <t xml:space="preserve">          4.1.1.1.0.00.00 - Impostos sobre Comercio Exterior </t>
  </si>
  <si>
    <t xml:space="preserve">            4.1.1.1.1.00.00 - Impostos sobre Comercio Exterior - Consolidação </t>
  </si>
  <si>
    <t xml:space="preserve">          4.1.1.2.0.00.00 - Impostos sobre Patrimônio e a Renda </t>
  </si>
  <si>
    <t xml:space="preserve">            4.1.1.2.1.00.00 - Impostos sobre Patrimônio e a Renda - Consolidação </t>
  </si>
  <si>
    <t xml:space="preserve">          4.1.1.3.0.00.00 - Impostos sobre a Produção e a Circulação </t>
  </si>
  <si>
    <t xml:space="preserve">            4.1.1.3.1.00.00 - Impostos sobre a Produção e a Circulação - 
            Consolidação </t>
  </si>
  <si>
    <t xml:space="preserve">          4.1.1.4.0.00.00 - Impostos Extraordinários </t>
  </si>
  <si>
    <t xml:space="preserve">            4.1.1.4.1.00.00 - Impostos Extraordinários - Consolidação </t>
  </si>
  <si>
    <t xml:space="preserve">          4.1.1.9.0.00.00 - Outros Impostos </t>
  </si>
  <si>
    <t xml:space="preserve">            4.1.1.9.1.00.00 - Outros Impostos - Consolidação </t>
  </si>
  <si>
    <t xml:space="preserve">        4.1.2.0.0.00.00 - Taxas </t>
  </si>
  <si>
    <t xml:space="preserve">          4.1.2.1.0.00.00 - Taxas pelo Exercício do Poder de Policia </t>
  </si>
  <si>
    <t xml:space="preserve">            4.1.2.1.1.00.00 - Taxas pelo Exercício do Poder de Polícia - 
            Consolidação </t>
  </si>
  <si>
    <t xml:space="preserve">          4.1.2.2.0.00.00 - Taxas Pela Prestação de Serviços </t>
  </si>
  <si>
    <t xml:space="preserve">            4.1.2.2.1.00.00 - Taxas Pela Prestação de Serviços - Consolidação </t>
  </si>
  <si>
    <t xml:space="preserve">        4.1.3.0.0.00.00 - Contribuições de Melhoria </t>
  </si>
  <si>
    <t xml:space="preserve">          4.1.3.1.0.00.00 - Contribuição de Melhoria Pela Expansão da Rede de 
          Água Potável e Esgoto Sanitário </t>
  </si>
  <si>
    <t xml:space="preserve">            4.1.3.1.1.00.00 - Contribuição de Melhoria Pela Expansão da Rede de 
            Água Potável e Esgoto Sanitário - Consolidação </t>
  </si>
  <si>
    <t xml:space="preserve">          4.1.3.2.0.00.00 - Contribuição de Melhoria Pela Expansão da Rede de 
          Iluminação Pública na Cidade </t>
  </si>
  <si>
    <t xml:space="preserve">            4.1.3.2.1.00.00 - Contribuição de Melhoria Pela Expansão da Rede de 
            Iluminação Pública na Cidade - Consolidação </t>
  </si>
  <si>
    <t xml:space="preserve">          4.1.3.3.0.00.00 - Contribuição de Melhoria Pela Expansão de Rede de 
          Iluminação Pública Rural </t>
  </si>
  <si>
    <t xml:space="preserve">            4.1.3.3.1.00.00 - Contribuição de Melhoria Pela Expansão de Rede de 
            Iluminação Pública Rural - Consolidação </t>
  </si>
  <si>
    <t xml:space="preserve">          4.1.3.4.0.00.00 - Contribuição de Melhoria Pela Pavimentação e Obras 
          Complementares </t>
  </si>
  <si>
    <t xml:space="preserve">            4.1.3.4.1.00.00 - Contribuição de Melhoria Pela Pavimentação e Obras 
            Complementares - Consolidação </t>
  </si>
  <si>
    <t xml:space="preserve">          4.1.3.9.0.00.00 - Outras Contribuições de Melhoria </t>
  </si>
  <si>
    <t xml:space="preserve">            4.1.3.9.1.00.00 - Outras Contribuições de Melhoria - Consolidação </t>
  </si>
  <si>
    <t xml:space="preserve">      4.2.0.0.0.00.00 - Contribuições </t>
  </si>
  <si>
    <t xml:space="preserve">        4.2.1.0.0.00.00 - Contribuições Sociais </t>
  </si>
  <si>
    <t xml:space="preserve">          4.2.1.1.0.00.00 - Contribuições Sociais - RPPS </t>
  </si>
  <si>
    <t xml:space="preserve">            4.2.1.1.1.00.00 - Contribuições Sociais - RPPS - Consolidação </t>
  </si>
  <si>
    <t xml:space="preserve">              4.2.1.1.1.01.00 - Contribuições Patronais ao RPPS </t>
  </si>
  <si>
    <t xml:space="preserve">              4.2.1.1.1.02.00 - Contribuição do Segurado ao RPPS </t>
  </si>
  <si>
    <t xml:space="preserve">              4.2.1.1.1.03.00 - Contribuição Previdenciária para Amortização do 
              Déficit Atuarial </t>
  </si>
  <si>
    <t xml:space="preserve">              4.2.1.1.1.04.00 - Contribuições para Custeio das Pensões Militares </t>
  </si>
  <si>
    <t xml:space="preserve">              4.2.1.1.1.97.00 - (-) Deduções </t>
  </si>
  <si>
    <t xml:space="preserve">              4.2.1.1.1.99.00 - Outras Contribuições Sociais - RPPS </t>
  </si>
  <si>
    <t xml:space="preserve">            4.2.1.1.2.00.00 - Contribuições Sociais - RPPS - Intra OFSS </t>
  </si>
  <si>
    <t xml:space="preserve">            4.2.1.1.3.00.00 - Contribuições Sociais - RPPS - Inter OFSS – União </t>
  </si>
  <si>
    <t xml:space="preserve">            4.2.1.1.4.00.00 - Contribuições Sociais - RPPS - Inter OFSS - Estado </t>
  </si>
  <si>
    <t xml:space="preserve">            4.2.1.1.5.00.00 - Contribuições Sociais - RPPS - Inter OFSS - 
            Município </t>
  </si>
  <si>
    <t xml:space="preserve">          4.2.1.2.0.00.00 - Contribuições Sociais - RGPS </t>
  </si>
  <si>
    <t xml:space="preserve">            4.2.1.2.1.00.00 - Contribuições Sociais - RGPS - Consolidação </t>
  </si>
  <si>
    <t xml:space="preserve">            4.2.1.2.2.00.00 - Contribuições Sociais - RGPS - Intra OFSS </t>
  </si>
  <si>
    <t xml:space="preserve">            4.2.1.2.3.00.00 - Contribuições Sociais - RGPS - Inter OFSS - União </t>
  </si>
  <si>
    <t xml:space="preserve">            4.2.1.2.4.00.00 - Contribuições Sociais - RGPS - Inter OFSS - Estado </t>
  </si>
  <si>
    <t xml:space="preserve">            4.2.1.2.5.00.00 - Contribuições Sociais - RGPS - Inter OFSS - 
            Município </t>
  </si>
  <si>
    <t xml:space="preserve">          4.2.1.3.0.00.00 - Contribuição sobre a Receita ou o Faturamento </t>
  </si>
  <si>
    <t xml:space="preserve">            4.2.1.3.1.00.00 - Contribuição sobre a Receita ou o Faturamento - 
            Consolidação </t>
  </si>
  <si>
    <t xml:space="preserve">          4.2.1.4.0.00.00 - Contribuição sobre o Lucro </t>
  </si>
  <si>
    <t xml:space="preserve">            4.2.1.4.1.00.00 - Contribuição sobre o Lucro - Consolidação </t>
  </si>
  <si>
    <t xml:space="preserve">          4.2.1.5.0.00.00 - Contribuição sobre Receita de Concurso de 
          Prognostico </t>
  </si>
  <si>
    <t xml:space="preserve">            4.2.1.5.1.00.00 - Contribuição sobre Receita de Concurso de 
            Prognostico - Consolidação </t>
  </si>
  <si>
    <t xml:space="preserve">          4.2.1.6.0.00.00 - Contribuição do Importador de Bens ou Serviços do 
          Exterior </t>
  </si>
  <si>
    <t xml:space="preserve">            4.2.1.6.1.00.00 - Contribuição do Importador de Bens ou Serviços do 
            Exterior - Consolidação </t>
  </si>
  <si>
    <t xml:space="preserve">          4.2.1.7.0.00.00 - Contribuição Social para o Sistema de Pagamento de 
          Pensões Militares </t>
  </si>
  <si>
    <t xml:space="preserve">            4.2.1.7.2.00.00 - Contribuição Social para o Sistema de Pagamento de 
            Pensões Militares - Intra OFSS </t>
  </si>
  <si>
    <t xml:space="preserve">          4.2.1.9.0.00.00 - Outras Contribuições Sociais </t>
  </si>
  <si>
    <t xml:space="preserve">            4.2.1.9.1.00.00 - Outras Contribuições Sociais - Consolidação </t>
  </si>
  <si>
    <t xml:space="preserve">        4.2.2.0.0.00.00 - Contribuições de Intervenção no Domínio Econômico </t>
  </si>
  <si>
    <t xml:space="preserve">          4.2.2.0.1.00.00 - Contribuições de Intervenção no Domínio Econômico - 
          Consolidação </t>
  </si>
  <si>
    <t xml:space="preserve">        4.2.3.0.0.00.00 - Contribuição de Iluminação Pública </t>
  </si>
  <si>
    <t xml:space="preserve">          4.2.3.0.1.00.00 - Contribuição de Iluminação Pública - Consolidação </t>
  </si>
  <si>
    <t xml:space="preserve">        4.2.4.0.0.00.00 - Contribuições de Interesse das Categorias 
        Profissionais </t>
  </si>
  <si>
    <t xml:space="preserve">          4.2.4.0.1.00.00 - Contribuições de Interesse das Categorias 
          Profissionais - Consolidação </t>
  </si>
  <si>
    <t xml:space="preserve">      4.3.0.0.0.00.00 - Exploração e Venda de Bens, Serviços e Direitos </t>
  </si>
  <si>
    <t xml:space="preserve">        4.3.1.0.0.00.00 - Venda de Mercadorias </t>
  </si>
  <si>
    <t xml:space="preserve">          4.3.1.1.0.00.00 - Venda Bruta de Mercadorias </t>
  </si>
  <si>
    <t xml:space="preserve">            4.3.1.1.1.00.00 - Venda Bruta de Mercadorias - Consolidação </t>
  </si>
  <si>
    <t xml:space="preserve">          4.3.1.9.0.00.00 - (-) Deduções da Venda Bruta de Mercadorias </t>
  </si>
  <si>
    <t xml:space="preserve">            4.3.1.9.1.00.00 - (-) Deduções da Venda Bruta de Mercadorias - 
            Consolidação </t>
  </si>
  <si>
    <t xml:space="preserve">        4.3.2.0.0.00.00 - Venda de Produtos </t>
  </si>
  <si>
    <t xml:space="preserve">          4.3.2.1.0.00.00 - Venda Bruta de Produtos </t>
  </si>
  <si>
    <t xml:space="preserve">            4.3.2.1.1.00.00 - Venda Bruta de Produtos - Consolidação </t>
  </si>
  <si>
    <t xml:space="preserve">          4.3.2.9.0.00.00 - (-) Deduções de Venda Bruta de Produtos </t>
  </si>
  <si>
    <t xml:space="preserve">            4.3.2.9.1.00.00 - (-) Deduções da Venda Bruta de Produtos - 
            Consolidação </t>
  </si>
  <si>
    <t xml:space="preserve">        4.3.3.0.0.00.00 - Exploração de Bens e Direitos e Prestação de 
        Serviços </t>
  </si>
  <si>
    <t xml:space="preserve">          4.3.3.1.0.00.00 - Valor Bruto de Exploração de Bens e Direitos e 
          Prestação de Serviços </t>
  </si>
  <si>
    <t xml:space="preserve">            4.3.3.1.1.00.00 - Valor Bruto de Exploração de Bens, Direitos e 
            Prestação de Serviços - Consolidação </t>
  </si>
  <si>
    <t xml:space="preserve">          4.3.3.9.0.00.00 - (-) Deduções do Valor Bruto de Exploração de Bens, 
          Direitos e Prestação de Serviços </t>
  </si>
  <si>
    <t xml:space="preserve">            4.3.3.9.1.00.00 - (-) Deduções do Valor Bruto de Exploração de Bens, 
            Direitos e Prestação de Serviços - Consolidação </t>
  </si>
  <si>
    <t xml:space="preserve">      4.4.0.0.0.00.00 - Variações Patrimoniais Aumentativas Financeiras </t>
  </si>
  <si>
    <t xml:space="preserve">        4.4.1.0.0.00.00 - Juros e Encargos de Empréstimos e Financiamentos 
        Concedidos </t>
  </si>
  <si>
    <t xml:space="preserve">          4.4.1.1.0.00.00 - Juros e Encargos de Empréstimos Internos Concedidos </t>
  </si>
  <si>
    <t xml:space="preserve">            4.4.1.1.1.00.00 - Juros e Encargos de Empréstimos Internos 
            Concedidos - Consolidação </t>
  </si>
  <si>
    <t xml:space="preserve">            4.4.1.1.3.00.00 - Juros e Encargos de Empréstimos Internos 
            Concedidos - Inter OFSS - União </t>
  </si>
  <si>
    <t xml:space="preserve">            4.4.1.1.4.00.00 - Juros e Encargos de Empréstimos Internos 
            Concedidos- Inter OFSS - Estado </t>
  </si>
  <si>
    <t xml:space="preserve">            4.4.1.1.5.00.00 - Juros e Encargos de Empréstimos Internos 
            Concedidos - Inter OFSS - Município </t>
  </si>
  <si>
    <t xml:space="preserve">          4.4.1.2.0.00.00 - Juros e Encargos de Empréstimos Externos Concedidos </t>
  </si>
  <si>
    <t xml:space="preserve">            4.4.1.2.1.00.00 - Juros e Encargos de Empréstimos Externos 
            Concedidos - Consolidação </t>
  </si>
  <si>
    <t xml:space="preserve">          4.4.1.3.0.00.00 - Juros e Encargos de Financiamentos Internos 
          Concedidos </t>
  </si>
  <si>
    <t xml:space="preserve">            4.4.1.3.1.00.00 - Juros e Encargos de Financiamentos Internos 
            Concedidos - Consolidação </t>
  </si>
  <si>
    <t xml:space="preserve">            4.4.1.3.3.00.00 - Juros e Encargos de Financiamentos Internos 
            Concedidos - Inter OFSS - União </t>
  </si>
  <si>
    <t xml:space="preserve">            4.4.1.3.4.00.00 - Juros e Encargos de Financiamentos Internos 
            Concedidos - Inter OFSS - Estado </t>
  </si>
  <si>
    <t xml:space="preserve">            4.4.1.3.5.00.00 - Juros e Encargos de Financiamentos Internos 
            Concedidos - Inter OFSS - Município </t>
  </si>
  <si>
    <t xml:space="preserve">          4.4.1.4.0.00.00 - Juros e Encargos de Financiamentos Externos 
          Concedidos </t>
  </si>
  <si>
    <t xml:space="preserve">            4.4.1.4.1.00.00 - Juros e Encargos de Financiamentos Externos 
            Concedidos - Consolidação </t>
  </si>
  <si>
    <t xml:space="preserve">        4.4.2.0.0.00.00 - Juros e Encargos de Mora </t>
  </si>
  <si>
    <t xml:space="preserve">          4.4.2.1.0.00.00 - Juros e Encargos de Mora sobre Empréstimos e 
          Financiamentos Internos Concedidos </t>
  </si>
  <si>
    <t xml:space="preserve">            4.4.2.1.1.00.00 - Juros e Encargos de Mora sobre Empréstimos e 
            Financiamentos Internos Concedidos - Consolidação </t>
  </si>
  <si>
    <t xml:space="preserve">            4.4.2.1.3.00.00 - Juros e Encargos de Mora sobre Empréstimos e 
            Financiamentos Internos Concedidos - Inter OFSS - União </t>
  </si>
  <si>
    <t xml:space="preserve">            4.4.2.1.4.00.00 - Juros e Encargos de Mora sobre Empréstimos e 
            Financiamentos Internos Concedidos - Inter OFSS - Estado </t>
  </si>
  <si>
    <t xml:space="preserve">            4.4.2.1.5.00.00 - Juros e Encargos de Mora sobre Empréstimos e 
            Financiamentos Internos Concedidos - Inter OFSS - Município </t>
  </si>
  <si>
    <t xml:space="preserve">          4.4.2.2.0.00.00 - Juros e Encargos de Mora sobre Empréstimos e 
          Financiamentos Externos Concedidos </t>
  </si>
  <si>
    <t xml:space="preserve">            4.4.2.2.1.00.00 - Juros e Encargos de Mora sobre Empréstimos e 
            Financiamentos Externos Concedidos - Consolidação </t>
  </si>
  <si>
    <t xml:space="preserve">          4.4.2.3.0.00.00 - Juros e Encargos de Mora sobre Fornecimentos de 
          Bens e Serviços </t>
  </si>
  <si>
    <t xml:space="preserve">            4.4.2.3.1.00.00 - Juros e Encargos de Mora sobre Fornecimentos de 
            Bens e Serviços - Consolidação </t>
  </si>
  <si>
    <t xml:space="preserve">          4.4.2.4.0.00.00 - Juros e Encargos de Mora sobre Créditos Tributários </t>
  </si>
  <si>
    <t xml:space="preserve">            4.4.2.4.1.00.00 - Juros e Encargos de Mora sobre Créditos 
            Tributários - Consolidação </t>
  </si>
  <si>
    <t xml:space="preserve">          4.4.2.9.0.00.00 - Outros Juros e Encargos de Mora </t>
  </si>
  <si>
    <t xml:space="preserve">            4.4.2.9.1.00.00 - Outros Juros e Encargos de Mora - Consolidação </t>
  </si>
  <si>
    <t xml:space="preserve">        4.4.3.0.0.00.00 - Variações Monetárias e Cambiais </t>
  </si>
  <si>
    <t xml:space="preserve">          4.4.3.1.0.00.00 - Variações Monetárias e Cambiais de Empréstimos 
          Internos Concedidos </t>
  </si>
  <si>
    <t xml:space="preserve">            4.4.3.1.1.00.00 - Variações Monetárias e Cambiais de Empréstimos 
            Internos Concedidos - Consolidação </t>
  </si>
  <si>
    <t xml:space="preserve">            4.4.3.1.3.00.00 - Variações Monetárias e Cambiais de Empréstimos 
            Internos Concedidos - Inter OFSS - União </t>
  </si>
  <si>
    <t xml:space="preserve">            4.4.3.1.4.00.00 - Variações Monetárias e Cambiais de Empréstimos 
            Internos Concedidos - Inter OFSS - Estado </t>
  </si>
  <si>
    <t xml:space="preserve">            4.4.3.1.5.00.00 - Variações Monetárias e Cambiais de Empréstimos 
            Internos Concedidos - Inter OFSS - Município </t>
  </si>
  <si>
    <t xml:space="preserve">          4.4.3.2.0.00.00 - Variações Monetárias e Cambiais de Empréstimos 
          Externos Concedidos </t>
  </si>
  <si>
    <t xml:space="preserve">            4.4.3.2.1.00.00 - Variações Monetárias e Cambiais de Empréstimos 
            Externos Concedidos - Consolidação </t>
  </si>
  <si>
    <t xml:space="preserve">          4.4.3.3.0.00.00 - Variações Monetárias e Cambiais de Financiamentos 
          Internos Concedidos </t>
  </si>
  <si>
    <t xml:space="preserve">            4.4.3.3.1.00.00 - Variações Monetárias e Cambiais de Financiamentos 
            Internos Concedidos - Consolidação </t>
  </si>
  <si>
    <t xml:space="preserve">            4.4.3.3.3.00.00 - Variações Monetárias e Cambiais de Financiamentos 
            Internos Concedidos - Inter OFSS - União </t>
  </si>
  <si>
    <t xml:space="preserve">            4.4.3.3.4.00.00 - Variações Monetárias e Cambiais de Financiamentos 
            Internos Concedidos - Inter OFSS - Estado </t>
  </si>
  <si>
    <t xml:space="preserve">            4.4.3.3.5.00.00 - Variações Monetárias e Cambiais de Financiamentos 
            Internos Concedidos - Inter OFSS - Município </t>
  </si>
  <si>
    <t xml:space="preserve">          4.4.3.4.0.00.00 - Variações Monetárias e Cambiais de Financiamentos 
          Externos Concedidos </t>
  </si>
  <si>
    <t xml:space="preserve">            4.4.3.4.1.00.00 - Variações Monetárias e Cambiais de Financiamentos 
            Externos Concedidos - Consolidação </t>
  </si>
  <si>
    <t xml:space="preserve">          4.4.3.9.0.00.00 - Outras Variações Monetárias e Cambiais </t>
  </si>
  <si>
    <t xml:space="preserve">            4.4.3.9.1.00.00 - Outras Variações Monetárias e Cambiais - 
            Consolidação </t>
  </si>
  <si>
    <t xml:space="preserve">            4.4.3.9.3.00.00 - Outras Variações Monetárias e Cambiais - Inter 
            OFSS - União </t>
  </si>
  <si>
    <t xml:space="preserve">            4.4.3.9.4.00.00 - Outras Variações Monetárias e Cambiais - Inter 
            OFSS - Estado </t>
  </si>
  <si>
    <t xml:space="preserve">            4.4.3.9.5.00.00 - Outras Variações Monetárias e Cambiais - Inter 
            OFSS - Município </t>
  </si>
  <si>
    <t xml:space="preserve">        4.4.4.0.0.00.00 - Descontos Financeiros Obtidos </t>
  </si>
  <si>
    <t xml:space="preserve">          4.4.4.0.1.00.00 - Descontos Financeiros Obtidos - Consolidação </t>
  </si>
  <si>
    <t xml:space="preserve">        4.4.5.0.0.00.00 - Remuneração de Depósitos Bancários e Aplicações 
        Financeiras </t>
  </si>
  <si>
    <t xml:space="preserve">          4.4.5.1.0.00.00 - Remuneração de Depósitos Bancários </t>
  </si>
  <si>
    <t xml:space="preserve">            4.4.5.1.1.00.00 - Remuneração de Depósitos Bancários - Consolidação </t>
  </si>
  <si>
    <t xml:space="preserve">          4.4.5.2.0.00.00 - Remuneração de Aplicações Financeiras </t>
  </si>
  <si>
    <t xml:space="preserve">            4.4.5.2.1.00.00 - Remuneração de Aplicações Financeiras - 
            Consolidação </t>
  </si>
  <si>
    <t xml:space="preserve">        4.4.8.0.0.00.00 - Aportes do Banco Central </t>
  </si>
  <si>
    <t xml:space="preserve">          4.4.8.1.0.00.00 - Resultado Positivo do Banco Central </t>
  </si>
  <si>
    <t xml:space="preserve">            4.4.8.1.1.00.00 - Resultado Positivo do Banco Central - Consolidação </t>
  </si>
  <si>
    <t xml:space="preserve">        4.4.9.0.0.00.00 - Outras Variações Patrimoniais Aumentativas – 
        Financeiras </t>
  </si>
  <si>
    <t xml:space="preserve">          4.4.9.0.1.00.00 - Outras Variações Patrimoniais Aumentativas – 
          Financeiras - Consolidação </t>
  </si>
  <si>
    <t xml:space="preserve">      4.5.0.0.0.00.00 - Transferências e Delegações Recebidas </t>
  </si>
  <si>
    <t xml:space="preserve">        4.5.1.0.0.00.00 - Transferências Intragovernamentais </t>
  </si>
  <si>
    <t xml:space="preserve">          4.5.1.1.0.00.00 - Transferências Recebidas para a Execução 
          Orçamentária </t>
  </si>
  <si>
    <t xml:space="preserve">            4.5.1.1.2.00.00 - Transferências Recebidas para a Execução 
            Orçamentária - Intra OFSS </t>
  </si>
  <si>
    <t xml:space="preserve">          4.5.1.2.0.00.00 - Transferências Recebidas Independentes de Execução 
          Orçamentária </t>
  </si>
  <si>
    <t xml:space="preserve">            4.5.1.2.2.00.00 - Transferências Recebidas Independentes de Execução 
            Orçamentária - Intra OFSS </t>
  </si>
  <si>
    <t xml:space="preserve">          4.5.1.3.0.00.00 - Transferencias Recebidas para Aportes de Recursos 
          para o RPPS </t>
  </si>
  <si>
    <t xml:space="preserve">            4.5.1.3.2.00.00 - Transferencias Recebidas para Aportes de Recursos 
            para o RPPS – Intra OFSS </t>
  </si>
  <si>
    <t xml:space="preserve">          4.5.1.4.0.00.00 - Transferências Recebidas para Aportes de Recursos 
          para o RGPS </t>
  </si>
  <si>
    <t xml:space="preserve">            4.5.1.4.2.00.00 - Transferências Recebidas para Aportes de Recursos 
            para o RGPS – Intra OFSS </t>
  </si>
  <si>
    <t xml:space="preserve">          4.5.1.5.0.00.00 - Transferências Recebidas para Aportes de Recursos 
          para o Sistema de Pagamento de Pensões Militares </t>
  </si>
  <si>
    <t xml:space="preserve">            4.5.1.5.2.00.00 - Transferências Recebidas para Aportes de Recursos 
            para o Sistema de Pagamento de Pensões Militares - Intra OFSS </t>
  </si>
  <si>
    <t xml:space="preserve">        4.5.2.0.0.00.00 - Transferências Inter Governamentais </t>
  </si>
  <si>
    <t xml:space="preserve">          4.5.2.1.0.00.00 - Transferências Constitucionais e Legais de Receitas </t>
  </si>
  <si>
    <t xml:space="preserve">            4.5.2.1.1.00.00 - Transferências Constitucionais e Legais de 
            Receitas- Consolidação </t>
  </si>
  <si>
    <t xml:space="preserve">            4.5.2.1.3.00.00 - Transferências Constitucionais e Legais de 
            Receitas - Inter OFSS – União </t>
  </si>
  <si>
    <t xml:space="preserve">            4.5.2.1.4.00.00 - Transferências Constitucionais e Legais de 
            Receitas - Inter OFSS - Estado </t>
  </si>
  <si>
    <t xml:space="preserve">          4.5.2.2.0.00.00 - Transferências do FUNDEB </t>
  </si>
  <si>
    <t xml:space="preserve">            4.5.2.2.3.00.00 - Transferências do FUNDEB - Inter OFSS - União </t>
  </si>
  <si>
    <t xml:space="preserve">            4.5.2.2.4.00.00 - Transferências do FUNDEB - Inter OFSS - Estado </t>
  </si>
  <si>
    <t xml:space="preserve">          4.5.2.3.0.00.00 - Transferências Voluntárias </t>
  </si>
  <si>
    <t xml:space="preserve">            4.5.2.3.1.00.00 - Transferências Voluntárias - Consolidação </t>
  </si>
  <si>
    <t xml:space="preserve">            4.5.2.3.3.00.00 - Transferências Voluntárias – Inter OFSS - União </t>
  </si>
  <si>
    <t xml:space="preserve">            4.5.2.3.4.00.00 - Transferências Voluntárias – Inter OFSS - Estado </t>
  </si>
  <si>
    <t xml:space="preserve">            4.5.2.3.5.00.00 - Transferências Voluntárias - Inter OFSS - 
            Município </t>
  </si>
  <si>
    <t xml:space="preserve">          4.5.2.4.0.00.00 - Outras Transferências </t>
  </si>
  <si>
    <t xml:space="preserve">            4.5.2.4.1.00.00 - Outras Transferências - Consolidação </t>
  </si>
  <si>
    <t xml:space="preserve">            4.5.2.4.3.00.00 - Outras Transferências – Inter OFSS - União </t>
  </si>
  <si>
    <t xml:space="preserve">            4.5.2.4.4.00.00 - Outras Transferências – Inter OFSS - Estado </t>
  </si>
  <si>
    <t xml:space="preserve">            4.5.2.4.5.00.00 - Outras Transferências – Inter OFSS - Município </t>
  </si>
  <si>
    <t xml:space="preserve">        4.5.3.0.0.00.00 - Transferências das Instituições Privadas </t>
  </si>
  <si>
    <t xml:space="preserve">          4.5.3.1.0.00.00 - Transferências das Instituições Privadas sem Fins 
          Lucrativos </t>
  </si>
  <si>
    <t xml:space="preserve">            4.5.3.1.1.00.00 - Transferências das Instituições Privadas sem Fins 
            Lucrativos - Consolidação </t>
  </si>
  <si>
    <t xml:space="preserve">          4.5.3.2.0.00.00 - Transferências das Instituições Privadas com Fins 
          Lucrativos </t>
  </si>
  <si>
    <t xml:space="preserve">            4.5.3.2.1.00.00 - Transferências das Instituições Privadas com Fins 
            Lucrativos - Consolidação </t>
  </si>
  <si>
    <t xml:space="preserve">        4.5.4.0.0.00.00 - Transferências das Instituições Multigovernamentais </t>
  </si>
  <si>
    <t xml:space="preserve">          4.5.4.0.1.00.00 - Transferências das Instituições Multigovernamentais 
          - Consolidação </t>
  </si>
  <si>
    <t xml:space="preserve">        4.5.5.0.0.00.00 - Transferências de Consórcios Públicos </t>
  </si>
  <si>
    <t xml:space="preserve">          4.5.5.0.1.00.00 - Transferências de Consórcios Públicos - 
          Consolidação </t>
  </si>
  <si>
    <t xml:space="preserve">        4.5.6.0.0.00.00 - Transferências do Exterior </t>
  </si>
  <si>
    <t xml:space="preserve">          4.5.6.0.1.00.00 - Transferências do Exterior - Consolidação </t>
  </si>
  <si>
    <t xml:space="preserve">        4.5.7.0.0.00.00 - Execução Orçamentária Delegada </t>
  </si>
  <si>
    <t xml:space="preserve">          4.5.7.1.0.00.00 - Execução Orçamentária Delegada de Entes </t>
  </si>
  <si>
    <t xml:space="preserve">            4.5.7.1.3.00.00 - Execução Orçamentária Delegada de Entes – Inter 
            OFSS - União </t>
  </si>
  <si>
    <t xml:space="preserve">            4.5.7.1.4.00.00 - Execução Orçamentária Delegada de Entes – Inter 
            OFSS - Estado </t>
  </si>
  <si>
    <t xml:space="preserve">            4.5.7.1.5.00.00 - Execução Orçamentária Delegada de Entes – Inter 
            OFSS - Município </t>
  </si>
  <si>
    <t xml:space="preserve">          4.5.7.2.0.00.00 - Execução Orçamentária Delegada de Consórcios </t>
  </si>
  <si>
    <t xml:space="preserve">            4.5.7.2.1.00.00 - Execução Orçamentária Delegada de Consórcios - 
            Consolidação </t>
  </si>
  <si>
    <t xml:space="preserve">        4.5.8.0.0.00.00 - Transferências de Pessoas Físicas </t>
  </si>
  <si>
    <t xml:space="preserve">          4.5.8.0.1.00.00 - Transferências de Pessoas Físicas - Consolidação </t>
  </si>
  <si>
    <t xml:space="preserve">        4.5.9.0.0.00.00 - Outras Transferências e Delegações Recebidas </t>
  </si>
  <si>
    <t xml:space="preserve">          4.5.9.0.1.00.00 - Outras Transferências e Delegações Recebidas - 
          Consolidação </t>
  </si>
  <si>
    <t xml:space="preserve">      4.6.0.0.0.00.00 - Valorização e Ganhos com Ativos e Desincorporação de 
      Passivos </t>
  </si>
  <si>
    <t xml:space="preserve">        4.6.1.0.0.00.00 - Reavaliação de Ativos </t>
  </si>
  <si>
    <t xml:space="preserve">          4.6.1.1.0.00.00 - Reavaliação de Imobilizado </t>
  </si>
  <si>
    <t xml:space="preserve">            4.6.1.1.1.00.00 - Reavaliação de Imobilizado - Consolidação </t>
  </si>
  <si>
    <t xml:space="preserve">          4.6.1.2.0.00.00 - Reavaliação de Intangíveis </t>
  </si>
  <si>
    <t xml:space="preserve">            4.6.1.2.1.00.00 - Reavaliação de Intangíveis - Consolidação </t>
  </si>
  <si>
    <t xml:space="preserve">          4.6.1.9.0.00.00 - Reavaliação de Outros Ativos </t>
  </si>
  <si>
    <t xml:space="preserve">            4.6.1.9.1.00.00 - Reavaliação de Outros Ativos - Consolidação </t>
  </si>
  <si>
    <t xml:space="preserve">        4.6.2.0.0.00.00 - Ganhos com Alienação </t>
  </si>
  <si>
    <t xml:space="preserve">          4.6.2.1.0.00.00 - Ganhos com Alienação de Investimentos </t>
  </si>
  <si>
    <t xml:space="preserve">            4.6.2.1.1.00.00 - Ganhos com Alienação de Investimentos - 
            Consolidação </t>
  </si>
  <si>
    <t xml:space="preserve">          4.6.2.2.0.00.00 - Ganhos com Alienação de Imobilizado </t>
  </si>
  <si>
    <t xml:space="preserve">            4.6.2.2.1.00.00 - Ganhos com Alienação de Imobilizado - Consolidação </t>
  </si>
  <si>
    <t xml:space="preserve">          4.6.2.3.0.00.00 - Ganhos com Alienação de Intangíveis </t>
  </si>
  <si>
    <t xml:space="preserve">            4.6.2.3.1.00.00 - Ganhos com Alienação de Intangíveis - Consolidação </t>
  </si>
  <si>
    <t xml:space="preserve">          4.6.2.9.0.00.00 - Ganhos com Alienação de Demais Ativos </t>
  </si>
  <si>
    <t xml:space="preserve">            4.6.2.9.1.00.00 - Ganhos com Alienação de Demais Ativos - 
            Consolidação </t>
  </si>
  <si>
    <t xml:space="preserve">        4.6.3.0.0.00.00 - Ganhos com Incorporação de Ativos </t>
  </si>
  <si>
    <t xml:space="preserve">          4.6.3.1.0.00.00 - Ganhos com Incorporação de Ativos por Descobertas </t>
  </si>
  <si>
    <t xml:space="preserve">            4.6.3.1.1.00.00 - Ganhos com Incorporação de Ativos por Descobertas 
            - Consolidação </t>
  </si>
  <si>
    <t xml:space="preserve">          4.6.3.2.0.00.00 - Ganhos com Incorporação de Ativos por Nascimentos </t>
  </si>
  <si>
    <t xml:space="preserve">            4.6.3.2.1.00.00 - Ganhos com Incorporação de Ativos por Nascimentos 
            - Consolidação </t>
  </si>
  <si>
    <t xml:space="preserve">          4.6.3.3.0.00.00 - Ganhos com Incorporação de Valores Apreendidos </t>
  </si>
  <si>
    <t xml:space="preserve">            4.6.3.3.1.00.00 - Ganhos com Incorporação de Ativos Apreendidos - 
            Consolidação </t>
  </si>
  <si>
    <t xml:space="preserve">          4.6.3.4.0.00.00 - Ganhos com Incorporação de Ativos Por Produção </t>
  </si>
  <si>
    <t xml:space="preserve">            4.6.3.4.1.00.00 - Ganhos com Incorporação de Ativos Por Produção - 
            Consolidação </t>
  </si>
  <si>
    <t xml:space="preserve">          4.6.3.9.0.00.00 - Outros Ganhos com Incorporação de Ativos </t>
  </si>
  <si>
    <t xml:space="preserve">            4.6.3.9.1.00.00 - Outros Ganhos com Incorporação de Ativos - 
            Consolidação </t>
  </si>
  <si>
    <t xml:space="preserve">        4.6.4.0.0.00.00 - Ganhos com Desincorporação de Passivos </t>
  </si>
  <si>
    <t xml:space="preserve">          4.6.4.0.1.00.00 - Ganhos com Desincorporação de Passivos - 
          Consolidação </t>
  </si>
  <si>
    <t xml:space="preserve">        4.6.5.0.0.00.00 - Reversão de Redução a Valor Recuperável </t>
  </si>
  <si>
    <t xml:space="preserve">          4.6.5.1.0.00.00 - Reversão de Redução a Valor Recuperável de 
          Investimentos </t>
  </si>
  <si>
    <t xml:space="preserve">            4.6.5.1.1.00.00 - Reversão de Redução a Valor Recuperável de 
            Investimentos - Consolidação </t>
  </si>
  <si>
    <t xml:space="preserve">            4.6.5.1.2.00.00 - Reversão de Redução a Valor Recuperável de 
            Investimentos - Intra OFSS </t>
  </si>
  <si>
    <t xml:space="preserve">            4.6.5.1.3.00.00 - Reversão de Redução a Valor Recuperável de 
            Investimentos - Inter OFSS - União </t>
  </si>
  <si>
    <t xml:space="preserve">            4.6.5.1.4.00.00 - Reversão de Redução a Valor Recuperável de 
            Investimentos - Inter OFSS - Estado </t>
  </si>
  <si>
    <t xml:space="preserve">            4.6.5.1.5.00.00 - Reversão de Redução a Valor Recuperável de 
            Investimentos - Inter OFSS - Município </t>
  </si>
  <si>
    <t xml:space="preserve">          4.6.5.2.0.00.00 - Reversão de Redução a Valor Recuperável de 
          Imobilizado </t>
  </si>
  <si>
    <t xml:space="preserve">            4.6.5.2.1.00.00 - Reversão de Redução a Valor Recuperável de 
            Imobilizado - Consolidação </t>
  </si>
  <si>
    <t xml:space="preserve">          4.6.5.3.0.00.00 - Reversão de Redução a Valor Recuperável de 
          Intangíveis </t>
  </si>
  <si>
    <t xml:space="preserve">            4.6.5.3.1.00.00 - Reversão de Redução a Valor Recuperável de 
            Intangíveis - Consolidação </t>
  </si>
  <si>
    <t xml:space="preserve">      4.9.0.0.0.00.00 - Outras Variações Patrimoniais Aumentativas </t>
  </si>
  <si>
    <t xml:space="preserve">        4.9.1.0.0.00.00 - Variação Patrimonial Aumentativa a Classificar </t>
  </si>
  <si>
    <t xml:space="preserve">          4.9.1.0.1.00.00 - Variação Patrimonial Aumentativa a Classificar - 
          Consolidação </t>
  </si>
  <si>
    <t xml:space="preserve">        4.9.2.0.0.00.00 - Resultado Positivo de Participações </t>
  </si>
  <si>
    <t xml:space="preserve">          4.9.2.1.0.00.00 - Resultado Positivo de Equivalência Patrimonial </t>
  </si>
  <si>
    <t xml:space="preserve">            4.9.2.1.1.00.00 - Resultado Positivo de Equivalência Patrimonial - 
            Consolidação </t>
  </si>
  <si>
    <t xml:space="preserve">            4.9.2.1.2.00.00 - Resultado Positivo de Equivalência Patrimonial - 
            Intra OFSS </t>
  </si>
  <si>
    <t xml:space="preserve">            4.9.2.1.3.00.00 - Resultado Positivo de Equivalência Patrimonial - 
            Inter OFSS - União </t>
  </si>
  <si>
    <t xml:space="preserve">            4.9.2.1.4.00.00 - Resultado Positivo de Equivalência Patrimonial - 
            Inter OFSS - Estado </t>
  </si>
  <si>
    <t xml:space="preserve">            4.9.2.1.5.00.00 - Resultado Positivo de Equivalência Patrimonial - 
            Inter OFSS - Município </t>
  </si>
  <si>
    <t xml:space="preserve">          4.9.2.2.0.00.00 - Dividendos e Rendimentos de Outros Investimentos </t>
  </si>
  <si>
    <t xml:space="preserve">            4.9.2.2.1.00.00 - Dividendos e Rendimentos de Outros Investimentos - 
            Consolidação </t>
  </si>
  <si>
    <t xml:space="preserve">        4.9.3.0.0.00.00 - Operações da Autoridade Monetária </t>
  </si>
  <si>
    <t xml:space="preserve">          4.9.3.1.0.00.00 - Juros </t>
  </si>
  <si>
    <t xml:space="preserve">            4.9.3.1.1.00.00 - Juros - Consolidação </t>
  </si>
  <si>
    <t xml:space="preserve">          4.9.3.2.0.00.00 - Posição de Negociação </t>
  </si>
  <si>
    <t xml:space="preserve">            4.9.3.2.1.00.00 - Posição de Negociação - Consolidação </t>
  </si>
  <si>
    <t xml:space="preserve">          4.9.3.3.0.00.00 - Posição de Investimentos </t>
  </si>
  <si>
    <t xml:space="preserve">            4.9.3.3.1.00.00 - Posição de Investimentos - Consolidação </t>
  </si>
  <si>
    <t xml:space="preserve">          4.9.3.4.0.00.00 - Correção Cambial </t>
  </si>
  <si>
    <t xml:space="preserve">            4.9.3.4.1.00.00 - Correção Cambial - Consolidação </t>
  </si>
  <si>
    <t xml:space="preserve">          4.9.3.9.0.00.00 - Outras VPD de Operações da Autoridade Monetária </t>
  </si>
  <si>
    <t xml:space="preserve">            4.9.3.9.1.00.00 - Outras VPD de Operações da Autoridade Monetária - 
            Consolidação </t>
  </si>
  <si>
    <t xml:space="preserve">        4.9.7.0.0.00.00 - Reversão de Provisões e Ajustes de Perdas </t>
  </si>
  <si>
    <t xml:space="preserve">          4.9.7.1.0.00.00 - Reversão de Provisões </t>
  </si>
  <si>
    <t xml:space="preserve">            4.9.7.1.1.00.00 - Reversão de Provisões – Consolidação </t>
  </si>
  <si>
    <t xml:space="preserve">            4.9.7.1.3.00.00 - Reversão de Provisões – Inter OFSS - União </t>
  </si>
  <si>
    <t xml:space="preserve">            4.9.7.1.4.00.00 - Reversão de Provisões – Inter OFSS - Estados </t>
  </si>
  <si>
    <t xml:space="preserve">            4.9.7.1.5.00.00 - Reversão de Provisões – Inter OFSS - Municípios </t>
  </si>
  <si>
    <t xml:space="preserve">          4.9.7.2.0.00.00 - Reversão de Ajustes de Perdas </t>
  </si>
  <si>
    <t xml:space="preserve">            4.9.7.2.1.00.00 - Reversão de Ajustes de Perdas – Consolidação </t>
  </si>
  <si>
    <t xml:space="preserve">            4.9.7.2.2.00.00 - Reversão de Ajustes de Perdas - Intra OFSS </t>
  </si>
  <si>
    <t xml:space="preserve">            4.9.7.2.3.00.00 - Reversão de Ajustes de Perdas –Inter OFSS – União </t>
  </si>
  <si>
    <t xml:space="preserve">            4.9.7.2.4.00.00 - Reversão de Ajustes de Perdas –Inter OFSS – Estado </t>
  </si>
  <si>
    <t xml:space="preserve">            4.9.7.2.5.00.00 - Reversão de Ajustes de Perdas –Inter OFSS - 
            Município </t>
  </si>
  <si>
    <t xml:space="preserve">        4.9.9.0.0.00.00 - Diversas Variações Patrimoniais Aumentativas </t>
  </si>
  <si>
    <t xml:space="preserve">          4.9.9.1.0.00.00 - Compensação Financeira entre RGPS/RPPS </t>
  </si>
  <si>
    <t xml:space="preserve">            4.9.9.1.2.00.00 - Compensação Financeira entre RGPS/RPPS - Intra 
            OFSS </t>
  </si>
  <si>
    <t xml:space="preserve">            4.9.9.1.3.00.00 - Compensação Financeira entre RGPS/RPPS - Inter 
            OFSS - União </t>
  </si>
  <si>
    <t xml:space="preserve">            4.9.9.1.4.00.00 - Compensação Financeira entre RGPS/RPPS - Inter 
            OFSS - Estado </t>
  </si>
  <si>
    <t xml:space="preserve">            4.9.9.1.5.00.00 - Compensação Financeira entre RGPS/RPPS - Inter 
            OFSS - Município </t>
  </si>
  <si>
    <t xml:space="preserve">          4.9.9.2.0.00.00 - Compensação Financeira entre Regimes Próprios </t>
  </si>
  <si>
    <t xml:space="preserve">            4.9.9.2.3.00.00 - Compensação Financeira entre Regimes Próprios - 
            Inter OFSS - União </t>
  </si>
  <si>
    <t xml:space="preserve">            4.9.9.2.4.00.00 - Compensação Financeira entre Regimes Próprios - 
            Inter OFSS - Estado </t>
  </si>
  <si>
    <t xml:space="preserve">            4.9.9.2.5.00.00 - Compensação Financeira entre Regimes Próprios - 
            Inter OFSS - Município </t>
  </si>
  <si>
    <t xml:space="preserve">          4.9.9.3.0.00.00 - Variação Patrimonial Aumentativa com Bonificações </t>
  </si>
  <si>
    <t xml:space="preserve">            4.9.9.3.1.00.00 - Variação Patrimonial Aumentativa com Bonificações 
            - Consolidação </t>
  </si>
  <si>
    <t xml:space="preserve">          4.9.9.4.0.00.00 - Amortização de Deságio em Investimentos </t>
  </si>
  <si>
    <t xml:space="preserve">            4.9.9.4.1.00.00 - Amortização de Deságio em Investimentos - 
            Consolidação </t>
  </si>
  <si>
    <t xml:space="preserve">            4.9.9.4.2.00.00 - Amortização de Deságio em Investimentos - Intra 
            OFSS </t>
  </si>
  <si>
    <t xml:space="preserve">            4.9.9.4.3.00.00 - Amortização de Deságio em Investimentos - Inter 
            OFSS - União </t>
  </si>
  <si>
    <t xml:space="preserve">            4.9.9.4.4.00.00 - Amortização de Deságio em Investimentos - Inter 
            OFSS - Estado </t>
  </si>
  <si>
    <t xml:space="preserve">            4.9.9.4.5.00.00 - Amortização de Deságio em Investimentos - Inter 
            OFSS - Município </t>
  </si>
  <si>
    <t xml:space="preserve">          4.9.9.5.0.00.00 - Multas Administrativas </t>
  </si>
  <si>
    <t xml:space="preserve">            4.9.9.5.1.00.00 - Multas Administrativas - Consolidação </t>
  </si>
  <si>
    <t xml:space="preserve">          4.9.9.6.0.00.00 - Indenizações </t>
  </si>
  <si>
    <t xml:space="preserve">            4.9.9.6.1.00.00 - Indenizações - Consolidação </t>
  </si>
  <si>
    <t xml:space="preserve">          4.9.9.9.0.00.00 - Variações Patrimoniais Aumentativas Decorrentes de 
          Fatos Geradores Diversos </t>
  </si>
  <si>
    <t xml:space="preserve">            4.9.9.9.1.00.00 - Variações Patrimoniais Aumentativas Decorrentes de 
            Fatos Geradores Diversos - Consolidação </t>
  </si>
  <si>
    <t xml:space="preserve">Resultado Patrimonial do Período </t>
  </si>
  <si>
    <t xml:space="preserve">  Resultado Patrimonial do Período </t>
  </si>
  <si>
    <t xml:space="preserve">    Resultado Patrimonial do Período </t>
  </si>
  <si>
    <t xml:space="preserve">Quadro: Notas Explicativas Variações Patrimoniais </t>
  </si>
  <si>
    <t xml:space="preserve">Notas Explicativas Variações Patrimoniais </t>
  </si>
  <si>
    <t>[DCA-Anexo I-AB]</t>
  </si>
  <si>
    <t>'DCA-Anexo I-AB'!B22=+'DCA-Anexo I-AB'!B23+'DCA-Anexo I-AB'!B29+'DCA-Anexo I-AB'!B71+'DCA-Anexo I-AB'!B100+'DCA-Anexo I-AB'!B109+'DCA-Anexo I-AB'!B126+'DCA-Anexo I-AB'!B143</t>
  </si>
  <si>
    <t>'DCA-Anexo I-AB'!B23=+'DCA-Anexo I-AB'!B24+'DCA-Anexo I-AB'!B27</t>
  </si>
  <si>
    <t>'DCA-Anexo I-AB'!B24=+'DCA-Anexo I-AB'!B25+'DCA-Anexo I-AB'!B26</t>
  </si>
  <si>
    <t>'DCA-Anexo I-AB'!B27=+'DCA-Anexo I-AB'!B28</t>
  </si>
  <si>
    <t>'DCA-Anexo I-AB'!B29=+'DCA-Anexo I-AB'!B30+'DCA-Anexo I-AB'!B36+'DCA-Anexo I-AB'!B42+'DCA-Anexo I-AB'!B47+'DCA-Anexo I-AB'!B53+'DCA-Anexo I-AB'!B59-'DCA-Anexo I-AB'!B65</t>
  </si>
  <si>
    <t>'DCA-Anexo I-AB'!B30=+'DCA-Anexo I-AB'!B31+'DCA-Anexo I-AB'!B32+'DCA-Anexo I-AB'!B33+'DCA-Anexo I-AB'!B34+'DCA-Anexo I-AB'!B35</t>
  </si>
  <si>
    <t>'DCA-Anexo I-AB'!B36=+'DCA-Anexo I-AB'!B37+'DCA-Anexo I-AB'!B38+'DCA-Anexo I-AB'!B39+'DCA-Anexo I-AB'!B40+'DCA-Anexo I-AB'!B41</t>
  </si>
  <si>
    <t>'DCA-Anexo I-AB'!B42=+'DCA-Anexo I-AB'!B43+'DCA-Anexo I-AB'!B44+'DCA-Anexo I-AB'!B45+'DCA-Anexo I-AB'!B46</t>
  </si>
  <si>
    <t>'DCA-Anexo I-AB'!B47=+'DCA-Anexo I-AB'!B48+'DCA-Anexo I-AB'!B49+'DCA-Anexo I-AB'!B50+'DCA-Anexo I-AB'!B51+'DCA-Anexo I-AB'!B52</t>
  </si>
  <si>
    <t>'DCA-Anexo I-AB'!B53=+'DCA-Anexo I-AB'!B54+'DCA-Anexo I-AB'!B55+'DCA-Anexo I-AB'!B56+'DCA-Anexo I-AB'!B57+'DCA-Anexo I-AB'!B58</t>
  </si>
  <si>
    <t>'DCA-Anexo I-AB'!B59=+'DCA-Anexo I-AB'!B60+'DCA-Anexo I-AB'!B61+'DCA-Anexo I-AB'!B62+'DCA-Anexo I-AB'!B63+'DCA-Anexo I-AB'!B64</t>
  </si>
  <si>
    <t>'DCA-Anexo I-AB'!B65=+'DCA-Anexo I-AB'!B66+'DCA-Anexo I-AB'!B67+'DCA-Anexo I-AB'!B68+'DCA-Anexo I-AB'!B69+'DCA-Anexo I-AB'!B70</t>
  </si>
  <si>
    <t>'DCA-Anexo I-AB'!B71=+'DCA-Anexo I-AB'!B72+'DCA-Anexo I-AB'!B74+'DCA-Anexo I-AB'!B80+'DCA-Anexo I-AB'!B82+'DCA-Anexo I-AB'!B84+'DCA-Anexo I-AB'!B86+'DCA-Anexo I-AB'!B92-'DCA-Anexo I-AB'!B98</t>
  </si>
  <si>
    <t>'DCA-Anexo I-AB'!B72=+'DCA-Anexo I-AB'!B73</t>
  </si>
  <si>
    <t>'DCA-Anexo I-AB'!B74=+'DCA-Anexo I-AB'!B75+'DCA-Anexo I-AB'!B76+'DCA-Anexo I-AB'!B77+'DCA-Anexo I-AB'!B78+'DCA-Anexo I-AB'!B79</t>
  </si>
  <si>
    <t>'DCA-Anexo I-AB'!B80=+'DCA-Anexo I-AB'!B81</t>
  </si>
  <si>
    <t>'DCA-Anexo I-AB'!B82=+'DCA-Anexo I-AB'!B83</t>
  </si>
  <si>
    <t>'DCA-Anexo I-AB'!B84=+'DCA-Anexo I-AB'!B85</t>
  </si>
  <si>
    <t>'DCA-Anexo I-AB'!B92=+'DCA-Anexo I-AB'!B93+'DCA-Anexo I-AB'!B94+'DCA-Anexo I-AB'!B95+'DCA-Anexo I-AB'!B96+'DCA-Anexo I-AB'!B97</t>
  </si>
  <si>
    <t>'DCA-Anexo I-AB'!B98=+'DCA-Anexo I-AB'!B99</t>
  </si>
  <si>
    <t>'DCA-Anexo I-AB'!B100=+'DCA-Anexo I-AB'!B101+'DCA-Anexo I-AB'!B103+'DCA-Anexo I-AB'!B105-'DCA-Anexo I-AB'!B107</t>
  </si>
  <si>
    <t>'DCA-Anexo I-AB'!B101=+'DCA-Anexo I-AB'!B102</t>
  </si>
  <si>
    <t>'DCA-Anexo I-AB'!B103=+'DCA-Anexo I-AB'!B104</t>
  </si>
  <si>
    <t>'DCA-Anexo I-AB'!B105=+'DCA-Anexo I-AB'!B106</t>
  </si>
  <si>
    <t>'DCA-Anexo I-AB'!B107=+'DCA-Anexo I-AB'!B108</t>
  </si>
  <si>
    <t>'DCA-Anexo I-AB'!B110=+'DCA-Anexo I-AB'!B111</t>
  </si>
  <si>
    <t>'DCA-Anexo I-AB'!B112=+'DCA-Anexo I-AB'!B113</t>
  </si>
  <si>
    <t>'DCA-Anexo I-AB'!B114=+'DCA-Anexo I-AB'!B115</t>
  </si>
  <si>
    <t>'DCA-Anexo I-AB'!B116=+'DCA-Anexo I-AB'!B117</t>
  </si>
  <si>
    <t>'DCA-Anexo I-AB'!B118=+'DCA-Anexo I-AB'!B119</t>
  </si>
  <si>
    <t>'DCA-Anexo I-AB'!B120=+'DCA-Anexo I-AB'!B121</t>
  </si>
  <si>
    <t>'DCA-Anexo I-AB'!B122=+'DCA-Anexo I-AB'!B123</t>
  </si>
  <si>
    <t>'DCA-Anexo I-AB'!B124=+'DCA-Anexo I-AB'!B125</t>
  </si>
  <si>
    <t>'DCA-Anexo I-AB'!B143=+'DCA-Anexo I-AB'!B144+'DCA-Anexo I-AB'!B146+'DCA-Anexo I-AB'!B148+'DCA-Anexo I-AB'!B150+'DCA-Anexo I-AB'!B152+'DCA-Anexo I-AB'!B154+'DCA-Anexo I-AB'!B156+'DCA-Anexo I-AB'!B158</t>
  </si>
  <si>
    <t>'DCA-Anexo I-AB'!B144=+'DCA-Anexo I-AB'!B145</t>
  </si>
  <si>
    <t>'DCA-Anexo I-AB'!B146=+'DCA-Anexo I-AB'!B147</t>
  </si>
  <si>
    <t>'DCA-Anexo I-AB'!B148=+'DCA-Anexo I-AB'!B149</t>
  </si>
  <si>
    <t>'DCA-Anexo I-AB'!B150=+'DCA-Anexo I-AB'!B151</t>
  </si>
  <si>
    <t>'DCA-Anexo I-AB'!B152=+'DCA-Anexo I-AB'!B153</t>
  </si>
  <si>
    <t>'DCA-Anexo I-AB'!B154=+'DCA-Anexo I-AB'!B155</t>
  </si>
  <si>
    <t>'DCA-Anexo I-AB'!B156=+'DCA-Anexo I-AB'!B157</t>
  </si>
  <si>
    <t>'DCA-Anexo I-AB'!B158=+'DCA-Anexo I-AB'!B159</t>
  </si>
  <si>
    <t>'DCA-Anexo I-AB'!B109=+'DCA-Anexo I-AB'!B110+'DCA-Anexo I-AB'!B112+'DCA-Anexo I-AB'!B114+'DCA-Anexo I-AB'!B116+'DCA-Anexo I-AB'!B118+'DCA-Anexo I-AB'!B120+'DCA-Anexo I-AB'!B122-'DCA-Anexo I-AB'!B124</t>
  </si>
  <si>
    <t>'DCA-Anexo I-AB'!B86=+'DCA-Anexo I-AB'!B87+'DCA-Anexo I-AB'!B88+'DCA-Anexo I-AB'!B89+'DCA-Anexo I-AB'!B90+'DCA-Anexo I-AB'!B91</t>
  </si>
  <si>
    <t>'DCA-Anexo I-AB'!B126=+'DCA-Anexo I-AB'!B127+'DCA-Anexo I-AB'!B133+'DCA-Anexo I-AB'!B135-'DCA-Anexo I-AB'!B137</t>
  </si>
  <si>
    <t>'DCA-Anexo I-AB'!B127=+'DCA-Anexo I-AB'!B128+'DCA-Anexo I-AB'!B129+'DCA-Anexo I-AB'!B130+'DCA-Anexo I-AB'!B131+'DCA-Anexo I-AB'!B132</t>
  </si>
  <si>
    <t>'DCA-Anexo I-AB'!B133=+'DCA-Anexo I-AB'!B134</t>
  </si>
  <si>
    <t>'DCA-Anexo I-AB'!B135=+'DCA-Anexo I-AB'!B136</t>
  </si>
  <si>
    <t>'DCA-Anexo I-AB'!B137=+'DCA-Anexo I-AB'!B138+'DCA-Anexo I-AB'!B139+'DCA-Anexo I-AB'!B140+'DCA-Anexo I-AB'!B141+'DCA-Anexo I-AB'!B142</t>
  </si>
  <si>
    <t>'DCA-Anexo I-AB'!B160=+'DCA-Anexo I-AB'!B161+'DCA-Anexo I-AB'!B241+'DCA-Anexo I-AB'!B285+'DCA-Anexo I-AB'!B302+'DCA-Anexo I-AB'!B319</t>
  </si>
  <si>
    <t>'DCA-Anexo I-AB'!B161=+'DCA-Anexo I-AB'!B162+'DCA-Anexo I-AB'!B199+'DCA-Anexo I-AB'!B213+'DCA-Anexo I-AB'!B220+'DCA-Anexo I-AB'!B231</t>
  </si>
  <si>
    <t>'DCA-Anexo I-AB'!B162=+'DCA-Anexo I-AB'!B163+'DCA-Anexo I-AB'!B171+'DCA-Anexo I-AB'!B178+'DCA-Anexo I-AB'!B185+'DCA-Anexo I-AB'!B192</t>
  </si>
  <si>
    <t>'DCA-Anexo I-AB'!B163=+'DCA-Anexo I-AB'!B164+'DCA-Anexo I-AB'!B165+'DCA-Anexo I-AB'!B166+'DCA-Anexo I-AB'!B167+'DCA-Anexo I-AB'!B168-'DCA-Anexo I-AB'!B170+'DCA-Anexo I-AB'!B169</t>
  </si>
  <si>
    <t>'DCA-Anexo I-AB'!B171=+'DCA-Anexo I-AB'!B172+'DCA-Anexo I-AB'!B173+'DCA-Anexo I-AB'!B174+'DCA-Anexo I-AB'!B175+'DCA-Anexo I-AB'!B176-'DCA-Anexo I-AB'!B177</t>
  </si>
  <si>
    <t>'DCA-Anexo I-AB'!B178=+'DCA-Anexo I-AB'!B179+'DCA-Anexo I-AB'!B180+'DCA-Anexo I-AB'!B181+'DCA-Anexo I-AB'!B182+'DCA-Anexo I-AB'!B183-'DCA-Anexo I-AB'!B184</t>
  </si>
  <si>
    <t>'DCA-Anexo I-AB'!B185=+'DCA-Anexo I-AB'!B186+'DCA-Anexo I-AB'!B187+'DCA-Anexo I-AB'!B188+'DCA-Anexo I-AB'!B189+'DCA-Anexo I-AB'!B190-'DCA-Anexo I-AB'!B191</t>
  </si>
  <si>
    <t>'DCA-Anexo I-AB'!B192=+'DCA-Anexo I-AB'!B193+'DCA-Anexo I-AB'!B194+'DCA-Anexo I-AB'!B195+'DCA-Anexo I-AB'!B196+'DCA-Anexo I-AB'!B197-'DCA-Anexo I-AB'!B198</t>
  </si>
  <si>
    <t>'DCA-Anexo I-AB'!B199=+'DCA-Anexo I-AB'!B200+'DCA-Anexo I-AB'!B209+'DCA-Anexo I-AB'!B210+'DCA-Anexo I-AB'!B211+'DCA-Anexo I-AB'!B212</t>
  </si>
  <si>
    <t>'DCA-Anexo I-AB'!B200=+'DCA-Anexo I-AB'!B201+'DCA-Anexo I-AB'!B202+'DCA-Anexo I-AB'!B203+'DCA-Anexo I-AB'!B204+'DCA-Anexo I-AB'!B205+'DCA-Anexo I-AB'!B206+'DCA-Anexo I-AB'!B207-'DCA-Anexo I-AB'!B208</t>
  </si>
  <si>
    <t>'DCA-Anexo I-AB'!B213=+'DCA-Anexo I-AB'!B214</t>
  </si>
  <si>
    <t>'DCA-Anexo I-AB'!B214=+'DCA-Anexo I-AB'!B215+'DCA-Anexo I-AB'!B216+'DCA-Anexo I-AB'!B217+'DCA-Anexo I-AB'!B218-'DCA-Anexo I-AB'!B219</t>
  </si>
  <si>
    <t>'DCA-Anexo I-AB'!B220=+'DCA-Anexo I-AB'!B221</t>
  </si>
  <si>
    <t>'DCA-Anexo I-AB'!B221=+'DCA-Anexo I-AB'!B222+'DCA-Anexo I-AB'!B223+'DCA-Anexo I-AB'!B224+'DCA-Anexo I-AB'!B225+'DCA-Anexo I-AB'!B226+'DCA-Anexo I-AB'!B227+'DCA-Anexo I-AB'!B228+'DCA-Anexo I-AB'!B229-'DCA-Anexo I-AB'!B230</t>
  </si>
  <si>
    <t>'DCA-Anexo I-AB'!B231=+'DCA-Anexo I-AB'!B232</t>
  </si>
  <si>
    <t>'DCA-Anexo I-AB'!B232=+'DCA-Anexo I-AB'!B233+'DCA-Anexo I-AB'!B234+'DCA-Anexo I-AB'!B235+'DCA-Anexo I-AB'!B236+'DCA-Anexo I-AB'!B237+'DCA-Anexo I-AB'!B238+'DCA-Anexo I-AB'!B239+'DCA-Anexo I-AB'!B240</t>
  </si>
  <si>
    <t>'DCA-Anexo I-AB'!B241=+'DCA-Anexo I-AB'!B242+'DCA-Anexo I-AB'!B258+'DCA-Anexo I-AB'!B260+'DCA-Anexo I-AB'!B262-'DCA-Anexo I-AB'!B264-'DCA-Anexo I-AB'!B267</t>
  </si>
  <si>
    <t>'DCA-Anexo I-AB'!B242=+'DCA-Anexo I-AB'!B243+'DCA-Anexo I-AB'!B246+'DCA-Anexo I-AB'!B249+'DCA-Anexo I-AB'!B252+'DCA-Anexo I-AB'!B255</t>
  </si>
  <si>
    <t>'DCA-Anexo I-AB'!B243=+'DCA-Anexo I-AB'!B244+'DCA-Anexo I-AB'!B245</t>
  </si>
  <si>
    <t>'DCA-Anexo I-AB'!B246=+'DCA-Anexo I-AB'!B247+'DCA-Anexo I-AB'!B248</t>
  </si>
  <si>
    <t>'DCA-Anexo I-AB'!B249=+'DCA-Anexo I-AB'!B250+'DCA-Anexo I-AB'!B251</t>
  </si>
  <si>
    <t>'DCA-Anexo I-AB'!B252=+'DCA-Anexo I-AB'!B253+'DCA-Anexo I-AB'!B254</t>
  </si>
  <si>
    <t>'DCA-Anexo I-AB'!B255=+'DCA-Anexo I-AB'!B256+'DCA-Anexo I-AB'!B257</t>
  </si>
  <si>
    <t>'DCA-Anexo I-AB'!B258=+'DCA-Anexo I-AB'!B259</t>
  </si>
  <si>
    <t>'DCA-Anexo I-AB'!B260=+'DCA-Anexo I-AB'!B261</t>
  </si>
  <si>
    <t>'DCA-Anexo I-AB'!B262=+'DCA-Anexo I-AB'!B263</t>
  </si>
  <si>
    <t>'DCA-Anexo I-AB'!B264=+'DCA-Anexo I-AB'!B265</t>
  </si>
  <si>
    <t>'DCA-Anexo I-AB'!B265=+'DCA-Anexo I-AB'!B266</t>
  </si>
  <si>
    <t>'DCA-Anexo I-AB'!B267=+'DCA-Anexo I-AB'!B268+'DCA-Anexo I-AB'!B273+'DCA-Anexo I-AB'!B276+'DCA-Anexo I-AB'!B279+'DCA-Anexo I-AB'!B282</t>
  </si>
  <si>
    <t>'DCA-Anexo I-AB'!B268=+'DCA-Anexo I-AB'!B269+'DCA-Anexo I-AB'!B270+'DCA-Anexo I-AB'!B271+'DCA-Anexo I-AB'!B272</t>
  </si>
  <si>
    <t>'DCA-Anexo I-AB'!B273=+'DCA-Anexo I-AB'!B274+'DCA-Anexo I-AB'!B275</t>
  </si>
  <si>
    <t>'DCA-Anexo I-AB'!B276=+'DCA-Anexo I-AB'!B277+'DCA-Anexo I-AB'!B278</t>
  </si>
  <si>
    <t>'DCA-Anexo I-AB'!B279=+'DCA-Anexo I-AB'!B280+'DCA-Anexo I-AB'!B281</t>
  </si>
  <si>
    <t>'DCA-Anexo I-AB'!B282=+'DCA-Anexo I-AB'!B283+'DCA-Anexo I-AB'!B284</t>
  </si>
  <si>
    <t>'DCA-Anexo I-AB'!B285=+'DCA-Anexo I-AB'!B286+'DCA-Anexo I-AB'!B288-'DCA-Anexo I-AB'!B290-'DCA-Anexo I-AB'!B298</t>
  </si>
  <si>
    <t>'DCA-Anexo I-AB'!B286=+'DCA-Anexo I-AB'!B287</t>
  </si>
  <si>
    <t>'DCA-Anexo I-AB'!B288=+'DCA-Anexo I-AB'!B289</t>
  </si>
  <si>
    <t>'DCA-Anexo I-AB'!B290=+'DCA-Anexo I-AB'!B291</t>
  </si>
  <si>
    <t>'DCA-Anexo I-AB'!B291=+'DCA-Anexo I-AB'!B292+'DCA-Anexo I-AB'!B293+'DCA-Anexo I-AB'!B294+'DCA-Anexo I-AB'!B295+'DCA-Anexo I-AB'!B296+'DCA-Anexo I-AB'!B297</t>
  </si>
  <si>
    <t>'DCA-Anexo I-AB'!B298=+'DCA-Anexo I-AB'!B299</t>
  </si>
  <si>
    <t>'DCA-Anexo I-AB'!B299=+'DCA-Anexo I-AB'!B300+'DCA-Anexo I-AB'!B301</t>
  </si>
  <si>
    <t>'DCA-Anexo I-AB'!B302=+'DCA-Anexo I-AB'!B303+'DCA-Anexo I-AB'!B305+'DCA-Anexo I-AB'!B307-'DCA-Anexo I-AB'!B309-'DCA-Anexo I-AB'!B314</t>
  </si>
  <si>
    <t>'DCA-Anexo I-AB'!B303=+'DCA-Anexo I-AB'!B304</t>
  </si>
  <si>
    <t>'DCA-Anexo I-AB'!B305=+'DCA-Anexo I-AB'!B306</t>
  </si>
  <si>
    <t>'DCA-Anexo I-AB'!B307=+'DCA-Anexo I-AB'!B308</t>
  </si>
  <si>
    <t>'DCA-Anexo I-AB'!B309=+'DCA-Anexo I-AB'!B310</t>
  </si>
  <si>
    <t>'DCA-Anexo I-AB'!B310=+'DCA-Anexo I-AB'!B311+'DCA-Anexo I-AB'!B312+'DCA-Anexo I-AB'!B313</t>
  </si>
  <si>
    <t>'DCA-Anexo I-AB'!B314=+'DCA-Anexo I-AB'!B315</t>
  </si>
  <si>
    <t>'DCA-Anexo I-AB'!B315=+'DCA-Anexo I-AB'!B316+'DCA-Anexo I-AB'!B317+'DCA-Anexo I-AB'!B318</t>
  </si>
  <si>
    <t>'DCA-Anexo I-AB'!B319=+'DCA-Anexo I-AB'!B322+'DCA-Anexo I-AB'!B320-'DCA-Anexo I-AB'!B324</t>
  </si>
  <si>
    <t>'DCA-Anexo I-AB'!B320=+'DCA-Anexo I-AB'!B321</t>
  </si>
  <si>
    <t>'DCA-Anexo I-AB'!B322=+'DCA-Anexo I-AB'!B323</t>
  </si>
  <si>
    <t>'DCA-Anexo I-AB'!B324=+'DCA-Anexo I-AB'!B325</t>
  </si>
  <si>
    <t>'DCA-Anexo I-AB'!B325=+'DCA-Anexo I-AB'!B326+'DCA-Anexo I-AB'!B327</t>
  </si>
  <si>
    <t>'DCA-Anexo I-AB'!B331=+'DCA-Anexo I-AB'!B332+'DCA-Anexo I-AB'!B349+'DCA-Anexo I-AB'!B379+'DCA-Anexo I-AB'!B384+'DCA-Anexo I-AB'!B397+'DCA-Anexo I-AB'!B401+'DCA-Anexo I-AB'!B419</t>
  </si>
  <si>
    <t>'DCA-Anexo I-AB'!B332=+'DCA-Anexo I-AB'!B333+'DCA-Anexo I-AB'!B335+'DCA-Anexo I-AB'!B341+'DCA-Anexo I-AB'!B343</t>
  </si>
  <si>
    <t>'DCA-Anexo I-AB'!B333=+'DCA-Anexo I-AB'!B334</t>
  </si>
  <si>
    <t>'DCA-Anexo I-AB'!B335=+'DCA-Anexo I-AB'!B336+'DCA-Anexo I-AB'!B337+'DCA-Anexo I-AB'!B338+'DCA-Anexo I-AB'!B339+'DCA-Anexo I-AB'!B340</t>
  </si>
  <si>
    <t>'DCA-Anexo I-AB'!B341=+'DCA-Anexo I-AB'!B342</t>
  </si>
  <si>
    <t>'DCA-Anexo I-AB'!B343=+'DCA-Anexo I-AB'!B344+'DCA-Anexo I-AB'!B345+'DCA-Anexo I-AB'!B346+'DCA-Anexo I-AB'!B347+'DCA-Anexo I-AB'!B348</t>
  </si>
  <si>
    <t>'DCA-Anexo I-AB'!B349=+'DCA-Anexo I-AB'!B350+'DCA-Anexo I-AB'!B356+'DCA-Anexo I-AB'!B358+'DCA-Anexo I-AB'!B363+'DCA-Anexo I-AB'!B365+'DCA-Anexo I-AB'!B370-'DCA-Anexo I-AB'!B372-'DCA-Anexo I-AB'!B377</t>
  </si>
  <si>
    <t>'DCA-Anexo I-AB'!B350=+'DCA-Anexo I-AB'!B351+'DCA-Anexo I-AB'!B353+'DCA-Anexo I-AB'!B354+'DCA-Anexo I-AB'!B355+'DCA-Anexo I-AB'!B352</t>
  </si>
  <si>
    <t>'DCA-Anexo I-AB'!B356=+'DCA-Anexo I-AB'!B357</t>
  </si>
  <si>
    <t>'DCA-Anexo I-AB'!B358=+'DCA-Anexo I-AB'!B359+'DCA-Anexo I-AB'!B360+'DCA-Anexo I-AB'!B361+'DCA-Anexo I-AB'!B362</t>
  </si>
  <si>
    <t>'DCA-Anexo I-AB'!B363=+'DCA-Anexo I-AB'!B364</t>
  </si>
  <si>
    <t>'DCA-Anexo I-AB'!B365=+'DCA-Anexo I-AB'!B366+'DCA-Anexo I-AB'!B367+'DCA-Anexo I-AB'!B368+'DCA-Anexo I-AB'!B369</t>
  </si>
  <si>
    <t>'DCA-Anexo I-AB'!B370=+'DCA-Anexo I-AB'!B371</t>
  </si>
  <si>
    <t>'DCA-Anexo I-AB'!B372=+'DCA-Anexo I-AB'!B373+'DCA-Anexo I-AB'!B374+'DCA-Anexo I-AB'!B375+'DCA-Anexo I-AB'!B376</t>
  </si>
  <si>
    <t>'DCA-Anexo I-AB'!B377=+'DCA-Anexo I-AB'!B378</t>
  </si>
  <si>
    <t>'DCA-Anexo I-AB'!B379=+'DCA-Anexo I-AB'!B380+'DCA-Anexo I-AB'!B382</t>
  </si>
  <si>
    <t>'DCA-Anexo I-AB'!B380=+'DCA-Anexo I-AB'!B381</t>
  </si>
  <si>
    <t>'DCA-Anexo I-AB'!B382=+'DCA-Anexo I-AB'!B383</t>
  </si>
  <si>
    <t>'DCA-Anexo I-AB'!B384=+'DCA-Anexo I-AB'!B385+'DCA-Anexo I-AB'!B389+'DCA-Anexo I-AB'!B393</t>
  </si>
  <si>
    <t>'DCA-Anexo I-AB'!B385=+'DCA-Anexo I-AB'!B386+'DCA-Anexo I-AB'!B387+'DCA-Anexo I-AB'!B388</t>
  </si>
  <si>
    <t>'DCA-Anexo I-AB'!B389=+'DCA-Anexo I-AB'!B390+'DCA-Anexo I-AB'!B391+'DCA-Anexo I-AB'!B392</t>
  </si>
  <si>
    <t>'DCA-Anexo I-AB'!B393=+'DCA-Anexo I-AB'!B394+'DCA-Anexo I-AB'!B395+'DCA-Anexo I-AB'!B396</t>
  </si>
  <si>
    <t>'DCA-Anexo I-AB'!B397=+'DCA-Anexo I-AB'!B398+'DCA-Anexo I-AB'!B399+'DCA-Anexo I-AB'!B400</t>
  </si>
  <si>
    <t>'DCA-Anexo I-AB'!B401=+'DCA-Anexo I-AB'!B402+'DCA-Anexo I-AB'!B404+'DCA-Anexo I-AB'!B406+'DCA-Anexo I-AB'!B408+'DCA-Anexo I-AB'!B413+'DCA-Anexo I-AB'!B415+'DCA-Anexo I-AB'!B417</t>
  </si>
  <si>
    <t>'DCA-Anexo I-AB'!B402=+'DCA-Anexo I-AB'!B403</t>
  </si>
  <si>
    <t>'DCA-Anexo I-AB'!B404=+'DCA-Anexo I-AB'!B405</t>
  </si>
  <si>
    <t>'DCA-Anexo I-AB'!B406=+'DCA-Anexo I-AB'!B407</t>
  </si>
  <si>
    <t>'DCA-Anexo I-AB'!B408=+'DCA-Anexo I-AB'!B409+'DCA-Anexo I-AB'!B410+'DCA-Anexo I-AB'!B411+'DCA-Anexo I-AB'!B412</t>
  </si>
  <si>
    <t>'DCA-Anexo I-AB'!B413=+'DCA-Anexo I-AB'!B414</t>
  </si>
  <si>
    <t>'DCA-Anexo I-AB'!B417=+'DCA-Anexo I-AB'!B418</t>
  </si>
  <si>
    <t>'DCA-Anexo I-AB'!B419=+'DCA-Anexo I-AB'!B420+'DCA-Anexo I-AB'!B422+'DCA-Anexo I-AB'!B424+'DCA-Anexo I-AB'!B426+'DCA-Anexo I-AB'!B428+'DCA-Anexo I-AB'!B430+'DCA-Anexo I-AB'!B432+'DCA-Anexo I-AB'!B434+'DCA-Anexo I-AB'!B436</t>
  </si>
  <si>
    <t>'DCA-Anexo I-AB'!B420=+'DCA-Anexo I-AB'!B421</t>
  </si>
  <si>
    <t>'DCA-Anexo I-AB'!B422=+'DCA-Anexo I-AB'!B423</t>
  </si>
  <si>
    <t>'DCA-Anexo I-AB'!B424=+'DCA-Anexo I-AB'!B425</t>
  </si>
  <si>
    <t>'DCA-Anexo I-AB'!B426=+'DCA-Anexo I-AB'!B427</t>
  </si>
  <si>
    <t>'DCA-Anexo I-AB'!B428=+'DCA-Anexo I-AB'!B429</t>
  </si>
  <si>
    <t>'DCA-Anexo I-AB'!B434=+'DCA-Anexo I-AB'!B435</t>
  </si>
  <si>
    <t>'DCA-Anexo I-AB'!B436=+'DCA-Anexo I-AB'!B437+'DCA-Anexo I-AB'!B438+'DCA-Anexo I-AB'!B439+'DCA-Anexo I-AB'!B440+'DCA-Anexo I-AB'!B441</t>
  </si>
  <si>
    <t>'DCA-Anexo I-AB'!B432=+'DCA-Anexo I-AB'!B433</t>
  </si>
  <si>
    <t>'DCA-Anexo I-AB'!B415=+'DCA-Anexo I-AB'!B416</t>
  </si>
  <si>
    <t>'DCA-Anexo I-AB'!B430=+'DCA-Anexo I-AB'!B431</t>
  </si>
  <si>
    <t>'DCA-Anexo I-AB'!B442=+'DCA-Anexo I-AB'!B443+'DCA-Anexo I-AB'!B456+'DCA-Anexo I-AB'!B486+'DCA-Anexo I-AB'!B491+'DCA-Anexo I-AB'!B504+'DCA-Anexo I-AB'!B530+'DCA-Anexo I-AB'!B549</t>
  </si>
  <si>
    <t>'DCA-Anexo I-AB'!B443=+'DCA-Anexo I-AB'!B444+'DCA-Anexo I-AB'!B446+'DCA-Anexo I-AB'!B448+'DCA-Anexo I-AB'!B450</t>
  </si>
  <si>
    <t>'DCA-Anexo I-AB'!B444=+'DCA-Anexo I-AB'!B445</t>
  </si>
  <si>
    <t>'DCA-Anexo I-AB'!B446=+'DCA-Anexo I-AB'!B447</t>
  </si>
  <si>
    <t>'DCA-Anexo I-AB'!B448=+'DCA-Anexo I-AB'!B449</t>
  </si>
  <si>
    <t>'DCA-Anexo I-AB'!B450=+'DCA-Anexo I-AB'!B451+'DCA-Anexo I-AB'!B452+'DCA-Anexo I-AB'!B453+'DCA-Anexo I-AB'!B454+'DCA-Anexo I-AB'!B455</t>
  </si>
  <si>
    <t>'DCA-Anexo I-AB'!B456=+'DCA-Anexo I-AB'!B457+'DCA-Anexo I-AB'!B463+'DCA-Anexo I-AB'!B465+'DCA-Anexo I-AB'!B470+'DCA-Anexo I-AB'!B472+'DCA-Anexo I-AB'!B477-'DCA-Anexo I-AB'!B479-'DCA-Anexo I-AB'!B484</t>
  </si>
  <si>
    <t>'DCA-Anexo I-AB'!B457=+'DCA-Anexo I-AB'!B458+'DCA-Anexo I-AB'!B460+'DCA-Anexo I-AB'!B461+'DCA-Anexo I-AB'!B462+'DCA-Anexo I-AB'!B459</t>
  </si>
  <si>
    <t>'DCA-Anexo I-AB'!B463=+'DCA-Anexo I-AB'!B464</t>
  </si>
  <si>
    <t>'DCA-Anexo I-AB'!B465=+'DCA-Anexo I-AB'!B466+'DCA-Anexo I-AB'!B467+'DCA-Anexo I-AB'!B468+'DCA-Anexo I-AB'!B469</t>
  </si>
  <si>
    <t>'DCA-Anexo I-AB'!B470=+'DCA-Anexo I-AB'!B471</t>
  </si>
  <si>
    <t>'DCA-Anexo I-AB'!B472=+'DCA-Anexo I-AB'!B473+'DCA-Anexo I-AB'!B474+'DCA-Anexo I-AB'!B475+'DCA-Anexo I-AB'!B476</t>
  </si>
  <si>
    <t>'DCA-Anexo I-AB'!B477=+'DCA-Anexo I-AB'!B478</t>
  </si>
  <si>
    <t>'DCA-Anexo I-AB'!B479=+'DCA-Anexo I-AB'!B480+'DCA-Anexo I-AB'!B481+'DCA-Anexo I-AB'!B482+'DCA-Anexo I-AB'!B483</t>
  </si>
  <si>
    <t>'DCA-Anexo I-AB'!B484=+'DCA-Anexo I-AB'!B485</t>
  </si>
  <si>
    <t>'DCA-Anexo I-AB'!B486=+'DCA-Anexo I-AB'!B487+'DCA-Anexo I-AB'!B489</t>
  </si>
  <si>
    <t>'DCA-Anexo I-AB'!B487=+'DCA-Anexo I-AB'!B488</t>
  </si>
  <si>
    <t>'DCA-Anexo I-AB'!B489=+'DCA-Anexo I-AB'!B490</t>
  </si>
  <si>
    <t>'DCA-Anexo I-AB'!B491=+'DCA-Anexo I-AB'!B492+'DCA-Anexo I-AB'!B496+'DCA-Anexo I-AB'!B500</t>
  </si>
  <si>
    <t>'DCA-Anexo I-AB'!B492=+'DCA-Anexo I-AB'!B493+'DCA-Anexo I-AB'!B494+'DCA-Anexo I-AB'!B495</t>
  </si>
  <si>
    <t>'DCA-Anexo I-AB'!B496=+'DCA-Anexo I-AB'!B497+'DCA-Anexo I-AB'!B498+'DCA-Anexo I-AB'!B499</t>
  </si>
  <si>
    <t>'DCA-Anexo I-AB'!B500=+'DCA-Anexo I-AB'!B501+'DCA-Anexo I-AB'!B502+'DCA-Anexo I-AB'!B503</t>
  </si>
  <si>
    <t>'DCA-Anexo I-AB'!B504=+'DCA-Anexo I-AB'!B505+'DCA-Anexo I-AB'!B507+'DCA-Anexo I-AB'!B516+'DCA-Anexo I-AB'!B518+'DCA-Anexo I-AB'!B520+'DCA-Anexo I-AB'!B524+'DCA-Anexo I-AB'!B526+'DCA-Anexo I-AB'!B528</t>
  </si>
  <si>
    <t>'DCA-Anexo I-AB'!B505=+'DCA-Anexo I-AB'!B506</t>
  </si>
  <si>
    <t>'DCA-Anexo I-AB'!B507=+'DCA-Anexo I-AB'!B508</t>
  </si>
  <si>
    <t>'DCA-Anexo I-AB'!B508=+'DCA-Anexo I-AB'!B509+'DCA-Anexo I-AB'!B510+'DCA-Anexo I-AB'!B511+'DCA-Anexo I-AB'!B512+'DCA-Anexo I-AB'!B513+'DCA-Anexo I-AB'!B514+'DCA-Anexo I-AB'!B515</t>
  </si>
  <si>
    <t>'DCA-Anexo I-AB'!B516=+'DCA-Anexo I-AB'!B517</t>
  </si>
  <si>
    <t>'DCA-Anexo I-AB'!B518=+'DCA-Anexo I-AB'!B519</t>
  </si>
  <si>
    <t>'DCA-Anexo I-AB'!B520=+'DCA-Anexo I-AB'!B521+'DCA-Anexo I-AB'!B522+'DCA-Anexo I-AB'!B523</t>
  </si>
  <si>
    <t>'DCA-Anexo I-AB'!B524=+'DCA-Anexo I-AB'!B525</t>
  </si>
  <si>
    <t>'DCA-Anexo I-AB'!B528=+'DCA-Anexo I-AB'!B529</t>
  </si>
  <si>
    <t>'DCA-Anexo I-AB'!B530=+'DCA-Anexo I-AB'!B531+'DCA-Anexo I-AB'!B533+'DCA-Anexo I-AB'!B535+'DCA-Anexo I-AB'!B537+'DCA-Anexo I-AB'!B539+'DCA-Anexo I-AB'!B541+'DCA-Anexo I-AB'!B543</t>
  </si>
  <si>
    <t>'DCA-Anexo I-AB'!B531=+'DCA-Anexo I-AB'!B532</t>
  </si>
  <si>
    <t>'DCA-Anexo I-AB'!B533=+'DCA-Anexo I-AB'!B534</t>
  </si>
  <si>
    <t>'DCA-Anexo I-AB'!B535=+'DCA-Anexo I-AB'!B536</t>
  </si>
  <si>
    <t>'DCA-Anexo I-AB'!B537=+'DCA-Anexo I-AB'!B538</t>
  </si>
  <si>
    <t>'DCA-Anexo I-AB'!B541=+'DCA-Anexo I-AB'!B542</t>
  </si>
  <si>
    <t>'DCA-Anexo I-AB'!B543=+'DCA-Anexo I-AB'!B544+'DCA-Anexo I-AB'!B545+'DCA-Anexo I-AB'!B546+'DCA-Anexo I-AB'!B547+'DCA-Anexo I-AB'!B548</t>
  </si>
  <si>
    <t>'DCA-Anexo I-AB'!B549=+'DCA-Anexo I-AB'!B550-'DCA-Anexo I-AB'!B552</t>
  </si>
  <si>
    <t>'DCA-Anexo I-AB'!B550=+'DCA-Anexo I-AB'!B551</t>
  </si>
  <si>
    <t>'DCA-Anexo I-AB'!B552=+'DCA-Anexo I-AB'!B553</t>
  </si>
  <si>
    <t>'DCA-Anexo I-AB'!B526=+'DCA-Anexo I-AB'!B527</t>
  </si>
  <si>
    <t>'DCA-Anexo I-AB'!B539=+'DCA-Anexo I-AB'!B540</t>
  </si>
  <si>
    <t>'DCA-Anexo I-AB'!B554=+'DCA-Anexo I-AB'!B555+'DCA-Anexo I-AB'!B564+'DCA-Anexo I-AB'!B570+'DCA-Anexo I-AB'!B601+'DCA-Anexo I-AB'!B606+'DCA-Anexo I-AB'!B661+'DCA-Anexo I-AB'!B674-'DCA-Anexo I-AB'!B737</t>
  </si>
  <si>
    <t>'DCA-Anexo I-AB'!B555=+'DCA-Anexo I-AB'!B556+'DCA-Anexo I-AB'!B558</t>
  </si>
  <si>
    <t>'DCA-Anexo I-AB'!B556=+'DCA-Anexo I-AB'!B557</t>
  </si>
  <si>
    <t>'DCA-Anexo I-AB'!B558=+'DCA-Anexo I-AB'!B559+'DCA-Anexo I-AB'!B560+'DCA-Anexo I-AB'!B561+'DCA-Anexo I-AB'!B562+'DCA-Anexo I-AB'!B563</t>
  </si>
  <si>
    <t>'DCA-Anexo I-AB'!B564=+'DCA-Anexo I-AB'!B565+'DCA-Anexo I-AB'!B566+'DCA-Anexo I-AB'!B567+'DCA-Anexo I-AB'!B568+'DCA-Anexo I-AB'!B569</t>
  </si>
  <si>
    <t>'DCA-Anexo I-AB'!B570=+'DCA-Anexo I-AB'!B571+'DCA-Anexo I-AB'!B577+'DCA-Anexo I-AB'!B583+'DCA-Anexo I-AB'!B589+'DCA-Anexo I-AB'!B595</t>
  </si>
  <si>
    <t>'DCA-Anexo I-AB'!B571=+'DCA-Anexo I-AB'!B572+'DCA-Anexo I-AB'!B573+'DCA-Anexo I-AB'!B574+'DCA-Anexo I-AB'!B575+'DCA-Anexo I-AB'!B576</t>
  </si>
  <si>
    <t>'DCA-Anexo I-AB'!B577=+'DCA-Anexo I-AB'!B578+'DCA-Anexo I-AB'!B579+'DCA-Anexo I-AB'!B580+'DCA-Anexo I-AB'!B581+'DCA-Anexo I-AB'!B582</t>
  </si>
  <si>
    <t>'DCA-Anexo I-AB'!B583=+'DCA-Anexo I-AB'!B584+'DCA-Anexo I-AB'!B585+'DCA-Anexo I-AB'!B586+'DCA-Anexo I-AB'!B587+'DCA-Anexo I-AB'!B588</t>
  </si>
  <si>
    <t>'DCA-Anexo I-AB'!B589=+'DCA-Anexo I-AB'!B590+'DCA-Anexo I-AB'!B591+'DCA-Anexo I-AB'!B592+'DCA-Anexo I-AB'!B593+'DCA-Anexo I-AB'!B594</t>
  </si>
  <si>
    <t>'DCA-Anexo I-AB'!B595=+'DCA-Anexo I-AB'!B596+'DCA-Anexo I-AB'!B597+'DCA-Anexo I-AB'!B598+'DCA-Anexo I-AB'!B599+'DCA-Anexo I-AB'!B600</t>
  </si>
  <si>
    <t>'DCA-Anexo I-AB'!B601=+'DCA-Anexo I-AB'!B602+'DCA-Anexo I-AB'!B604</t>
  </si>
  <si>
    <t>'DCA-Anexo I-AB'!B602=+'DCA-Anexo I-AB'!B603</t>
  </si>
  <si>
    <t>'DCA-Anexo I-AB'!B604=+'DCA-Anexo I-AB'!B605</t>
  </si>
  <si>
    <t>'DCA-Anexo I-AB'!B606=+'DCA-Anexo I-AB'!B607+'DCA-Anexo I-AB'!B613+'DCA-Anexo I-AB'!B619+'DCA-Anexo I-AB'!B625+'DCA-Anexo I-AB'!B631+'DCA-Anexo I-AB'!B637+'DCA-Anexo I-AB'!B643+'DCA-Anexo I-AB'!B655+'DCA-Anexo I-AB'!B649</t>
  </si>
  <si>
    <t>'DCA-Anexo I-AB'!B607=+'DCA-Anexo I-AB'!B608+'DCA-Anexo I-AB'!B609+'DCA-Anexo I-AB'!B610+'DCA-Anexo I-AB'!B611+'DCA-Anexo I-AB'!B612</t>
  </si>
  <si>
    <t>'DCA-Anexo I-AB'!B613=+'DCA-Anexo I-AB'!B614+'DCA-Anexo I-AB'!B615+'DCA-Anexo I-AB'!B616+'DCA-Anexo I-AB'!B617+'DCA-Anexo I-AB'!B618</t>
  </si>
  <si>
    <t>'DCA-Anexo I-AB'!B619=+'DCA-Anexo I-AB'!B620+'DCA-Anexo I-AB'!B621+'DCA-Anexo I-AB'!B622+'DCA-Anexo I-AB'!B623+'DCA-Anexo I-AB'!B624</t>
  </si>
  <si>
    <t>'DCA-Anexo I-AB'!B625=+'DCA-Anexo I-AB'!B626+'DCA-Anexo I-AB'!B627+'DCA-Anexo I-AB'!B628+'DCA-Anexo I-AB'!B629+'DCA-Anexo I-AB'!B630</t>
  </si>
  <si>
    <t>'DCA-Anexo I-AB'!B631=+'DCA-Anexo I-AB'!B632+'DCA-Anexo I-AB'!B633+'DCA-Anexo I-AB'!B634+'DCA-Anexo I-AB'!B635+'DCA-Anexo I-AB'!B636</t>
  </si>
  <si>
    <t>'DCA-Anexo I-AB'!B637=+'DCA-Anexo I-AB'!B638+'DCA-Anexo I-AB'!B639+'DCA-Anexo I-AB'!B640+'DCA-Anexo I-AB'!B641+'DCA-Anexo I-AB'!B642</t>
  </si>
  <si>
    <t>'DCA-Anexo I-AB'!B643=+'DCA-Anexo I-AB'!B644+'DCA-Anexo I-AB'!B645+'DCA-Anexo I-AB'!B646+'DCA-Anexo I-AB'!B647+'DCA-Anexo I-AB'!B648</t>
  </si>
  <si>
    <t>'DCA-Anexo I-AB'!B655=+'DCA-Anexo I-AB'!B656+'DCA-Anexo I-AB'!B657+'DCA-Anexo I-AB'!B658+'DCA-Anexo I-AB'!B659+'DCA-Anexo I-AB'!B660</t>
  </si>
  <si>
    <t>'DCA-Anexo I-AB'!B661=+'DCA-Anexo I-AB'!B662+'DCA-Anexo I-AB'!B668</t>
  </si>
  <si>
    <t>'DCA-Anexo I-AB'!B662=+'DCA-Anexo I-AB'!B663+'DCA-Anexo I-AB'!B664+'DCA-Anexo I-AB'!B665+'DCA-Anexo I-AB'!B666+'DCA-Anexo I-AB'!B667</t>
  </si>
  <si>
    <t>'DCA-Anexo I-AB'!B668=+'DCA-Anexo I-AB'!B669+'DCA-Anexo I-AB'!B670+'DCA-Anexo I-AB'!B671+'DCA-Anexo I-AB'!B672+'DCA-Anexo I-AB'!B673</t>
  </si>
  <si>
    <t>'DCA-Anexo I-AB'!B674=+'DCA-Anexo I-AB'!B675+'DCA-Anexo I-AB'!B701</t>
  </si>
  <si>
    <t>'DCA-Anexo I-AB'!B675=+'DCA-Anexo I-AB'!B676+'DCA-Anexo I-AB'!B681+'DCA-Anexo I-AB'!B686+'DCA-Anexo I-AB'!B691+'DCA-Anexo I-AB'!B696</t>
  </si>
  <si>
    <t>'DCA-Anexo I-AB'!B676=+'DCA-Anexo I-AB'!B677+'DCA-Anexo I-AB'!B678+'DCA-Anexo I-AB'!B679+'DCA-Anexo I-AB'!B680</t>
  </si>
  <si>
    <t>'DCA-Anexo I-AB'!B681=+'DCA-Anexo I-AB'!B682+'DCA-Anexo I-AB'!B683+'DCA-Anexo I-AB'!B684+'DCA-Anexo I-AB'!B685</t>
  </si>
  <si>
    <t>'DCA-Anexo I-AB'!B686=+'DCA-Anexo I-AB'!B687+'DCA-Anexo I-AB'!B688+'DCA-Anexo I-AB'!B689+'DCA-Anexo I-AB'!B690</t>
  </si>
  <si>
    <t>'DCA-Anexo I-AB'!B691=+'DCA-Anexo I-AB'!B692+'DCA-Anexo I-AB'!B693+'DCA-Anexo I-AB'!B694+'DCA-Anexo I-AB'!B695</t>
  </si>
  <si>
    <t>'DCA-Anexo I-AB'!B696=+'DCA-Anexo I-AB'!B697+'DCA-Anexo I-AB'!B698+'DCA-Anexo I-AB'!B699+'DCA-Anexo I-AB'!B700</t>
  </si>
  <si>
    <t>'DCA-Anexo I-AB'!B701=+'DCA-Anexo I-AB'!B702+'DCA-Anexo I-AB'!B709+'DCA-Anexo I-AB'!B716+'DCA-Anexo I-AB'!B723+'DCA-Anexo I-AB'!B730</t>
  </si>
  <si>
    <t>'DCA-Anexo I-AB'!B702=+'DCA-Anexo I-AB'!B703+'DCA-Anexo I-AB'!B704+'DCA-Anexo I-AB'!B705+'DCA-Anexo I-AB'!B706+'DCA-Anexo I-AB'!B707+'DCA-Anexo I-AB'!B708</t>
  </si>
  <si>
    <t>'DCA-Anexo I-AB'!B709=+'DCA-Anexo I-AB'!B710+'DCA-Anexo I-AB'!B711+'DCA-Anexo I-AB'!B712+'DCA-Anexo I-AB'!B713+'DCA-Anexo I-AB'!B714+'DCA-Anexo I-AB'!B715</t>
  </si>
  <si>
    <t>'DCA-Anexo I-AB'!B716=+'DCA-Anexo I-AB'!B717+'DCA-Anexo I-AB'!B718+'DCA-Anexo I-AB'!B719+'DCA-Anexo I-AB'!B720+'DCA-Anexo I-AB'!B721+'DCA-Anexo I-AB'!B722</t>
  </si>
  <si>
    <t>'DCA-Anexo I-AB'!B723=+'DCA-Anexo I-AB'!B724+'DCA-Anexo I-AB'!B725+'DCA-Anexo I-AB'!B726+'DCA-Anexo I-AB'!B727+'DCA-Anexo I-AB'!B728+'DCA-Anexo I-AB'!B729</t>
  </si>
  <si>
    <t>'DCA-Anexo I-AB'!B730=+'DCA-Anexo I-AB'!B731+'DCA-Anexo I-AB'!B732+'DCA-Anexo I-AB'!B733+'DCA-Anexo I-AB'!B734+'DCA-Anexo I-AB'!B735+'DCA-Anexo I-AB'!B736</t>
  </si>
  <si>
    <t>'DCA-Anexo I-AB'!B737=+'DCA-Anexo I-AB'!B738+'DCA-Anexo I-AB'!B744</t>
  </si>
  <si>
    <t>'DCA-Anexo I-AB'!B738=+'DCA-Anexo I-AB'!B739+'DCA-Anexo I-AB'!B740+'DCA-Anexo I-AB'!B741+'DCA-Anexo I-AB'!B742+'DCA-Anexo I-AB'!B743</t>
  </si>
  <si>
    <t>'DCA-Anexo I-AB'!B744=+'DCA-Anexo I-AB'!B745+'DCA-Anexo I-AB'!B746+'DCA-Anexo I-AB'!B747+'DCA-Anexo I-AB'!B748+'DCA-Anexo I-AB'!B749</t>
  </si>
  <si>
    <t>'DCA-Anexo I-AB'!B649=+'DCA-Anexo I-AB'!B650+'DCA-Anexo I-AB'!B651+'DCA-Anexo I-AB'!B653+'DCA-Anexo I-AB'!B652+'DCA-Anexo I-AB'!B654</t>
  </si>
  <si>
    <t>'DCA-Anexo I-AB'!B760=+'DCA-Anexo I-AB'!B752+'DCA-Anexo I-AB'!B753-'DCA-Anexo I-AB'!B754-'DCA-Anexo I-AB'!B759</t>
  </si>
  <si>
    <t>'DCA-Anexo I-AB'!B754=+'DCA-Anexo I-AB'!B755+'DCA-Anexo I-AB'!B756+'DCA-Anexo I-AB'!B757+'DCA-Anexo I-AB'!B758</t>
  </si>
  <si>
    <t>'DCA-Anexo I-AB'!B330=+'DCA-Anexo I-AB'!B331+'DCA-Anexo I-AB'!B442+'DCA-Anexo I-AB'!B554</t>
  </si>
  <si>
    <t>'DCA-Anexo I-AB'!B21=+'DCA-Anexo I-AB'!B22+'DCA-Anexo I-AB'!B160</t>
  </si>
  <si>
    <t>'DCA-Anexo I-AB'!B763=+'DCA-Anexo I-AB'!B764+'DCA-Anexo I-AB'!B765+'DCA-Anexo I-AB'!B766+'DCA-Anexo I-AB'!B767</t>
  </si>
  <si>
    <t>'DCA-Anexo I-AB'!B768=+'DCA-Anexo I-AB'!B769+'DCA-Anexo I-AB'!B770+'DCA-Anexo I-AB'!B771+'DCA-Anexo I-AB'!B772</t>
  </si>
  <si>
    <t>[DCA-Anexo I-HI]</t>
  </si>
  <si>
    <t>'DCA-Anexo I-HI'!B22=+'DCA-Anexo I-HI'!B23+'DCA-Anexo I-HI'!B53+'DCA-Anexo I-HI'!B30+'DCA-Anexo I-HI'!B60</t>
  </si>
  <si>
    <t>'DCA-Anexo I-HI'!B23=+'DCA-Anexo I-HI'!B24+'DCA-Anexo I-HI'!B26+'DCA-Anexo I-HI'!B28</t>
  </si>
  <si>
    <t>'DCA-Anexo I-HI'!B24=+'DCA-Anexo I-HI'!B25</t>
  </si>
  <si>
    <t>'DCA-Anexo I-HI'!B26=+'DCA-Anexo I-HI'!B27</t>
  </si>
  <si>
    <t>'DCA-Anexo I-HI'!B28=+'DCA-Anexo I-HI'!B29</t>
  </si>
  <si>
    <t>'DCA-Anexo I-HI'!B30=+'DCA-Anexo I-HI'!B31+'DCA-Anexo I-HI'!B47+'DCA-Anexo I-HI'!B43+'DCA-Anexo I-HI'!B45+'DCA-Anexo I-HI'!B37+'DCA-Anexo I-HI'!B41</t>
  </si>
  <si>
    <t>'DCA-Anexo I-HI'!B31=+'DCA-Anexo I-HI'!B33+'DCA-Anexo I-HI'!B32+'DCA-Anexo I-HI'!B35+'DCA-Anexo I-HI'!B34+'DCA-Anexo I-HI'!B36</t>
  </si>
  <si>
    <t>'DCA-Anexo I-HI'!B37=+'DCA-Anexo I-HI'!B38+'DCA-Anexo I-HI'!B39+'DCA-Anexo I-HI'!B40</t>
  </si>
  <si>
    <t>'DCA-Anexo I-HI'!B41=+'DCA-Anexo I-HI'!B42</t>
  </si>
  <si>
    <t>'DCA-Anexo I-HI'!B45=+'DCA-Anexo I-HI'!B46</t>
  </si>
  <si>
    <t>'DCA-Anexo I-HI'!B47=+'DCA-Anexo I-HI'!B48+'DCA-Anexo I-HI'!B51+'DCA-Anexo I-HI'!B50+'DCA-Anexo I-HI'!B52+'DCA-Anexo I-HI'!B49</t>
  </si>
  <si>
    <t>'DCA-Anexo I-HI'!B53=+'DCA-Anexo I-HI'!B58+'DCA-Anexo I-HI'!B54+'DCA-Anexo I-HI'!B56</t>
  </si>
  <si>
    <t>'DCA-Anexo I-HI'!B54=+'DCA-Anexo I-HI'!B55</t>
  </si>
  <si>
    <t>'DCA-Anexo I-HI'!B56=+'DCA-Anexo I-HI'!B57</t>
  </si>
  <si>
    <t>'DCA-Anexo I-HI'!B58=+'DCA-Anexo I-HI'!B59</t>
  </si>
  <si>
    <t>'DCA-Anexo I-HI'!B60=+'DCA-Anexo I-HI'!B63+'DCA-Anexo I-HI'!B61+'DCA-Anexo I-HI'!B65</t>
  </si>
  <si>
    <t>'DCA-Anexo I-HI'!B61=+'DCA-Anexo I-HI'!B62</t>
  </si>
  <si>
    <t>'DCA-Anexo I-HI'!B63=+'DCA-Anexo I-HI'!B64</t>
  </si>
  <si>
    <t>'DCA-Anexo I-HI'!B65=+'DCA-Anexo I-HI'!B66</t>
  </si>
  <si>
    <t>'DCA-Anexo I-HI'!B43=+'DCA-Anexo I-HI'!B44</t>
  </si>
  <si>
    <t>'DCA-Anexo I-HI'!B67=+'DCA-Anexo I-HI'!B95+'DCA-Anexo I-HI'!B108+'DCA-Anexo I-HI'!B88+'DCA-Anexo I-HI'!B68+'DCA-Anexo I-HI'!B79+'DCA-Anexo I-HI'!B106</t>
  </si>
  <si>
    <t>'DCA-Anexo I-HI'!B68=+'DCA-Anexo I-HI'!B69+'DCA-Anexo I-HI'!B71+'DCA-Anexo I-HI'!B73+'DCA-Anexo I-HI'!B75+'DCA-Anexo I-HI'!B77</t>
  </si>
  <si>
    <t>'DCA-Anexo I-HI'!B69=+'DCA-Anexo I-HI'!B70</t>
  </si>
  <si>
    <t>'DCA-Anexo I-HI'!B71=+'DCA-Anexo I-HI'!B72</t>
  </si>
  <si>
    <t>'DCA-Anexo I-HI'!B73=+'DCA-Anexo I-HI'!B74</t>
  </si>
  <si>
    <t>'DCA-Anexo I-HI'!B77=+'DCA-Anexo I-HI'!B78</t>
  </si>
  <si>
    <t>'DCA-Anexo I-HI'!B79=+'DCA-Anexo I-HI'!B84+'DCA-Anexo I-HI'!B80+'DCA-Anexo I-HI'!B82+'DCA-Anexo I-HI'!B86</t>
  </si>
  <si>
    <t>'DCA-Anexo I-HI'!B80=+'DCA-Anexo I-HI'!B81</t>
  </si>
  <si>
    <t>'DCA-Anexo I-HI'!B82=+'DCA-Anexo I-HI'!B83</t>
  </si>
  <si>
    <t>'DCA-Anexo I-HI'!B84=+'DCA-Anexo I-HI'!B85</t>
  </si>
  <si>
    <t>'DCA-Anexo I-HI'!B86=+'DCA-Anexo I-HI'!B87</t>
  </si>
  <si>
    <t>'DCA-Anexo I-HI'!B88=+'DCA-Anexo I-HI'!B93+'DCA-Anexo I-HI'!B91+'DCA-Anexo I-HI'!B89</t>
  </si>
  <si>
    <t>'DCA-Anexo I-HI'!B89=+'DCA-Anexo I-HI'!B90</t>
  </si>
  <si>
    <t>'DCA-Anexo I-HI'!B91=+'DCA-Anexo I-HI'!B92</t>
  </si>
  <si>
    <t>'DCA-Anexo I-HI'!B93=+'DCA-Anexo I-HI'!B94</t>
  </si>
  <si>
    <t>'DCA-Anexo I-HI'!B95=+'DCA-Anexo I-HI'!B104+'DCA-Anexo I-HI'!B102+'DCA-Anexo I-HI'!B96+'DCA-Anexo I-HI'!B98+'DCA-Anexo I-HI'!B100</t>
  </si>
  <si>
    <t>'DCA-Anexo I-HI'!B98=+'DCA-Anexo I-HI'!B99</t>
  </si>
  <si>
    <t>'DCA-Anexo I-HI'!B100=+'DCA-Anexo I-HI'!B101</t>
  </si>
  <si>
    <t>'DCA-Anexo I-HI'!B102=+'DCA-Anexo I-HI'!B103</t>
  </si>
  <si>
    <t>'DCA-Anexo I-HI'!B104=+'DCA-Anexo I-HI'!B105</t>
  </si>
  <si>
    <t>'DCA-Anexo I-HI'!B106=+'DCA-Anexo I-HI'!B107</t>
  </si>
  <si>
    <t>'DCA-Anexo I-HI'!B108=+'DCA-Anexo I-HI'!B115+'DCA-Anexo I-HI'!B111+'DCA-Anexo I-HI'!B109+'DCA-Anexo I-HI'!B113</t>
  </si>
  <si>
    <t>'DCA-Anexo I-HI'!B109=+'DCA-Anexo I-HI'!B110</t>
  </si>
  <si>
    <t>'DCA-Anexo I-HI'!B111=+'DCA-Anexo I-HI'!B112</t>
  </si>
  <si>
    <t>'DCA-Anexo I-HI'!B113=+'DCA-Anexo I-HI'!B114</t>
  </si>
  <si>
    <t>'DCA-Anexo I-HI'!B115=+'DCA-Anexo I-HI'!B116</t>
  </si>
  <si>
    <t>'DCA-Anexo I-HI'!B96=+'DCA-Anexo I-HI'!B97</t>
  </si>
  <si>
    <t>'DCA-Anexo I-HI'!B75=+'DCA-Anexo I-HI'!B76</t>
  </si>
  <si>
    <t>'DCA-Anexo I-HI'!B21=+'DCA-Anexo I-HI'!B22+'DCA-Anexo I-HI'!B204+'DCA-Anexo I-HI'!B254+'DCA-Anexo I-HI'!B342+'DCA-Anexo I-HI'!B117+'DCA-Anexo I-HI'!B67+'DCA-Anexo I-HI'!B302+'DCA-Anexo I-HI'!B139+'DCA-Anexo I-HI'!B323</t>
  </si>
  <si>
    <t>'DCA-Anexo I-HI'!B117=+'DCA-Anexo I-HI'!B132+'DCA-Anexo I-HI'!B123+'DCA-Anexo I-HI'!B118</t>
  </si>
  <si>
    <t>'DCA-Anexo I-HI'!B118=+'DCA-Anexo I-HI'!B121+'DCA-Anexo I-HI'!B119</t>
  </si>
  <si>
    <t>'DCA-Anexo I-HI'!B119=+'DCA-Anexo I-HI'!B120</t>
  </si>
  <si>
    <t>'DCA-Anexo I-HI'!B121=+'DCA-Anexo I-HI'!B122</t>
  </si>
  <si>
    <t>'DCA-Anexo I-HI'!B123=+'DCA-Anexo I-HI'!B130+'DCA-Anexo I-HI'!B128+'DCA-Anexo I-HI'!B124+'DCA-Anexo I-HI'!B126</t>
  </si>
  <si>
    <t>'DCA-Anexo I-HI'!B124=+'DCA-Anexo I-HI'!B125</t>
  </si>
  <si>
    <t>'DCA-Anexo I-HI'!B126=+'DCA-Anexo I-HI'!B127</t>
  </si>
  <si>
    <t>'DCA-Anexo I-HI'!B128=+'DCA-Anexo I-HI'!B129</t>
  </si>
  <si>
    <t>'DCA-Anexo I-HI'!B130=+'DCA-Anexo I-HI'!B131</t>
  </si>
  <si>
    <t>'DCA-Anexo I-HI'!B132=+'DCA-Anexo I-HI'!B135+'DCA-Anexo I-HI'!B137+'DCA-Anexo I-HI'!B133</t>
  </si>
  <si>
    <t>'DCA-Anexo I-HI'!B133=+'DCA-Anexo I-HI'!B134</t>
  </si>
  <si>
    <t>'DCA-Anexo I-HI'!B135=+'DCA-Anexo I-HI'!B136</t>
  </si>
  <si>
    <t>'DCA-Anexo I-HI'!B137=+'DCA-Anexo I-HI'!B138</t>
  </si>
  <si>
    <t>'DCA-Anexo I-HI'!B139=+'DCA-Anexo I-HI'!B197+'DCA-Anexo I-HI'!B190+'DCA-Anexo I-HI'!B173+'DCA-Anexo I-HI'!B140+'DCA-Anexo I-HI'!B159+'DCA-Anexo I-HI'!B192</t>
  </si>
  <si>
    <t>'DCA-Anexo I-HI'!B140=+'DCA-Anexo I-HI'!B157+'DCA-Anexo I-HI'!B146+'DCA-Anexo I-HI'!B150+'DCA-Anexo I-HI'!B152+'DCA-Anexo I-HI'!B141+'DCA-Anexo I-HI'!B148</t>
  </si>
  <si>
    <t>'DCA-Anexo I-HI'!B141=+'DCA-Anexo I-HI'!B144+'DCA-Anexo I-HI'!B145+'DCA-Anexo I-HI'!B143+'DCA-Anexo I-HI'!B142</t>
  </si>
  <si>
    <t>'DCA-Anexo I-HI'!B146=+'DCA-Anexo I-HI'!B147</t>
  </si>
  <si>
    <t>'DCA-Anexo I-HI'!B148=+'DCA-Anexo I-HI'!B149</t>
  </si>
  <si>
    <t>'DCA-Anexo I-HI'!B150=+'DCA-Anexo I-HI'!B151</t>
  </si>
  <si>
    <t>'DCA-Anexo I-HI'!B152=+'DCA-Anexo I-HI'!B153+'DCA-Anexo I-HI'!B154+'DCA-Anexo I-HI'!B156+'DCA-Anexo I-HI'!B155</t>
  </si>
  <si>
    <t>'DCA-Anexo I-HI'!B157=+'DCA-Anexo I-HI'!B158</t>
  </si>
  <si>
    <t>'DCA-Anexo I-HI'!B159=+'DCA-Anexo I-HI'!B171+'DCA-Anexo I-HI'!B165+'DCA-Anexo I-HI'!B169+'DCA-Anexo I-HI'!B160+'DCA-Anexo I-HI'!B167</t>
  </si>
  <si>
    <t>'DCA-Anexo I-HI'!B160=+'DCA-Anexo I-HI'!B162+'DCA-Anexo I-HI'!B163+'DCA-Anexo I-HI'!B161+'DCA-Anexo I-HI'!B164</t>
  </si>
  <si>
    <t>'DCA-Anexo I-HI'!B165=+'DCA-Anexo I-HI'!B166</t>
  </si>
  <si>
    <t>'DCA-Anexo I-HI'!B167=+'DCA-Anexo I-HI'!B168</t>
  </si>
  <si>
    <t>'DCA-Anexo I-HI'!B169=+'DCA-Anexo I-HI'!B170</t>
  </si>
  <si>
    <t>'DCA-Anexo I-HI'!B171=+'DCA-Anexo I-HI'!B172</t>
  </si>
  <si>
    <t>'DCA-Anexo I-HI'!B173=+'DCA-Anexo I-HI'!B185+'DCA-Anexo I-HI'!B181+'DCA-Anexo I-HI'!B183+'DCA-Anexo I-HI'!B179+'DCA-Anexo I-HI'!B174</t>
  </si>
  <si>
    <t>'DCA-Anexo I-HI'!B174=+'DCA-Anexo I-HI'!B178+'DCA-Anexo I-HI'!B177+'DCA-Anexo I-HI'!B176+'DCA-Anexo I-HI'!B175</t>
  </si>
  <si>
    <t>'DCA-Anexo I-HI'!B179=+'DCA-Anexo I-HI'!B180</t>
  </si>
  <si>
    <t>'DCA-Anexo I-HI'!B181=+'DCA-Anexo I-HI'!B182</t>
  </si>
  <si>
    <t>'DCA-Anexo I-HI'!B183=+'DCA-Anexo I-HI'!B184</t>
  </si>
  <si>
    <t>'DCA-Anexo I-HI'!B185=+'DCA-Anexo I-HI'!B189+'DCA-Anexo I-HI'!B188+'DCA-Anexo I-HI'!B186+'DCA-Anexo I-HI'!B187</t>
  </si>
  <si>
    <t>'DCA-Anexo I-HI'!B190=+'DCA-Anexo I-HI'!B191</t>
  </si>
  <si>
    <t>'DCA-Anexo I-HI'!B197=+'DCA-Anexo I-HI'!B202+'DCA-Anexo I-HI'!B200+'DCA-Anexo I-HI'!B198</t>
  </si>
  <si>
    <t>'DCA-Anexo I-HI'!B198=+'DCA-Anexo I-HI'!B199</t>
  </si>
  <si>
    <t>'DCA-Anexo I-HI'!B200=+'DCA-Anexo I-HI'!B201</t>
  </si>
  <si>
    <t>'DCA-Anexo I-HI'!B202=+'DCA-Anexo I-HI'!B203</t>
  </si>
  <si>
    <t>'DCA-Anexo I-HI'!B192=+'DCA-Anexo I-HI'!B193+'DCA-Anexo I-HI'!B195</t>
  </si>
  <si>
    <t>'DCA-Anexo I-HI'!B193=+'DCA-Anexo I-HI'!B194</t>
  </si>
  <si>
    <t>'DCA-Anexo I-HI'!B195=+'DCA-Anexo I-HI'!B196</t>
  </si>
  <si>
    <t>'DCA-Anexo I-HI'!B204=+'DCA-Anexo I-HI'!B245+'DCA-Anexo I-HI'!B239+'DCA-Anexo I-HI'!B243+'DCA-Anexo I-HI'!B216+'DCA-Anexo I-HI'!B241+'DCA-Anexo I-HI'!B234+'DCA-Anexo I-HI'!B205+'DCA-Anexo I-HI'!B252</t>
  </si>
  <si>
    <t>'DCA-Anexo I-HI'!B205=+'DCA-Anexo I-HI'!B206+'DCA-Anexo I-HI'!B208+'DCA-Anexo I-HI'!B210+'DCA-Anexo I-HI'!B212+'DCA-Anexo I-HI'!B214</t>
  </si>
  <si>
    <t>'DCA-Anexo I-HI'!B206=+'DCA-Anexo I-HI'!B207</t>
  </si>
  <si>
    <t>'DCA-Anexo I-HI'!B208=+'DCA-Anexo I-HI'!B209</t>
  </si>
  <si>
    <t>'DCA-Anexo I-HI'!B210=+'DCA-Anexo I-HI'!B211</t>
  </si>
  <si>
    <t>'DCA-Anexo I-HI'!B212=+'DCA-Anexo I-HI'!B213</t>
  </si>
  <si>
    <t>'DCA-Anexo I-HI'!B216=+'DCA-Anexo I-HI'!B217+'DCA-Anexo I-HI'!B224+'DCA-Anexo I-HI'!B222+'DCA-Anexo I-HI'!B229</t>
  </si>
  <si>
    <t>'DCA-Anexo I-HI'!B217=+'DCA-Anexo I-HI'!B218+'DCA-Anexo I-HI'!B219+'DCA-Anexo I-HI'!B220+'DCA-Anexo I-HI'!B221</t>
  </si>
  <si>
    <t>'DCA-Anexo I-HI'!B222=+'DCA-Anexo I-HI'!B223</t>
  </si>
  <si>
    <t>'DCA-Anexo I-HI'!B224=+'DCA-Anexo I-HI'!B227+'DCA-Anexo I-HI'!B228+'DCA-Anexo I-HI'!B225+'DCA-Anexo I-HI'!B226</t>
  </si>
  <si>
    <t>'DCA-Anexo I-HI'!B229=+'DCA-Anexo I-HI'!B233+'DCA-Anexo I-HI'!B231+'DCA-Anexo I-HI'!B232+'DCA-Anexo I-HI'!B230</t>
  </si>
  <si>
    <t>'DCA-Anexo I-HI'!B234=+'DCA-Anexo I-HI'!B237+'DCA-Anexo I-HI'!B235</t>
  </si>
  <si>
    <t>'DCA-Anexo I-HI'!B235=+'DCA-Anexo I-HI'!B236</t>
  </si>
  <si>
    <t>'DCA-Anexo I-HI'!B237=+'DCA-Anexo I-HI'!B238</t>
  </si>
  <si>
    <t>'DCA-Anexo I-HI'!B239=+'DCA-Anexo I-HI'!B240</t>
  </si>
  <si>
    <t>'DCA-Anexo I-HI'!B241=+'DCA-Anexo I-HI'!B242</t>
  </si>
  <si>
    <t>'DCA-Anexo I-HI'!B243=+'DCA-Anexo I-HI'!B244</t>
  </si>
  <si>
    <t>'DCA-Anexo I-HI'!B245=+'DCA-Anexo I-HI'!B250+'DCA-Anexo I-HI'!B246</t>
  </si>
  <si>
    <t>'DCA-Anexo I-HI'!B246=+'DCA-Anexo I-HI'!B248+'DCA-Anexo I-HI'!B249+'DCA-Anexo I-HI'!B247</t>
  </si>
  <si>
    <t>'DCA-Anexo I-HI'!B250=+'DCA-Anexo I-HI'!B251</t>
  </si>
  <si>
    <t>'DCA-Anexo I-HI'!B252=+'DCA-Anexo I-HI'!B253</t>
  </si>
  <si>
    <t>'DCA-Anexo I-HI'!B214=+'DCA-Anexo I-HI'!B215</t>
  </si>
  <si>
    <t>'DCA-Anexo I-HI'!B254=+'DCA-Anexo I-HI'!B298+'DCA-Anexo I-HI'!B255+'DCA-Anexo I-HI'!B300+'DCA-Anexo I-HI'!B289+'DCA-Anexo I-HI'!B280</t>
  </si>
  <si>
    <t>'DCA-Anexo I-HI'!B255=+'DCA-Anexo I-HI'!B270+'DCA-Anexo I-HI'!B260+'DCA-Anexo I-HI'!B272+'DCA-Anexo I-HI'!B262+'DCA-Anexo I-HI'!B258+'DCA-Anexo I-HI'!B256+'DCA-Anexo I-HI'!B278+'DCA-Anexo I-HI'!B268</t>
  </si>
  <si>
    <t>'DCA-Anexo I-HI'!B256=+'DCA-Anexo I-HI'!B257</t>
  </si>
  <si>
    <t>'DCA-Anexo I-HI'!B258=+'DCA-Anexo I-HI'!B259</t>
  </si>
  <si>
    <t>'DCA-Anexo I-HI'!B260=+'DCA-Anexo I-HI'!B261</t>
  </si>
  <si>
    <t>'DCA-Anexo I-HI'!B262=+'DCA-Anexo I-HI'!B266+'DCA-Anexo I-HI'!B264+'DCA-Anexo I-HI'!B267+'DCA-Anexo I-HI'!B265+'DCA-Anexo I-HI'!B263</t>
  </si>
  <si>
    <t>'DCA-Anexo I-HI'!B268=+'DCA-Anexo I-HI'!B269</t>
  </si>
  <si>
    <t>'DCA-Anexo I-HI'!B270=+'DCA-Anexo I-HI'!B271</t>
  </si>
  <si>
    <t>'DCA-Anexo I-HI'!B272=+'DCA-Anexo I-HI'!B274+'DCA-Anexo I-HI'!B276+'DCA-Anexo I-HI'!B273+'DCA-Anexo I-HI'!B277+'DCA-Anexo I-HI'!B275</t>
  </si>
  <si>
    <t>'DCA-Anexo I-HI'!B278=+'DCA-Anexo I-HI'!B279</t>
  </si>
  <si>
    <t>'DCA-Anexo I-HI'!B280=+'DCA-Anexo I-HI'!B281+'DCA-Anexo I-HI'!B283+'DCA-Anexo I-HI'!B285+'DCA-Anexo I-HI'!B287</t>
  </si>
  <si>
    <t>'DCA-Anexo I-HI'!B281=+'DCA-Anexo I-HI'!B282</t>
  </si>
  <si>
    <t>'DCA-Anexo I-HI'!B283=+'DCA-Anexo I-HI'!B284</t>
  </si>
  <si>
    <t>'DCA-Anexo I-HI'!B285=+'DCA-Anexo I-HI'!B286</t>
  </si>
  <si>
    <t>'DCA-Anexo I-HI'!B289=+'DCA-Anexo I-HI'!B290+'DCA-Anexo I-HI'!B296+'DCA-Anexo I-HI'!B294+'DCA-Anexo I-HI'!B292</t>
  </si>
  <si>
    <t>'DCA-Anexo I-HI'!B290=+'DCA-Anexo I-HI'!B291</t>
  </si>
  <si>
    <t>'DCA-Anexo I-HI'!B292=+'DCA-Anexo I-HI'!B293</t>
  </si>
  <si>
    <t>'DCA-Anexo I-HI'!B294=+'DCA-Anexo I-HI'!B295</t>
  </si>
  <si>
    <t>'DCA-Anexo I-HI'!B296=+'DCA-Anexo I-HI'!B297</t>
  </si>
  <si>
    <t>'DCA-Anexo I-HI'!B298=+'DCA-Anexo I-HI'!B299</t>
  </si>
  <si>
    <t>'DCA-Anexo I-HI'!B300=+'DCA-Anexo I-HI'!B301</t>
  </si>
  <si>
    <t>'DCA-Anexo I-HI'!B287=+'DCA-Anexo I-HI'!B288</t>
  </si>
  <si>
    <t>'DCA-Anexo I-HI'!B302=+'DCA-Anexo I-HI'!B310+'DCA-Anexo I-HI'!B303</t>
  </si>
  <si>
    <t>'DCA-Anexo I-HI'!B303=+'DCA-Anexo I-HI'!B308+'DCA-Anexo I-HI'!B306+'DCA-Anexo I-HI'!B304</t>
  </si>
  <si>
    <t>'DCA-Anexo I-HI'!B304=+'DCA-Anexo I-HI'!B305</t>
  </si>
  <si>
    <t>'DCA-Anexo I-HI'!B306=+'DCA-Anexo I-HI'!B307</t>
  </si>
  <si>
    <t>'DCA-Anexo I-HI'!B308=+'DCA-Anexo I-HI'!B309</t>
  </si>
  <si>
    <t>'DCA-Anexo I-HI'!B310=+'DCA-Anexo I-HI'!B319+'DCA-Anexo I-HI'!B311+'DCA-Anexo I-HI'!B321+'DCA-Anexo I-HI'!B317</t>
  </si>
  <si>
    <t>'DCA-Anexo I-HI'!B311=+'DCA-Anexo I-HI'!B316+'DCA-Anexo I-HI'!B312+'DCA-Anexo I-HI'!B313+'DCA-Anexo I-HI'!B314+'DCA-Anexo I-HI'!B315</t>
  </si>
  <si>
    <t>'DCA-Anexo I-HI'!B317=+'DCA-Anexo I-HI'!B318</t>
  </si>
  <si>
    <t>'DCA-Anexo I-HI'!B319=+'DCA-Anexo I-HI'!B320</t>
  </si>
  <si>
    <t>'DCA-Anexo I-HI'!B321=+'DCA-Anexo I-HI'!B322</t>
  </si>
  <si>
    <t>'DCA-Anexo I-HI'!B342=+'DCA-Anexo I-HI'!B374+'DCA-Anexo I-HI'!B387+'DCA-Anexo I-HI'!B398+'DCA-Anexo I-HI'!B356+'DCA-Anexo I-HI'!B385+'DCA-Anexo I-HI'!B415+'DCA-Anexo I-HI'!B343+'DCA-Anexo I-HI'!B363</t>
  </si>
  <si>
    <t>'DCA-Anexo I-HI'!B343=+'DCA-Anexo I-HI'!B350+'DCA-Anexo I-HI'!B348+'DCA-Anexo I-HI'!B344+'DCA-Anexo I-HI'!B346+'DCA-Anexo I-HI'!B352+'DCA-Anexo I-HI'!B354</t>
  </si>
  <si>
    <t>'DCA-Anexo I-HI'!B344=+'DCA-Anexo I-HI'!B345</t>
  </si>
  <si>
    <t>'DCA-Anexo I-HI'!B346=+'DCA-Anexo I-HI'!B347</t>
  </si>
  <si>
    <t>'DCA-Anexo I-HI'!B348=+'DCA-Anexo I-HI'!B349</t>
  </si>
  <si>
    <t>'DCA-Anexo I-HI'!B350=+'DCA-Anexo I-HI'!B351</t>
  </si>
  <si>
    <t>'DCA-Anexo I-HI'!B352=+'DCA-Anexo I-HI'!B353</t>
  </si>
  <si>
    <t>'DCA-Anexo I-HI'!B354=+'DCA-Anexo I-HI'!B355</t>
  </si>
  <si>
    <t>'DCA-Anexo I-HI'!B356=+'DCA-Anexo I-HI'!B357</t>
  </si>
  <si>
    <t>'DCA-Anexo I-HI'!B357=+'DCA-Anexo I-HI'!B358+'DCA-Anexo I-HI'!B359+'DCA-Anexo I-HI'!B362+'DCA-Anexo I-HI'!B360+'DCA-Anexo I-HI'!B361</t>
  </si>
  <si>
    <t>'DCA-Anexo I-HI'!B374=+'DCA-Anexo I-HI'!B381+'DCA-Anexo I-HI'!B383+'DCA-Anexo I-HI'!B375+'DCA-Anexo I-HI'!B377+'DCA-Anexo I-HI'!B379</t>
  </si>
  <si>
    <t>'DCA-Anexo I-HI'!B375=+'DCA-Anexo I-HI'!B376</t>
  </si>
  <si>
    <t>'DCA-Anexo I-HI'!B377=+'DCA-Anexo I-HI'!B378</t>
  </si>
  <si>
    <t>'DCA-Anexo I-HI'!B379=+'DCA-Anexo I-HI'!B380</t>
  </si>
  <si>
    <t>'DCA-Anexo I-HI'!B381=+'DCA-Anexo I-HI'!B382</t>
  </si>
  <si>
    <t>'DCA-Anexo I-HI'!B383=+'DCA-Anexo I-HI'!B384</t>
  </si>
  <si>
    <t>'DCA-Anexo I-HI'!B385=+'DCA-Anexo I-HI'!B386</t>
  </si>
  <si>
    <t>'DCA-Anexo I-HI'!B387=+'DCA-Anexo I-HI'!B388+'DCA-Anexo I-HI'!B390+'DCA-Anexo I-HI'!B392+'DCA-Anexo I-HI'!B394+'DCA-Anexo I-HI'!B396</t>
  </si>
  <si>
    <t>'DCA-Anexo I-HI'!B388=+'DCA-Anexo I-HI'!B389</t>
  </si>
  <si>
    <t>'DCA-Anexo I-HI'!B390=+'DCA-Anexo I-HI'!B391</t>
  </si>
  <si>
    <t>'DCA-Anexo I-HI'!B392=+'DCA-Anexo I-HI'!B393</t>
  </si>
  <si>
    <t>'DCA-Anexo I-HI'!B394=+'DCA-Anexo I-HI'!B395</t>
  </si>
  <si>
    <t>'DCA-Anexo I-HI'!B396=+'DCA-Anexo I-HI'!B397</t>
  </si>
  <si>
    <t>'DCA-Anexo I-HI'!B398=+'DCA-Anexo I-HI'!B413+'DCA-Anexo I-HI'!B407+'DCA-Anexo I-HI'!B403+'DCA-Anexo I-HI'!B405+'DCA-Anexo I-HI'!B401+'DCA-Anexo I-HI'!B411+'DCA-Anexo I-HI'!B399</t>
  </si>
  <si>
    <t>'DCA-Anexo I-HI'!B399=+'DCA-Anexo I-HI'!B400</t>
  </si>
  <si>
    <t>'DCA-Anexo I-HI'!B401=+'DCA-Anexo I-HI'!B402</t>
  </si>
  <si>
    <t>'DCA-Anexo I-HI'!B403=+'DCA-Anexo I-HI'!B404</t>
  </si>
  <si>
    <t>'DCA-Anexo I-HI'!B405=+'DCA-Anexo I-HI'!B406</t>
  </si>
  <si>
    <t>'DCA-Anexo I-HI'!B407=+'DCA-Anexo I-HI'!B410+'DCA-Anexo I-HI'!B408+'DCA-Anexo I-HI'!B409</t>
  </si>
  <si>
    <t>'DCA-Anexo I-HI'!B411=+'DCA-Anexo I-HI'!B412</t>
  </si>
  <si>
    <t>'DCA-Anexo I-HI'!B413=+'DCA-Anexo I-HI'!B414</t>
  </si>
  <si>
    <t>'DCA-Anexo I-HI'!B415=+'DCA-Anexo I-HI'!B425+'DCA-Anexo I-HI'!B421+'DCA-Anexo I-HI'!B440+'DCA-Anexo I-HI'!B427+'DCA-Anexo I-HI'!B416+'DCA-Anexo I-HI'!B435+'DCA-Anexo I-HI'!B433+'DCA-Anexo I-HI'!B437</t>
  </si>
  <si>
    <t>'DCA-Anexo I-HI'!B416=+'DCA-Anexo I-HI'!B418+'DCA-Anexo I-HI'!B417+'DCA-Anexo I-HI'!B419+'DCA-Anexo I-HI'!B420</t>
  </si>
  <si>
    <t>'DCA-Anexo I-HI'!B421=+'DCA-Anexo I-HI'!B423+'DCA-Anexo I-HI'!B422+'DCA-Anexo I-HI'!B424</t>
  </si>
  <si>
    <t>'DCA-Anexo I-HI'!B425=+'DCA-Anexo I-HI'!B426</t>
  </si>
  <si>
    <t>'DCA-Anexo I-HI'!B427=+'DCA-Anexo I-HI'!B430+'DCA-Anexo I-HI'!B432+'DCA-Anexo I-HI'!B429+'DCA-Anexo I-HI'!B428+'DCA-Anexo I-HI'!B431</t>
  </si>
  <si>
    <t>'DCA-Anexo I-HI'!B440=+'DCA-Anexo I-HI'!B441</t>
  </si>
  <si>
    <t>'DCA-Anexo I-HI'!B435=+'DCA-Anexo I-HI'!B436</t>
  </si>
  <si>
    <t>'DCA-Anexo I-HI'!B363=+'DCA-Anexo I-HI'!B364+'DCA-Anexo I-HI'!B370+'DCA-Anexo I-HI'!B368+'DCA-Anexo I-HI'!B366+'DCA-Anexo I-HI'!B372</t>
  </si>
  <si>
    <t>'DCA-Anexo I-HI'!B365=+'DCA-Anexo I-HI'!B364</t>
  </si>
  <si>
    <t>'DCA-Anexo I-HI'!B366=+'DCA-Anexo I-HI'!B367</t>
  </si>
  <si>
    <t>'DCA-Anexo I-HI'!B368=+'DCA-Anexo I-HI'!B369</t>
  </si>
  <si>
    <t>'DCA-Anexo I-HI'!B370=+'DCA-Anexo I-HI'!B371</t>
  </si>
  <si>
    <t>'DCA-Anexo I-HI'!B372=+'DCA-Anexo I-HI'!B373</t>
  </si>
  <si>
    <t>'DCA-Anexo I-HI'!B433=+'DCA-Anexo I-HI'!B434</t>
  </si>
  <si>
    <t>'DCA-Anexo I-HI'!B437=+'DCA-Anexo I-HI'!B438+'DCA-Anexo I-HI'!B439</t>
  </si>
  <si>
    <t>'DCA-Anexo I-HI'!B444=+'DCA-Anexo I-HI'!B473+'DCA-Anexo I-HI'!B445+'DCA-Anexo I-HI'!B641+'DCA-Anexo I-HI'!B511+'DCA-Anexo I-HI'!B589+'DCA-Anexo I-HI'!B527+'DCA-Anexo I-HI'!B682</t>
  </si>
  <si>
    <t>'DCA-Anexo I-HI'!B445=+'DCA-Anexo I-HI'!B457+'DCA-Anexo I-HI'!B446+'DCA-Anexo I-HI'!B462</t>
  </si>
  <si>
    <t>'DCA-Anexo I-HI'!B446=+'DCA-Anexo I-HI'!B453+'DCA-Anexo I-HI'!B449+'DCA-Anexo I-HI'!B451+'DCA-Anexo I-HI'!B455+'DCA-Anexo I-HI'!B447</t>
  </si>
  <si>
    <t>'DCA-Anexo I-HI'!B447=+'DCA-Anexo I-HI'!B448</t>
  </si>
  <si>
    <t>'DCA-Anexo I-HI'!B449=+'DCA-Anexo I-HI'!B450</t>
  </si>
  <si>
    <t>'DCA-Anexo I-HI'!B451=+'DCA-Anexo I-HI'!B452</t>
  </si>
  <si>
    <t>'DCA-Anexo I-HI'!B453=+'DCA-Anexo I-HI'!B454</t>
  </si>
  <si>
    <t>'DCA-Anexo I-HI'!B455=+'DCA-Anexo I-HI'!B456</t>
  </si>
  <si>
    <t>'DCA-Anexo I-HI'!B457=+'DCA-Anexo I-HI'!B460+'DCA-Anexo I-HI'!B458</t>
  </si>
  <si>
    <t>'DCA-Anexo I-HI'!B458=+'DCA-Anexo I-HI'!B459</t>
  </si>
  <si>
    <t>'DCA-Anexo I-HI'!B460=+'DCA-Anexo I-HI'!B461</t>
  </si>
  <si>
    <t>'DCA-Anexo I-HI'!B462=+'DCA-Anexo I-HI'!B467+'DCA-Anexo I-HI'!B465+'DCA-Anexo I-HI'!B469+'DCA-Anexo I-HI'!B471+'DCA-Anexo I-HI'!B463</t>
  </si>
  <si>
    <t>'DCA-Anexo I-HI'!B463=+'DCA-Anexo I-HI'!B464</t>
  </si>
  <si>
    <t>'DCA-Anexo I-HI'!B465=+'DCA-Anexo I-HI'!B466</t>
  </si>
  <si>
    <t>'DCA-Anexo I-HI'!B467=+'DCA-Anexo I-HI'!B468</t>
  </si>
  <si>
    <t>'DCA-Anexo I-HI'!B469=+'DCA-Anexo I-HI'!B470</t>
  </si>
  <si>
    <t>'DCA-Anexo I-HI'!B471=+'DCA-Anexo I-HI'!B472</t>
  </si>
  <si>
    <t>'DCA-Anexo I-HI'!B473=+'DCA-Anexo I-HI'!B507+'DCA-Anexo I-HI'!B505+'DCA-Anexo I-HI'!B509+'DCA-Anexo I-HI'!B474</t>
  </si>
  <si>
    <t>'DCA-Anexo I-HI'!B474=+'DCA-Anexo I-HI'!B495+'DCA-Anexo I-HI'!B493+'DCA-Anexo I-HI'!B503+'DCA-Anexo I-HI'!B487+'DCA-Anexo I-HI'!B499+'DCA-Anexo I-HI'!B497+'DCA-Anexo I-HI'!B475+'DCA-Anexo I-HI'!B501</t>
  </si>
  <si>
    <t>'DCA-Anexo I-HI'!B475=+'DCA-Anexo I-HI'!B485+'DCA-Anexo I-HI'!B486+'DCA-Anexo I-HI'!B484+'DCA-Anexo I-HI'!B476+'DCA-Anexo I-HI'!B483</t>
  </si>
  <si>
    <t>'DCA-Anexo I-HI'!B476=-'DCA-Anexo I-HI'!B481+'DCA-Anexo I-HI'!B479+'DCA-Anexo I-HI'!B478+'DCA-Anexo I-HI'!B477+'DCA-Anexo I-HI'!B480+'DCA-Anexo I-HI'!B482</t>
  </si>
  <si>
    <t>'DCA-Anexo I-HI'!B487=+'DCA-Anexo I-HI'!B490+'DCA-Anexo I-HI'!B491+'DCA-Anexo I-HI'!B488+'DCA-Anexo I-HI'!B489+'DCA-Anexo I-HI'!B492</t>
  </si>
  <si>
    <t>'DCA-Anexo I-HI'!B493=+'DCA-Anexo I-HI'!B494</t>
  </si>
  <si>
    <t>'DCA-Anexo I-HI'!B495=+'DCA-Anexo I-HI'!B496</t>
  </si>
  <si>
    <t>'DCA-Anexo I-HI'!B497=+'DCA-Anexo I-HI'!B498</t>
  </si>
  <si>
    <t>'DCA-Anexo I-HI'!B499=+'DCA-Anexo I-HI'!B500</t>
  </si>
  <si>
    <t>'DCA-Anexo I-HI'!B503=+'DCA-Anexo I-HI'!B504</t>
  </si>
  <si>
    <t>'DCA-Anexo I-HI'!B505=+'DCA-Anexo I-HI'!B506</t>
  </si>
  <si>
    <t>'DCA-Anexo I-HI'!B507=+'DCA-Anexo I-HI'!B508</t>
  </si>
  <si>
    <t>'DCA-Anexo I-HI'!B509=+'DCA-Anexo I-HI'!B510</t>
  </si>
  <si>
    <t>'DCA-Anexo I-HI'!B501=+'DCA-Anexo I-HI'!B502</t>
  </si>
  <si>
    <t>'DCA-Anexo I-HI'!B511=+'DCA-Anexo I-HI'!B517+'DCA-Anexo I-HI'!B512+'DCA-Anexo I-HI'!B522</t>
  </si>
  <si>
    <t>'DCA-Anexo I-HI'!B512=-'DCA-Anexo I-HI'!B515+'DCA-Anexo I-HI'!B513</t>
  </si>
  <si>
    <t>'DCA-Anexo I-HI'!B513=+'DCA-Anexo I-HI'!B514</t>
  </si>
  <si>
    <t>'DCA-Anexo I-HI'!B515=+'DCA-Anexo I-HI'!B516</t>
  </si>
  <si>
    <t>'DCA-Anexo I-HI'!B517=-'DCA-Anexo I-HI'!B520+'DCA-Anexo I-HI'!B518</t>
  </si>
  <si>
    <t>'DCA-Anexo I-HI'!B518=+'DCA-Anexo I-HI'!B519</t>
  </si>
  <si>
    <t>'DCA-Anexo I-HI'!B520=+'DCA-Anexo I-HI'!B521</t>
  </si>
  <si>
    <t>'DCA-Anexo I-HI'!B522=-'DCA-Anexo I-HI'!B525+'DCA-Anexo I-HI'!B523</t>
  </si>
  <si>
    <t>'DCA-Anexo I-HI'!B523=+'DCA-Anexo I-HI'!B524</t>
  </si>
  <si>
    <t>'DCA-Anexo I-HI'!B525=+'DCA-Anexo I-HI'!B526</t>
  </si>
  <si>
    <t>'DCA-Anexo I-HI'!B527=+'DCA-Anexo I-HI'!B543+'DCA-Anexo I-HI'!B577+'DCA-Anexo I-HI'!B528+'DCA-Anexo I-HI'!B557+'DCA-Anexo I-HI'!B587+'DCA-Anexo I-HI'!B579+'DCA-Anexo I-HI'!B584</t>
  </si>
  <si>
    <t>'DCA-Anexo I-HI'!B528=+'DCA-Anexo I-HI'!B529+'DCA-Anexo I-HI'!B536+'DCA-Anexo I-HI'!B541+'DCA-Anexo I-HI'!B534</t>
  </si>
  <si>
    <t>'DCA-Anexo I-HI'!B529=+'DCA-Anexo I-HI'!B533+'DCA-Anexo I-HI'!B532+'DCA-Anexo I-HI'!B530+'DCA-Anexo I-HI'!B531</t>
  </si>
  <si>
    <t>'DCA-Anexo I-HI'!B534=+'DCA-Anexo I-HI'!B535</t>
  </si>
  <si>
    <t>'DCA-Anexo I-HI'!B536=+'DCA-Anexo I-HI'!B540+'DCA-Anexo I-HI'!B539+'DCA-Anexo I-HI'!B538+'DCA-Anexo I-HI'!B537</t>
  </si>
  <si>
    <t>'DCA-Anexo I-HI'!B541=+'DCA-Anexo I-HI'!B542</t>
  </si>
  <si>
    <t>'DCA-Anexo I-HI'!B543=+'DCA-Anexo I-HI'!B555+'DCA-Anexo I-HI'!B549+'DCA-Anexo I-HI'!B553+'DCA-Anexo I-HI'!B551+'DCA-Anexo I-HI'!B544</t>
  </si>
  <si>
    <t>'DCA-Anexo I-HI'!B544=+'DCA-Anexo I-HI'!B547+'DCA-Anexo I-HI'!B548+'DCA-Anexo I-HI'!B545+'DCA-Anexo I-HI'!B546</t>
  </si>
  <si>
    <t>'DCA-Anexo I-HI'!B549=+'DCA-Anexo I-HI'!B550</t>
  </si>
  <si>
    <t>'DCA-Anexo I-HI'!B551=+'DCA-Anexo I-HI'!B552</t>
  </si>
  <si>
    <t>'DCA-Anexo I-HI'!B553=+'DCA-Anexo I-HI'!B554</t>
  </si>
  <si>
    <t>'DCA-Anexo I-HI'!B555=+'DCA-Anexo I-HI'!B556</t>
  </si>
  <si>
    <t>'DCA-Anexo I-HI'!B557=+'DCA-Anexo I-HI'!B563+'DCA-Anexo I-HI'!B572+'DCA-Anexo I-HI'!B558+'DCA-Anexo I-HI'!B570+'DCA-Anexo I-HI'!B565</t>
  </si>
  <si>
    <t>'DCA-Anexo I-HI'!B558=+'DCA-Anexo I-HI'!B559+'DCA-Anexo I-HI'!B561+'DCA-Anexo I-HI'!B562+'DCA-Anexo I-HI'!B560</t>
  </si>
  <si>
    <t>'DCA-Anexo I-HI'!B563=+'DCA-Anexo I-HI'!B564</t>
  </si>
  <si>
    <t>'DCA-Anexo I-HI'!B565=+'DCA-Anexo I-HI'!B569+'DCA-Anexo I-HI'!B566+'DCA-Anexo I-HI'!B567+'DCA-Anexo I-HI'!B568</t>
  </si>
  <si>
    <t>'DCA-Anexo I-HI'!B570=+'DCA-Anexo I-HI'!B571</t>
  </si>
  <si>
    <t>'DCA-Anexo I-HI'!B572=+'DCA-Anexo I-HI'!B576+'DCA-Anexo I-HI'!B575+'DCA-Anexo I-HI'!B573+'DCA-Anexo I-HI'!B574</t>
  </si>
  <si>
    <t>'DCA-Anexo I-HI'!B577=+'DCA-Anexo I-HI'!B578</t>
  </si>
  <si>
    <t>'DCA-Anexo I-HI'!B579=+'DCA-Anexo I-HI'!B582+'DCA-Anexo I-HI'!B580</t>
  </si>
  <si>
    <t>'DCA-Anexo I-HI'!B580=+'DCA-Anexo I-HI'!B581</t>
  </si>
  <si>
    <t>'DCA-Anexo I-HI'!B582=+'DCA-Anexo I-HI'!B583</t>
  </si>
  <si>
    <t>'DCA-Anexo I-HI'!B587=+'DCA-Anexo I-HI'!B588</t>
  </si>
  <si>
    <t>'DCA-Anexo I-HI'!B584=+'DCA-Anexo I-HI'!B585</t>
  </si>
  <si>
    <t>'DCA-Anexo I-HI'!B585=+'DCA-Anexo I-HI'!B586</t>
  </si>
  <si>
    <t>'DCA-Anexo I-HI'!B589=+'DCA-Anexo I-HI'!B630+'DCA-Anexo I-HI'!B619+'DCA-Anexo I-HI'!B624+'DCA-Anexo I-HI'!B637+'DCA-Anexo I-HI'!B601+'DCA-Anexo I-HI'!B590+'DCA-Anexo I-HI'!B628+'DCA-Anexo I-HI'!B626+'DCA-Anexo I-HI'!B639</t>
  </si>
  <si>
    <t>'DCA-Anexo I-HI'!B590=+'DCA-Anexo I-HI'!B593+'DCA-Anexo I-HI'!B595+'DCA-Anexo I-HI'!B597+'DCA-Anexo I-HI'!B591+'DCA-Anexo I-HI'!B599</t>
  </si>
  <si>
    <t>'DCA-Anexo I-HI'!B591=+'DCA-Anexo I-HI'!B592</t>
  </si>
  <si>
    <t>'DCA-Anexo I-HI'!B593=+'DCA-Anexo I-HI'!B594</t>
  </si>
  <si>
    <t>'DCA-Anexo I-HI'!B595=+'DCA-Anexo I-HI'!B596</t>
  </si>
  <si>
    <t>'DCA-Anexo I-HI'!B597=+'DCA-Anexo I-HI'!B598</t>
  </si>
  <si>
    <t>'DCA-Anexo I-HI'!B601=+'DCA-Anexo I-HI'!B609+'DCA-Anexo I-HI'!B606+'DCA-Anexo I-HI'!B614+'DCA-Anexo I-HI'!B602</t>
  </si>
  <si>
    <t>'DCA-Anexo I-HI'!B602=+'DCA-Anexo I-HI'!B604+'DCA-Anexo I-HI'!B603+'DCA-Anexo I-HI'!B605</t>
  </si>
  <si>
    <t>'DCA-Anexo I-HI'!B606=+'DCA-Anexo I-HI'!B607+'DCA-Anexo I-HI'!B608</t>
  </si>
  <si>
    <t>'DCA-Anexo I-HI'!B609=+'DCA-Anexo I-HI'!B613+'DCA-Anexo I-HI'!B610+'DCA-Anexo I-HI'!B611+'DCA-Anexo I-HI'!B612</t>
  </si>
  <si>
    <t>'DCA-Anexo I-HI'!B614=+'DCA-Anexo I-HI'!B618+'DCA-Anexo I-HI'!B617+'DCA-Anexo I-HI'!B615+'DCA-Anexo I-HI'!B616</t>
  </si>
  <si>
    <t>'DCA-Anexo I-HI'!B619=+'DCA-Anexo I-HI'!B620+'DCA-Anexo I-HI'!B622</t>
  </si>
  <si>
    <t>'DCA-Anexo I-HI'!B620=+'DCA-Anexo I-HI'!B621</t>
  </si>
  <si>
    <t>'DCA-Anexo I-HI'!B622=+'DCA-Anexo I-HI'!B623</t>
  </si>
  <si>
    <t>'DCA-Anexo I-HI'!B624=+'DCA-Anexo I-HI'!B625</t>
  </si>
  <si>
    <t>'DCA-Anexo I-HI'!B626=+'DCA-Anexo I-HI'!B627</t>
  </si>
  <si>
    <t>'DCA-Anexo I-HI'!B628=+'DCA-Anexo I-HI'!B629</t>
  </si>
  <si>
    <t>'DCA-Anexo I-HI'!B630=+'DCA-Anexo I-HI'!B635+'DCA-Anexo I-HI'!B631</t>
  </si>
  <si>
    <t>'DCA-Anexo I-HI'!B631=+'DCA-Anexo I-HI'!B634+'DCA-Anexo I-HI'!B632+'DCA-Anexo I-HI'!B633</t>
  </si>
  <si>
    <t>'DCA-Anexo I-HI'!B635=+'DCA-Anexo I-HI'!B636</t>
  </si>
  <si>
    <t>'DCA-Anexo I-HI'!B637=+'DCA-Anexo I-HI'!B638</t>
  </si>
  <si>
    <t>'DCA-Anexo I-HI'!B639=+'DCA-Anexo I-HI'!B640</t>
  </si>
  <si>
    <t>'DCA-Anexo I-HI'!B599=+'DCA-Anexo I-HI'!B600</t>
  </si>
  <si>
    <t>'DCA-Anexo I-HI'!B641=+'DCA-Anexo I-HI'!B642+'DCA-Anexo I-HI'!B649+'DCA-Anexo I-HI'!B658+'DCA-Anexo I-HI'!B669+'DCA-Anexo I-HI'!B671</t>
  </si>
  <si>
    <t>'DCA-Anexo I-HI'!B642=+'DCA-Anexo I-HI'!B647+'DCA-Anexo I-HI'!B645+'DCA-Anexo I-HI'!B643</t>
  </si>
  <si>
    <t>'DCA-Anexo I-HI'!B643=+'DCA-Anexo I-HI'!B644</t>
  </si>
  <si>
    <t>'DCA-Anexo I-HI'!B645=+'DCA-Anexo I-HI'!B646</t>
  </si>
  <si>
    <t>'DCA-Anexo I-HI'!B647=+'DCA-Anexo I-HI'!B648</t>
  </si>
  <si>
    <t>'DCA-Anexo I-HI'!B649=+'DCA-Anexo I-HI'!B652+'DCA-Anexo I-HI'!B650+'DCA-Anexo I-HI'!B654+'DCA-Anexo I-HI'!B656</t>
  </si>
  <si>
    <t>'DCA-Anexo I-HI'!B650=+'DCA-Anexo I-HI'!B651</t>
  </si>
  <si>
    <t>'DCA-Anexo I-HI'!B652=+'DCA-Anexo I-HI'!B653</t>
  </si>
  <si>
    <t>'DCA-Anexo I-HI'!B654=+'DCA-Anexo I-HI'!B655</t>
  </si>
  <si>
    <t>'DCA-Anexo I-HI'!B658=+'DCA-Anexo I-HI'!B659+'DCA-Anexo I-HI'!B663+'DCA-Anexo I-HI'!B661+'DCA-Anexo I-HI'!B667+'DCA-Anexo I-HI'!B665</t>
  </si>
  <si>
    <t>'DCA-Anexo I-HI'!B659=+'DCA-Anexo I-HI'!B660</t>
  </si>
  <si>
    <t>'DCA-Anexo I-HI'!B661=+'DCA-Anexo I-HI'!B662</t>
  </si>
  <si>
    <t>'DCA-Anexo I-HI'!B663=+'DCA-Anexo I-HI'!B664</t>
  </si>
  <si>
    <t>'DCA-Anexo I-HI'!B667=+'DCA-Anexo I-HI'!B668</t>
  </si>
  <si>
    <t>'DCA-Anexo I-HI'!B669=+'DCA-Anexo I-HI'!B670</t>
  </si>
  <si>
    <t>'DCA-Anexo I-HI'!B671=+'DCA-Anexo I-HI'!B680+'DCA-Anexo I-HI'!B678+'DCA-Anexo I-HI'!B672</t>
  </si>
  <si>
    <t>'DCA-Anexo I-HI'!B672=+'DCA-Anexo I-HI'!B674+'DCA-Anexo I-HI'!B676+'DCA-Anexo I-HI'!B673+'DCA-Anexo I-HI'!B675+'DCA-Anexo I-HI'!B677</t>
  </si>
  <si>
    <t>'DCA-Anexo I-HI'!B678=+'DCA-Anexo I-HI'!B679</t>
  </si>
  <si>
    <t>'DCA-Anexo I-HI'!B680=+'DCA-Anexo I-HI'!B681</t>
  </si>
  <si>
    <t>'DCA-Anexo I-HI'!B656=+'DCA-Anexo I-HI'!B657</t>
  </si>
  <si>
    <t>'DCA-Anexo I-HI'!B665=+'DCA-Anexo I-HI'!B666</t>
  </si>
  <si>
    <t>'DCA-Anexo I-HI'!B682=+'DCA-Anexo I-HI'!B683+'DCA-Anexo I-HI'!B705+'DCA-Anexo I-HI'!B717+'DCA-Anexo I-HI'!B685+'DCA-Anexo I-HI'!B694</t>
  </si>
  <si>
    <t>'DCA-Anexo I-HI'!B683=+'DCA-Anexo I-HI'!B684</t>
  </si>
  <si>
    <t>'DCA-Anexo I-HI'!B685=+'DCA-Anexo I-HI'!B692+'DCA-Anexo I-HI'!B686</t>
  </si>
  <si>
    <t>'DCA-Anexo I-HI'!B686=+'DCA-Anexo I-HI'!B691+'DCA-Anexo I-HI'!B687+'DCA-Anexo I-HI'!B688+'DCA-Anexo I-HI'!B689+'DCA-Anexo I-HI'!B690</t>
  </si>
  <si>
    <t>'DCA-Anexo I-HI'!B692=+'DCA-Anexo I-HI'!B693</t>
  </si>
  <si>
    <t>'DCA-Anexo I-HI'!B705=+'DCA-Anexo I-HI'!B711+'DCA-Anexo I-HI'!B706</t>
  </si>
  <si>
    <t>'DCA-Anexo I-HI'!B706=+'DCA-Anexo I-HI'!B710+'DCA-Anexo I-HI'!B708+'DCA-Anexo I-HI'!B707+'DCA-Anexo I-HI'!B709</t>
  </si>
  <si>
    <t>'DCA-Anexo I-HI'!B711=+'DCA-Anexo I-HI'!B712+'DCA-Anexo I-HI'!B715+'DCA-Anexo I-HI'!B713+'DCA-Anexo I-HI'!B716+'DCA-Anexo I-HI'!B714</t>
  </si>
  <si>
    <t>'DCA-Anexo I-HI'!B717=+'DCA-Anexo I-HI'!B735+'DCA-Anexo I-HI'!B739+'DCA-Anexo I-HI'!B723+'DCA-Anexo I-HI'!B729+'DCA-Anexo I-HI'!B727+'DCA-Anexo I-HI'!B718+'DCA-Anexo I-HI'!B737</t>
  </si>
  <si>
    <t>'DCA-Anexo I-HI'!B718=+'DCA-Anexo I-HI'!B719+'DCA-Anexo I-HI'!B720+'DCA-Anexo I-HI'!B721+'DCA-Anexo I-HI'!B722</t>
  </si>
  <si>
    <t>'DCA-Anexo I-HI'!B723=+'DCA-Anexo I-HI'!B726+'DCA-Anexo I-HI'!B724+'DCA-Anexo I-HI'!B725</t>
  </si>
  <si>
    <t>'DCA-Anexo I-HI'!B727=+'DCA-Anexo I-HI'!B728</t>
  </si>
  <si>
    <t>'DCA-Anexo I-HI'!B729=+'DCA-Anexo I-HI'!B732+'DCA-Anexo I-HI'!B733+'DCA-Anexo I-HI'!B731+'DCA-Anexo I-HI'!B734+'DCA-Anexo I-HI'!B730</t>
  </si>
  <si>
    <t>'DCA-Anexo I-HI'!B735=+'DCA-Anexo I-HI'!B736</t>
  </si>
  <si>
    <t>'DCA-Anexo I-HI'!B737=+'DCA-Anexo I-HI'!B738</t>
  </si>
  <si>
    <t>'DCA-Anexo I-HI'!B739=+'DCA-Anexo I-HI'!B740</t>
  </si>
  <si>
    <t>'DCA-Anexo I-HI'!B694=+'DCA-Anexo I-HI'!B695+'DCA-Anexo I-HI'!B697+'DCA-Anexo I-HI'!B699+'DCA-Anexo I-HI'!B701+'DCA-Anexo I-HI'!B703</t>
  </si>
  <si>
    <t>'DCA-Anexo I-HI'!B695=+'DCA-Anexo I-HI'!B696</t>
  </si>
  <si>
    <t>'DCA-Anexo I-HI'!B697=+'DCA-Anexo I-HI'!B698</t>
  </si>
  <si>
    <t>'DCA-Anexo I-HI'!B699=+'DCA-Anexo I-HI'!B700</t>
  </si>
  <si>
    <t>'DCA-Anexo I-HI'!B701=+'DCA-Anexo I-HI'!B702</t>
  </si>
  <si>
    <t>'DCA-Anexo I-HI'!B703=+'DCA-Anexo I-HI'!B704</t>
  </si>
  <si>
    <t>'DCA-Anexo I-HI'!B323=+'DCA-Anexo I-HI'!B324+'DCA-Anexo I-HI'!B330+'DCA-Anexo I-HI'!B336</t>
  </si>
  <si>
    <t>'DCA-Anexo I-HI'!B324=+'DCA-Anexo I-HI'!B329+'DCA-Anexo I-HI'!B328+'DCA-Anexo I-HI'!B326+'DCA-Anexo I-HI'!B325+'DCA-Anexo I-HI'!B327</t>
  </si>
  <si>
    <t>'DCA-Anexo I-HI'!B330=+'DCA-Anexo I-HI'!B333+'DCA-Anexo I-HI'!B335+'DCA-Anexo I-HI'!B334+'DCA-Anexo I-HI'!B331+'DCA-Anexo I-HI'!B332</t>
  </si>
  <si>
    <t>'DCA-Anexo I-HI'!B336=+'DCA-Anexo I-HI'!B337+'DCA-Anexo I-HI'!B340+'DCA-Anexo I-HI'!B341+'DCA-Anexo I-HI'!B339+'DCA-Anexo I-HI'!B338</t>
  </si>
  <si>
    <t>'DCA-Anexo I-HI'!B743=+'DCA-Anexo I-HI'!B444-'DCA-Anexo I-HI'!B21</t>
  </si>
  <si>
    <t>[DCA-Anexo I-C]</t>
  </si>
  <si>
    <t>'DCA-Anexo I-C'!B20=+'DCA-Anexo I-C'!B21+'DCA-Anexo I-C'!B407+'DCA-Anexo I-C'!B371+'DCA-Anexo I-C'!B302</t>
  </si>
  <si>
    <t>'DCA-Anexo I-C'!C20=+'DCA-Anexo I-C'!C21+'DCA-Anexo I-C'!C407+'DCA-Anexo I-C'!C371+'DCA-Anexo I-C'!C302</t>
  </si>
  <si>
    <t>'DCA-Anexo I-C'!D20=+'DCA-Anexo I-C'!D21+'DCA-Anexo I-C'!D407+'DCA-Anexo I-C'!D371+'DCA-Anexo I-C'!D302</t>
  </si>
  <si>
    <t>'DCA-Anexo I-C'!E20=+'DCA-Anexo I-C'!E21+'DCA-Anexo I-C'!E407+'DCA-Anexo I-C'!E371+'DCA-Anexo I-C'!E302</t>
  </si>
  <si>
    <t>'DCA-Anexo I-C'!B21=+'DCA-Anexo I-C'!B22+'DCA-Anexo I-C'!B180+'DCA-Anexo I-C'!B73+'DCA-Anexo I-C'!B262+'DCA-Anexo I-C'!B124+'DCA-Anexo I-C'!B158+'DCA-Anexo I-C'!B159+'DCA-Anexo I-C'!B160</t>
  </si>
  <si>
    <t>'DCA-Anexo I-C'!C21=+'DCA-Anexo I-C'!C22+'DCA-Anexo I-C'!C180+'DCA-Anexo I-C'!C73+'DCA-Anexo I-C'!C262+'DCA-Anexo I-C'!C124+'DCA-Anexo I-C'!C158+'DCA-Anexo I-C'!C159+'DCA-Anexo I-C'!C160</t>
  </si>
  <si>
    <t>'DCA-Anexo I-C'!D21=+'DCA-Anexo I-C'!D22+'DCA-Anexo I-C'!D180+'DCA-Anexo I-C'!D73+'DCA-Anexo I-C'!D262+'DCA-Anexo I-C'!D124+'DCA-Anexo I-C'!D158+'DCA-Anexo I-C'!D159+'DCA-Anexo I-C'!D160</t>
  </si>
  <si>
    <t>'DCA-Anexo I-C'!E21=+'DCA-Anexo I-C'!E22+'DCA-Anexo I-C'!E180+'DCA-Anexo I-C'!E73+'DCA-Anexo I-C'!E262+'DCA-Anexo I-C'!E124+'DCA-Anexo I-C'!E158+'DCA-Anexo I-C'!E159+'DCA-Anexo I-C'!E160</t>
  </si>
  <si>
    <t>'DCA-Anexo I-C'!B22=+'DCA-Anexo I-C'!B23+'DCA-Anexo I-C'!B61+'DCA-Anexo I-C'!B71</t>
  </si>
  <si>
    <t>'DCA-Anexo I-C'!C22=+'DCA-Anexo I-C'!C23+'DCA-Anexo I-C'!C61+'DCA-Anexo I-C'!C71</t>
  </si>
  <si>
    <t>'DCA-Anexo I-C'!D22=+'DCA-Anexo I-C'!D23+'DCA-Anexo I-C'!D61+'DCA-Anexo I-C'!D71</t>
  </si>
  <si>
    <t>'DCA-Anexo I-C'!E22=+'DCA-Anexo I-C'!E23+'DCA-Anexo I-C'!E61+'DCA-Anexo I-C'!E71</t>
  </si>
  <si>
    <t>'DCA-Anexo I-C'!B23=+'DCA-Anexo I-C'!B24+'DCA-Anexo I-C'!B60+'DCA-Anexo I-C'!B29+'DCA-Anexo I-C'!B27+'DCA-Anexo I-C'!B37+'DCA-Anexo I-C'!B44+'DCA-Anexo I-C'!B48</t>
  </si>
  <si>
    <t>'DCA-Anexo I-C'!C23=+'DCA-Anexo I-C'!C24+'DCA-Anexo I-C'!C60+'DCA-Anexo I-C'!C29+'DCA-Anexo I-C'!C27+'DCA-Anexo I-C'!C37+'DCA-Anexo I-C'!C44+'DCA-Anexo I-C'!C48</t>
  </si>
  <si>
    <t>'DCA-Anexo I-C'!D23=+'DCA-Anexo I-C'!D24+'DCA-Anexo I-C'!D60+'DCA-Anexo I-C'!D29+'DCA-Anexo I-C'!D27+'DCA-Anexo I-C'!D37+'DCA-Anexo I-C'!D44+'DCA-Anexo I-C'!D48</t>
  </si>
  <si>
    <t>'DCA-Anexo I-C'!E23=+'DCA-Anexo I-C'!E24+'DCA-Anexo I-C'!E60+'DCA-Anexo I-C'!E29+'DCA-Anexo I-C'!E27+'DCA-Anexo I-C'!E37+'DCA-Anexo I-C'!E44+'DCA-Anexo I-C'!E48</t>
  </si>
  <si>
    <t>'DCA-Anexo I-C'!B24=+'DCA-Anexo I-C'!B25+'DCA-Anexo I-C'!B26</t>
  </si>
  <si>
    <t>'DCA-Anexo I-C'!C24=+'DCA-Anexo I-C'!C25+'DCA-Anexo I-C'!C26</t>
  </si>
  <si>
    <t>'DCA-Anexo I-C'!D24=+'DCA-Anexo I-C'!D25+'DCA-Anexo I-C'!D26</t>
  </si>
  <si>
    <t>'DCA-Anexo I-C'!E24=+'DCA-Anexo I-C'!E25+'DCA-Anexo I-C'!E26</t>
  </si>
  <si>
    <t>'DCA-Anexo I-C'!B27=+'DCA-Anexo I-C'!B28</t>
  </si>
  <si>
    <t>'DCA-Anexo I-C'!C27=+'DCA-Anexo I-C'!C28</t>
  </si>
  <si>
    <t>'DCA-Anexo I-C'!D27=+'DCA-Anexo I-C'!D28</t>
  </si>
  <si>
    <t>'DCA-Anexo I-C'!E27=+'DCA-Anexo I-C'!E28</t>
  </si>
  <si>
    <t>'DCA-Anexo I-C'!B29=+'DCA-Anexo I-C'!B30+'DCA-Anexo I-C'!B31+'DCA-Anexo I-C'!B32</t>
  </si>
  <si>
    <t>'DCA-Anexo I-C'!C29=+'DCA-Anexo I-C'!C30+'DCA-Anexo I-C'!C31+'DCA-Anexo I-C'!C32</t>
  </si>
  <si>
    <t>'DCA-Anexo I-C'!D29=+'DCA-Anexo I-C'!D30+'DCA-Anexo I-C'!D31+'DCA-Anexo I-C'!D32</t>
  </si>
  <si>
    <t>'DCA-Anexo I-C'!E29=+'DCA-Anexo I-C'!E30+'DCA-Anexo I-C'!E31+'DCA-Anexo I-C'!E32</t>
  </si>
  <si>
    <t>'DCA-Anexo I-C'!B32=+'DCA-Anexo I-C'!B33+'DCA-Anexo I-C'!B36+'DCA-Anexo I-C'!B35+'DCA-Anexo I-C'!B34</t>
  </si>
  <si>
    <t>'DCA-Anexo I-C'!C32=+'DCA-Anexo I-C'!C33+'DCA-Anexo I-C'!C36+'DCA-Anexo I-C'!C35+'DCA-Anexo I-C'!C34</t>
  </si>
  <si>
    <t>'DCA-Anexo I-C'!D32=+'DCA-Anexo I-C'!D33+'DCA-Anexo I-C'!D36+'DCA-Anexo I-C'!D35+'DCA-Anexo I-C'!D34</t>
  </si>
  <si>
    <t>'DCA-Anexo I-C'!E32=+'DCA-Anexo I-C'!E33+'DCA-Anexo I-C'!E36+'DCA-Anexo I-C'!E35+'DCA-Anexo I-C'!E34</t>
  </si>
  <si>
    <t>'DCA-Anexo I-C'!B37=+'DCA-Anexo I-C'!B38</t>
  </si>
  <si>
    <t>'DCA-Anexo I-C'!C37=+'DCA-Anexo I-C'!C38</t>
  </si>
  <si>
    <t>'DCA-Anexo I-C'!D37=+'DCA-Anexo I-C'!D38</t>
  </si>
  <si>
    <t>'DCA-Anexo I-C'!E37=+'DCA-Anexo I-C'!E38</t>
  </si>
  <si>
    <t>'DCA-Anexo I-C'!B38=+'DCA-Anexo I-C'!B39+'DCA-Anexo I-C'!B41+'DCA-Anexo I-C'!B42+'DCA-Anexo I-C'!B43+'DCA-Anexo I-C'!B40</t>
  </si>
  <si>
    <t>'DCA-Anexo I-C'!C38=+'DCA-Anexo I-C'!C39+'DCA-Anexo I-C'!C41+'DCA-Anexo I-C'!C42+'DCA-Anexo I-C'!C43+'DCA-Anexo I-C'!C40</t>
  </si>
  <si>
    <t>'DCA-Anexo I-C'!D38=+'DCA-Anexo I-C'!D39+'DCA-Anexo I-C'!D41+'DCA-Anexo I-C'!D42+'DCA-Anexo I-C'!D43+'DCA-Anexo I-C'!D40</t>
  </si>
  <si>
    <t>'DCA-Anexo I-C'!E38=+'DCA-Anexo I-C'!E39+'DCA-Anexo I-C'!E41+'DCA-Anexo I-C'!E42+'DCA-Anexo I-C'!E43+'DCA-Anexo I-C'!E40</t>
  </si>
  <si>
    <t>'DCA-Anexo I-C'!B44=+'DCA-Anexo I-C'!B45</t>
  </si>
  <si>
    <t>'DCA-Anexo I-C'!C44=+'DCA-Anexo I-C'!C45</t>
  </si>
  <si>
    <t>'DCA-Anexo I-C'!D44=+'DCA-Anexo I-C'!D45</t>
  </si>
  <si>
    <t>'DCA-Anexo I-C'!E44=+'DCA-Anexo I-C'!E45</t>
  </si>
  <si>
    <t>'DCA-Anexo I-C'!B45=+'DCA-Anexo I-C'!B46+'DCA-Anexo I-C'!B47</t>
  </si>
  <si>
    <t>'DCA-Anexo I-C'!C45=+'DCA-Anexo I-C'!C46+'DCA-Anexo I-C'!C47</t>
  </si>
  <si>
    <t>'DCA-Anexo I-C'!D45=+'DCA-Anexo I-C'!D46+'DCA-Anexo I-C'!D47</t>
  </si>
  <si>
    <t>'DCA-Anexo I-C'!E45=+'DCA-Anexo I-C'!E46+'DCA-Anexo I-C'!E47</t>
  </si>
  <si>
    <t>'DCA-Anexo I-C'!B61=+'DCA-Anexo I-C'!B62+'DCA-Anexo I-C'!B68</t>
  </si>
  <si>
    <t>'DCA-Anexo I-C'!C61=+'DCA-Anexo I-C'!C62+'DCA-Anexo I-C'!C68</t>
  </si>
  <si>
    <t>'DCA-Anexo I-C'!D61=+'DCA-Anexo I-C'!D62+'DCA-Anexo I-C'!D68</t>
  </si>
  <si>
    <t>'DCA-Anexo I-C'!E61=+'DCA-Anexo I-C'!E62+'DCA-Anexo I-C'!E68</t>
  </si>
  <si>
    <t>'DCA-Anexo I-C'!B62=+'DCA-Anexo I-C'!B63+'DCA-Anexo I-C'!B65+'DCA-Anexo I-C'!B66+'DCA-Anexo I-C'!B67+'DCA-Anexo I-C'!B64</t>
  </si>
  <si>
    <t>'DCA-Anexo I-C'!C62=+'DCA-Anexo I-C'!C63+'DCA-Anexo I-C'!C65+'DCA-Anexo I-C'!C66+'DCA-Anexo I-C'!C67+'DCA-Anexo I-C'!C64</t>
  </si>
  <si>
    <t>'DCA-Anexo I-C'!D62=+'DCA-Anexo I-C'!D63+'DCA-Anexo I-C'!D65+'DCA-Anexo I-C'!D66+'DCA-Anexo I-C'!D67+'DCA-Anexo I-C'!D64</t>
  </si>
  <si>
    <t>'DCA-Anexo I-C'!E62=+'DCA-Anexo I-C'!E63+'DCA-Anexo I-C'!E65+'DCA-Anexo I-C'!E66+'DCA-Anexo I-C'!E67+'DCA-Anexo I-C'!E64</t>
  </si>
  <si>
    <t>'DCA-Anexo I-C'!B68=+'DCA-Anexo I-C'!B69+'DCA-Anexo I-C'!B70</t>
  </si>
  <si>
    <t>'DCA-Anexo I-C'!C68=+'DCA-Anexo I-C'!C69+'DCA-Anexo I-C'!C70</t>
  </si>
  <si>
    <t>'DCA-Anexo I-C'!D68=+'DCA-Anexo I-C'!D69+'DCA-Anexo I-C'!D70</t>
  </si>
  <si>
    <t>'DCA-Anexo I-C'!E68=+'DCA-Anexo I-C'!E69+'DCA-Anexo I-C'!E70</t>
  </si>
  <si>
    <t>'DCA-Anexo I-C'!B73=+'DCA-Anexo I-C'!B74+'DCA-Anexo I-C'!B120+'DCA-Anexo I-C'!B122+'DCA-Anexo I-C'!B123</t>
  </si>
  <si>
    <t>'DCA-Anexo I-C'!C73=+'DCA-Anexo I-C'!C74+'DCA-Anexo I-C'!C120+'DCA-Anexo I-C'!C122+'DCA-Anexo I-C'!C123</t>
  </si>
  <si>
    <t>'DCA-Anexo I-C'!D73=+'DCA-Anexo I-C'!D74+'DCA-Anexo I-C'!D120+'DCA-Anexo I-C'!D122+'DCA-Anexo I-C'!D123</t>
  </si>
  <si>
    <t>'DCA-Anexo I-C'!E73=+'DCA-Anexo I-C'!E74+'DCA-Anexo I-C'!E120+'DCA-Anexo I-C'!E122+'DCA-Anexo I-C'!E123</t>
  </si>
  <si>
    <t>'DCA-Anexo I-C'!B74=+'DCA-Anexo I-C'!B75+'DCA-Anexo I-C'!B105+'DCA-Anexo I-C'!B87+'DCA-Anexo I-C'!B102+'DCA-Anexo I-C'!B94+'DCA-Anexo I-C'!B104+'DCA-Anexo I-C'!B96+'DCA-Anexo I-C'!B103+'DCA-Anexo I-C'!B76+'DCA-Anexo I-C'!B97+'DCA-Anexo I-C'!B95+'DCA-Anexo I-C'!B78+'DCA-Anexo I-C'!B93+'DCA-Anexo I-C'!B88+'DCA-Anexo I-C'!B77+'DCA-Anexo I-C'!B101+'DCA-Anexo I-C'!B106+'DCA-Anexo I-C'!B100+'DCA-Anexo I-C'!B107+'DCA-Anexo I-C'!B108</t>
  </si>
  <si>
    <t>'DCA-Anexo I-C'!C74=+'DCA-Anexo I-C'!C75+'DCA-Anexo I-C'!C105+'DCA-Anexo I-C'!C87+'DCA-Anexo I-C'!C102+'DCA-Anexo I-C'!C94+'DCA-Anexo I-C'!C104+'DCA-Anexo I-C'!C96+'DCA-Anexo I-C'!C103+'DCA-Anexo I-C'!C76+'DCA-Anexo I-C'!C97+'DCA-Anexo I-C'!C95+'DCA-Anexo I-C'!C78+'DCA-Anexo I-C'!C93+'DCA-Anexo I-C'!C88+'DCA-Anexo I-C'!C77+'DCA-Anexo I-C'!C101+'DCA-Anexo I-C'!C106+'DCA-Anexo I-C'!C100+'DCA-Anexo I-C'!C107+'DCA-Anexo I-C'!C108</t>
  </si>
  <si>
    <t>'DCA-Anexo I-C'!D74=+'DCA-Anexo I-C'!D75+'DCA-Anexo I-C'!D105+'DCA-Anexo I-C'!D87+'DCA-Anexo I-C'!D102+'DCA-Anexo I-C'!D94+'DCA-Anexo I-C'!D104+'DCA-Anexo I-C'!D96+'DCA-Anexo I-C'!D103+'DCA-Anexo I-C'!D76+'DCA-Anexo I-C'!D97+'DCA-Anexo I-C'!D95+'DCA-Anexo I-C'!D78+'DCA-Anexo I-C'!D93+'DCA-Anexo I-C'!D88+'DCA-Anexo I-C'!D77+'DCA-Anexo I-C'!D101+'DCA-Anexo I-C'!D106+'DCA-Anexo I-C'!D100+'DCA-Anexo I-C'!D107+'DCA-Anexo I-C'!D108</t>
  </si>
  <si>
    <t>'DCA-Anexo I-C'!E74=+'DCA-Anexo I-C'!E75+'DCA-Anexo I-C'!E105+'DCA-Anexo I-C'!E87+'DCA-Anexo I-C'!E102+'DCA-Anexo I-C'!E94+'DCA-Anexo I-C'!E104+'DCA-Anexo I-C'!E96+'DCA-Anexo I-C'!E103+'DCA-Anexo I-C'!E76+'DCA-Anexo I-C'!E97+'DCA-Anexo I-C'!E95+'DCA-Anexo I-C'!E78+'DCA-Anexo I-C'!E93+'DCA-Anexo I-C'!E88+'DCA-Anexo I-C'!E77+'DCA-Anexo I-C'!E101+'DCA-Anexo I-C'!E106+'DCA-Anexo I-C'!E100+'DCA-Anexo I-C'!E107+'DCA-Anexo I-C'!E108</t>
  </si>
  <si>
    <t>'DCA-Anexo I-C'!B78=+'DCA-Anexo I-C'!B79+'DCA-Anexo I-C'!B82+'DCA-Anexo I-C'!B81+'DCA-Anexo I-C'!B83+'DCA-Anexo I-C'!B84+'DCA-Anexo I-C'!B80+'DCA-Anexo I-C'!B85+'DCA-Anexo I-C'!B86</t>
  </si>
  <si>
    <t>'DCA-Anexo I-C'!C78=+'DCA-Anexo I-C'!C79+'DCA-Anexo I-C'!C82+'DCA-Anexo I-C'!C81+'DCA-Anexo I-C'!C83+'DCA-Anexo I-C'!C84+'DCA-Anexo I-C'!C80+'DCA-Anexo I-C'!C85+'DCA-Anexo I-C'!C86</t>
  </si>
  <si>
    <t>'DCA-Anexo I-C'!D78=+'DCA-Anexo I-C'!D79+'DCA-Anexo I-C'!D82+'DCA-Anexo I-C'!D81+'DCA-Anexo I-C'!D83+'DCA-Anexo I-C'!D84+'DCA-Anexo I-C'!D80+'DCA-Anexo I-C'!D85+'DCA-Anexo I-C'!D86</t>
  </si>
  <si>
    <t>'DCA-Anexo I-C'!E78=+'DCA-Anexo I-C'!E79+'DCA-Anexo I-C'!E82+'DCA-Anexo I-C'!E81+'DCA-Anexo I-C'!E83+'DCA-Anexo I-C'!E84+'DCA-Anexo I-C'!E80+'DCA-Anexo I-C'!E85+'DCA-Anexo I-C'!E86</t>
  </si>
  <si>
    <t>'DCA-Anexo I-C'!B97=+'DCA-Anexo I-C'!B98+'DCA-Anexo I-C'!B99</t>
  </si>
  <si>
    <t>'DCA-Anexo I-C'!C97=+'DCA-Anexo I-C'!C98+'DCA-Anexo I-C'!C99</t>
  </si>
  <si>
    <t>'DCA-Anexo I-C'!D97=+'DCA-Anexo I-C'!D98+'DCA-Anexo I-C'!D99</t>
  </si>
  <si>
    <t>'DCA-Anexo I-C'!E97=+'DCA-Anexo I-C'!E98+'DCA-Anexo I-C'!E99</t>
  </si>
  <si>
    <t>'DCA-Anexo I-C'!B124=+'DCA-Anexo I-C'!B125+'DCA-Anexo I-C'!B156+'DCA-Anexo I-C'!B155+'DCA-Anexo I-C'!B131+'DCA-Anexo I-C'!B147+'DCA-Anexo I-C'!B157+'DCA-Anexo I-C'!B142</t>
  </si>
  <si>
    <t>'DCA-Anexo I-C'!C124=+'DCA-Anexo I-C'!C125+'DCA-Anexo I-C'!C156+'DCA-Anexo I-C'!C155+'DCA-Anexo I-C'!C131+'DCA-Anexo I-C'!C147+'DCA-Anexo I-C'!C157+'DCA-Anexo I-C'!C142</t>
  </si>
  <si>
    <t>'DCA-Anexo I-C'!D124=+'DCA-Anexo I-C'!D125+'DCA-Anexo I-C'!D156+'DCA-Anexo I-C'!D155+'DCA-Anexo I-C'!D131+'DCA-Anexo I-C'!D147+'DCA-Anexo I-C'!D157+'DCA-Anexo I-C'!D142</t>
  </si>
  <si>
    <t>'DCA-Anexo I-C'!E124=+'DCA-Anexo I-C'!E125+'DCA-Anexo I-C'!E156+'DCA-Anexo I-C'!E155+'DCA-Anexo I-C'!E131+'DCA-Anexo I-C'!E147+'DCA-Anexo I-C'!E157+'DCA-Anexo I-C'!E142</t>
  </si>
  <si>
    <t>'DCA-Anexo I-C'!B125=+'DCA-Anexo I-C'!B126+'DCA-Anexo I-C'!B129+'DCA-Anexo I-C'!B130</t>
  </si>
  <si>
    <t>'DCA-Anexo I-C'!C125=+'DCA-Anexo I-C'!C126+'DCA-Anexo I-C'!C129+'DCA-Anexo I-C'!C130</t>
  </si>
  <si>
    <t>'DCA-Anexo I-C'!D125=+'DCA-Anexo I-C'!D126+'DCA-Anexo I-C'!D129+'DCA-Anexo I-C'!D130</t>
  </si>
  <si>
    <t>'DCA-Anexo I-C'!E125=+'DCA-Anexo I-C'!E126+'DCA-Anexo I-C'!E129+'DCA-Anexo I-C'!E130</t>
  </si>
  <si>
    <t>'DCA-Anexo I-C'!B126=+'DCA-Anexo I-C'!B127+'DCA-Anexo I-C'!B128</t>
  </si>
  <si>
    <t>'DCA-Anexo I-C'!C126=+'DCA-Anexo I-C'!C127+'DCA-Anexo I-C'!C128</t>
  </si>
  <si>
    <t>'DCA-Anexo I-C'!D126=+'DCA-Anexo I-C'!D127+'DCA-Anexo I-C'!D128</t>
  </si>
  <si>
    <t>'DCA-Anexo I-C'!E126=+'DCA-Anexo I-C'!E127+'DCA-Anexo I-C'!E128</t>
  </si>
  <si>
    <t>'DCA-Anexo I-C'!B131=+'DCA-Anexo I-C'!B132+'DCA-Anexo I-C'!B139+'DCA-Anexo I-C'!B140+'DCA-Anexo I-C'!B141</t>
  </si>
  <si>
    <t>'DCA-Anexo I-C'!C131=+'DCA-Anexo I-C'!C132+'DCA-Anexo I-C'!C139+'DCA-Anexo I-C'!C140+'DCA-Anexo I-C'!C141</t>
  </si>
  <si>
    <t>'DCA-Anexo I-C'!D131=+'DCA-Anexo I-C'!D132+'DCA-Anexo I-C'!D139+'DCA-Anexo I-C'!D140+'DCA-Anexo I-C'!D141</t>
  </si>
  <si>
    <t>'DCA-Anexo I-C'!E131=+'DCA-Anexo I-C'!E132+'DCA-Anexo I-C'!E139+'DCA-Anexo I-C'!E140+'DCA-Anexo I-C'!E141</t>
  </si>
  <si>
    <t>'DCA-Anexo I-C'!B132=+'DCA-Anexo I-C'!B133+'DCA-Anexo I-C'!B136+'DCA-Anexo I-C'!B135+'DCA-Anexo I-C'!B134+'DCA-Anexo I-C'!B137+'DCA-Anexo I-C'!B138</t>
  </si>
  <si>
    <t>'DCA-Anexo I-C'!C132=+'DCA-Anexo I-C'!C133+'DCA-Anexo I-C'!C136+'DCA-Anexo I-C'!C135+'DCA-Anexo I-C'!C134+'DCA-Anexo I-C'!C137+'DCA-Anexo I-C'!C138</t>
  </si>
  <si>
    <t>'DCA-Anexo I-C'!D132=+'DCA-Anexo I-C'!D133+'DCA-Anexo I-C'!D136+'DCA-Anexo I-C'!D135+'DCA-Anexo I-C'!D134+'DCA-Anexo I-C'!D137+'DCA-Anexo I-C'!D138</t>
  </si>
  <si>
    <t>'DCA-Anexo I-C'!E132=+'DCA-Anexo I-C'!E133+'DCA-Anexo I-C'!E136+'DCA-Anexo I-C'!E135+'DCA-Anexo I-C'!E134+'DCA-Anexo I-C'!E137+'DCA-Anexo I-C'!E138</t>
  </si>
  <si>
    <t>'DCA-Anexo I-C'!B160=+'DCA-Anexo I-C'!B161+'DCA-Anexo I-C'!B174+'DCA-Anexo I-C'!B166+'DCA-Anexo I-C'!B178+'DCA-Anexo I-C'!B171</t>
  </si>
  <si>
    <t>'DCA-Anexo I-C'!C160=+'DCA-Anexo I-C'!C161+'DCA-Anexo I-C'!C174+'DCA-Anexo I-C'!C166+'DCA-Anexo I-C'!C178+'DCA-Anexo I-C'!C171</t>
  </si>
  <si>
    <t>'DCA-Anexo I-C'!D160=+'DCA-Anexo I-C'!D161+'DCA-Anexo I-C'!D174+'DCA-Anexo I-C'!D166+'DCA-Anexo I-C'!D178+'DCA-Anexo I-C'!D171</t>
  </si>
  <si>
    <t>'DCA-Anexo I-C'!E160=+'DCA-Anexo I-C'!E161+'DCA-Anexo I-C'!E174+'DCA-Anexo I-C'!E166+'DCA-Anexo I-C'!E178+'DCA-Anexo I-C'!E171</t>
  </si>
  <si>
    <t>'DCA-Anexo I-C'!B161=+'DCA-Anexo I-C'!B162+'DCA-Anexo I-C'!B164+'DCA-Anexo I-C'!B165+'DCA-Anexo I-C'!B163</t>
  </si>
  <si>
    <t>'DCA-Anexo I-C'!C161=+'DCA-Anexo I-C'!C162+'DCA-Anexo I-C'!C164+'DCA-Anexo I-C'!C165+'DCA-Anexo I-C'!C163</t>
  </si>
  <si>
    <t>'DCA-Anexo I-C'!D161=+'DCA-Anexo I-C'!D162+'DCA-Anexo I-C'!D164+'DCA-Anexo I-C'!D165+'DCA-Anexo I-C'!D163</t>
  </si>
  <si>
    <t>'DCA-Anexo I-C'!E161=+'DCA-Anexo I-C'!E162+'DCA-Anexo I-C'!E164+'DCA-Anexo I-C'!E165+'DCA-Anexo I-C'!E163</t>
  </si>
  <si>
    <t>'DCA-Anexo I-C'!B166=+'DCA-Anexo I-C'!B167+'DCA-Anexo I-C'!B169+'DCA-Anexo I-C'!B168+'DCA-Anexo I-C'!B170</t>
  </si>
  <si>
    <t>'DCA-Anexo I-C'!C166=+'DCA-Anexo I-C'!C167+'DCA-Anexo I-C'!C169+'DCA-Anexo I-C'!C168+'DCA-Anexo I-C'!C170</t>
  </si>
  <si>
    <t>'DCA-Anexo I-C'!D166=+'DCA-Anexo I-C'!D167+'DCA-Anexo I-C'!D169+'DCA-Anexo I-C'!D168+'DCA-Anexo I-C'!D170</t>
  </si>
  <si>
    <t>'DCA-Anexo I-C'!E166=+'DCA-Anexo I-C'!E167+'DCA-Anexo I-C'!E169+'DCA-Anexo I-C'!E168+'DCA-Anexo I-C'!E170</t>
  </si>
  <si>
    <t>'DCA-Anexo I-C'!B171=+'DCA-Anexo I-C'!B172+'DCA-Anexo I-C'!B173</t>
  </si>
  <si>
    <t>'DCA-Anexo I-C'!C171=+'DCA-Anexo I-C'!C172+'DCA-Anexo I-C'!C173</t>
  </si>
  <si>
    <t>'DCA-Anexo I-C'!D171=+'DCA-Anexo I-C'!D172+'DCA-Anexo I-C'!D173</t>
  </si>
  <si>
    <t>'DCA-Anexo I-C'!E171=+'DCA-Anexo I-C'!E172+'DCA-Anexo I-C'!E173</t>
  </si>
  <si>
    <t>'DCA-Anexo I-C'!B174=+'DCA-Anexo I-C'!B175+'DCA-Anexo I-C'!B177+'DCA-Anexo I-C'!B176</t>
  </si>
  <si>
    <t>'DCA-Anexo I-C'!C174=+'DCA-Anexo I-C'!C175+'DCA-Anexo I-C'!C177+'DCA-Anexo I-C'!C176</t>
  </si>
  <si>
    <t>'DCA-Anexo I-C'!D174=+'DCA-Anexo I-C'!D175+'DCA-Anexo I-C'!D177+'DCA-Anexo I-C'!D176</t>
  </si>
  <si>
    <t>'DCA-Anexo I-C'!E174=+'DCA-Anexo I-C'!E175+'DCA-Anexo I-C'!E177+'DCA-Anexo I-C'!E176</t>
  </si>
  <si>
    <t>'DCA-Anexo I-C'!B178=+'DCA-Anexo I-C'!B179</t>
  </si>
  <si>
    <t>'DCA-Anexo I-C'!C178=+'DCA-Anexo I-C'!C179</t>
  </si>
  <si>
    <t>'DCA-Anexo I-C'!D178=+'DCA-Anexo I-C'!D179</t>
  </si>
  <si>
    <t>'DCA-Anexo I-C'!E178=+'DCA-Anexo I-C'!E179</t>
  </si>
  <si>
    <t>'DCA-Anexo I-C'!B180=+'DCA-Anexo I-C'!B181+'DCA-Anexo I-C'!B254+'DCA-Anexo I-C'!B260+'DCA-Anexo I-C'!B243+'DCA-Anexo I-C'!B258+'DCA-Anexo I-C'!B261+'DCA-Anexo I-C'!B252+'DCA-Anexo I-C'!B221</t>
  </si>
  <si>
    <t>'DCA-Anexo I-C'!C180=+'DCA-Anexo I-C'!C181+'DCA-Anexo I-C'!C254+'DCA-Anexo I-C'!C260+'DCA-Anexo I-C'!C243+'DCA-Anexo I-C'!C258+'DCA-Anexo I-C'!C261+'DCA-Anexo I-C'!C252+'DCA-Anexo I-C'!C221</t>
  </si>
  <si>
    <t>'DCA-Anexo I-C'!D180=+'DCA-Anexo I-C'!D181+'DCA-Anexo I-C'!D254+'DCA-Anexo I-C'!D260+'DCA-Anexo I-C'!D243+'DCA-Anexo I-C'!D258+'DCA-Anexo I-C'!D261+'DCA-Anexo I-C'!D252+'DCA-Anexo I-C'!D221</t>
  </si>
  <si>
    <t>'DCA-Anexo I-C'!E180=+'DCA-Anexo I-C'!E181+'DCA-Anexo I-C'!E254+'DCA-Anexo I-C'!E260+'DCA-Anexo I-C'!E243+'DCA-Anexo I-C'!E258+'DCA-Anexo I-C'!E261+'DCA-Anexo I-C'!E252+'DCA-Anexo I-C'!E221</t>
  </si>
  <si>
    <t>'DCA-Anexo I-C'!B262=+'DCA-Anexo I-C'!B263+'DCA-Anexo I-C'!B264+'DCA-Anexo I-C'!B285+'DCA-Anexo I-C'!B286</t>
  </si>
  <si>
    <t>'DCA-Anexo I-C'!C262=+'DCA-Anexo I-C'!C263+'DCA-Anexo I-C'!C264+'DCA-Anexo I-C'!C285+'DCA-Anexo I-C'!C286</t>
  </si>
  <si>
    <t>'DCA-Anexo I-C'!D262=+'DCA-Anexo I-C'!D263+'DCA-Anexo I-C'!D264+'DCA-Anexo I-C'!D285+'DCA-Anexo I-C'!D286</t>
  </si>
  <si>
    <t>'DCA-Anexo I-C'!E262=+'DCA-Anexo I-C'!E263+'DCA-Anexo I-C'!E264+'DCA-Anexo I-C'!E285+'DCA-Anexo I-C'!E286</t>
  </si>
  <si>
    <t>'DCA-Anexo I-C'!B264=+'DCA-Anexo I-C'!B265+'DCA-Anexo I-C'!B279+'DCA-Anexo I-C'!B266</t>
  </si>
  <si>
    <t>'DCA-Anexo I-C'!C264=+'DCA-Anexo I-C'!C265+'DCA-Anexo I-C'!C279+'DCA-Anexo I-C'!C266</t>
  </si>
  <si>
    <t>'DCA-Anexo I-C'!D264=+'DCA-Anexo I-C'!D265+'DCA-Anexo I-C'!D279+'DCA-Anexo I-C'!D266</t>
  </si>
  <si>
    <t>'DCA-Anexo I-C'!E264=+'DCA-Anexo I-C'!E265+'DCA-Anexo I-C'!E279+'DCA-Anexo I-C'!E266</t>
  </si>
  <si>
    <t>'DCA-Anexo I-C'!B266=+'DCA-Anexo I-C'!B267+'DCA-Anexo I-C'!B277+'DCA-Anexo I-C'!B273+'DCA-Anexo I-C'!B271+'DCA-Anexo I-C'!B268+'DCA-Anexo I-C'!B272+'DCA-Anexo I-C'!B269+'DCA-Anexo I-C'!B276+'DCA-Anexo I-C'!B278+'DCA-Anexo I-C'!B270+'DCA-Anexo I-C'!B274+'DCA-Anexo I-C'!B275</t>
  </si>
  <si>
    <t>'DCA-Anexo I-C'!C266=+'DCA-Anexo I-C'!C267+'DCA-Anexo I-C'!C277+'DCA-Anexo I-C'!C273+'DCA-Anexo I-C'!C271+'DCA-Anexo I-C'!C268+'DCA-Anexo I-C'!C272+'DCA-Anexo I-C'!C269+'DCA-Anexo I-C'!C276+'DCA-Anexo I-C'!C278+'DCA-Anexo I-C'!C270+'DCA-Anexo I-C'!C274+'DCA-Anexo I-C'!C275</t>
  </si>
  <si>
    <t>'DCA-Anexo I-C'!D266=+'DCA-Anexo I-C'!D267+'DCA-Anexo I-C'!D277+'DCA-Anexo I-C'!D273+'DCA-Anexo I-C'!D271+'DCA-Anexo I-C'!D268+'DCA-Anexo I-C'!D272+'DCA-Anexo I-C'!D269+'DCA-Anexo I-C'!D276+'DCA-Anexo I-C'!D278+'DCA-Anexo I-C'!D270+'DCA-Anexo I-C'!D274+'DCA-Anexo I-C'!D275</t>
  </si>
  <si>
    <t>'DCA-Anexo I-C'!E266=+'DCA-Anexo I-C'!E267+'DCA-Anexo I-C'!E277+'DCA-Anexo I-C'!E273+'DCA-Anexo I-C'!E271+'DCA-Anexo I-C'!E268+'DCA-Anexo I-C'!E272+'DCA-Anexo I-C'!E269+'DCA-Anexo I-C'!E276+'DCA-Anexo I-C'!E278+'DCA-Anexo I-C'!E270+'DCA-Anexo I-C'!E274+'DCA-Anexo I-C'!E275</t>
  </si>
  <si>
    <t>'DCA-Anexo I-C'!B279=+'DCA-Anexo I-C'!B280+'DCA-Anexo I-C'!B284+'DCA-Anexo I-C'!B281+'DCA-Anexo I-C'!B283+'DCA-Anexo I-C'!B282</t>
  </si>
  <si>
    <t>'DCA-Anexo I-C'!C279=+'DCA-Anexo I-C'!C280+'DCA-Anexo I-C'!C284+'DCA-Anexo I-C'!C281+'DCA-Anexo I-C'!C283+'DCA-Anexo I-C'!C282</t>
  </si>
  <si>
    <t>'DCA-Anexo I-C'!D279=+'DCA-Anexo I-C'!D280+'DCA-Anexo I-C'!D284+'DCA-Anexo I-C'!D281+'DCA-Anexo I-C'!D283+'DCA-Anexo I-C'!D282</t>
  </si>
  <si>
    <t>'DCA-Anexo I-C'!E279=+'DCA-Anexo I-C'!E280+'DCA-Anexo I-C'!E284+'DCA-Anexo I-C'!E281+'DCA-Anexo I-C'!E283+'DCA-Anexo I-C'!E282</t>
  </si>
  <si>
    <t>'DCA-Anexo I-C'!B286=+'DCA-Anexo I-C'!B287+'DCA-Anexo I-C'!B290+'DCA-Anexo I-C'!B296+'DCA-Anexo I-C'!B292+'DCA-Anexo I-C'!B294+'DCA-Anexo I-C'!B293+'DCA-Anexo I-C'!B299+'DCA-Anexo I-C'!B288+'DCA-Anexo I-C'!B289+'DCA-Anexo I-C'!B298+'DCA-Anexo I-C'!B291+'DCA-Anexo I-C'!B295+'DCA-Anexo I-C'!B297</t>
  </si>
  <si>
    <t>'DCA-Anexo I-C'!C286=+'DCA-Anexo I-C'!C287+'DCA-Anexo I-C'!C290+'DCA-Anexo I-C'!C296+'DCA-Anexo I-C'!C292+'DCA-Anexo I-C'!C294+'DCA-Anexo I-C'!C293+'DCA-Anexo I-C'!C299+'DCA-Anexo I-C'!C288+'DCA-Anexo I-C'!C289+'DCA-Anexo I-C'!C298+'DCA-Anexo I-C'!C291+'DCA-Anexo I-C'!C295+'DCA-Anexo I-C'!C297</t>
  </si>
  <si>
    <t>'DCA-Anexo I-C'!D286=+'DCA-Anexo I-C'!D287+'DCA-Anexo I-C'!D290+'DCA-Anexo I-C'!D296+'DCA-Anexo I-C'!D292+'DCA-Anexo I-C'!D294+'DCA-Anexo I-C'!D293+'DCA-Anexo I-C'!D299+'DCA-Anexo I-C'!D288+'DCA-Anexo I-C'!D289+'DCA-Anexo I-C'!D298+'DCA-Anexo I-C'!D291+'DCA-Anexo I-C'!D295+'DCA-Anexo I-C'!D297</t>
  </si>
  <si>
    <t>'DCA-Anexo I-C'!E286=+'DCA-Anexo I-C'!E287+'DCA-Anexo I-C'!E290+'DCA-Anexo I-C'!E296+'DCA-Anexo I-C'!E292+'DCA-Anexo I-C'!E294+'DCA-Anexo I-C'!E293+'DCA-Anexo I-C'!E299+'DCA-Anexo I-C'!E288+'DCA-Anexo I-C'!E289+'DCA-Anexo I-C'!E298+'DCA-Anexo I-C'!E291+'DCA-Anexo I-C'!E295+'DCA-Anexo I-C'!E297</t>
  </si>
  <si>
    <t>'DCA-Anexo I-C'!B299=+'DCA-Anexo I-C'!B300+'DCA-Anexo I-C'!B301</t>
  </si>
  <si>
    <t>'DCA-Anexo I-C'!C299=+'DCA-Anexo I-C'!C300+'DCA-Anexo I-C'!C301</t>
  </si>
  <si>
    <t>'DCA-Anexo I-C'!D299=+'DCA-Anexo I-C'!D300+'DCA-Anexo I-C'!D301</t>
  </si>
  <si>
    <t>'DCA-Anexo I-C'!E299=+'DCA-Anexo I-C'!E300+'DCA-Anexo I-C'!E301</t>
  </si>
  <si>
    <t>'DCA-Anexo I-C'!B48=+'DCA-Anexo I-C'!B49+'DCA-Anexo I-C'!B54</t>
  </si>
  <si>
    <t>'DCA-Anexo I-C'!C48=+'DCA-Anexo I-C'!C49+'DCA-Anexo I-C'!C54</t>
  </si>
  <si>
    <t>'DCA-Anexo I-C'!D48=+'DCA-Anexo I-C'!D49+'DCA-Anexo I-C'!D54</t>
  </si>
  <si>
    <t>'DCA-Anexo I-C'!E48=+'DCA-Anexo I-C'!E49+'DCA-Anexo I-C'!E54</t>
  </si>
  <si>
    <t>'DCA-Anexo I-C'!B49=+'DCA-Anexo I-C'!B50+'DCA-Anexo I-C'!B51+'DCA-Anexo I-C'!B52+'DCA-Anexo I-C'!B53</t>
  </si>
  <si>
    <t>'DCA-Anexo I-C'!C49=+'DCA-Anexo I-C'!C50+'DCA-Anexo I-C'!C51+'DCA-Anexo I-C'!C52+'DCA-Anexo I-C'!C53</t>
  </si>
  <si>
    <t>'DCA-Anexo I-C'!D49=+'DCA-Anexo I-C'!D50+'DCA-Anexo I-C'!D51+'DCA-Anexo I-C'!D52+'DCA-Anexo I-C'!D53</t>
  </si>
  <si>
    <t>'DCA-Anexo I-C'!E49=+'DCA-Anexo I-C'!E50+'DCA-Anexo I-C'!E51+'DCA-Anexo I-C'!E52+'DCA-Anexo I-C'!E53</t>
  </si>
  <si>
    <t>'DCA-Anexo I-C'!B54=+'DCA-Anexo I-C'!B55+'DCA-Anexo I-C'!B56+'DCA-Anexo I-C'!B57+'DCA-Anexo I-C'!B58+'DCA-Anexo I-C'!B59</t>
  </si>
  <si>
    <t>'DCA-Anexo I-C'!C54=+'DCA-Anexo I-C'!C55+'DCA-Anexo I-C'!C56+'DCA-Anexo I-C'!C57+'DCA-Anexo I-C'!C58+'DCA-Anexo I-C'!C59</t>
  </si>
  <si>
    <t>'DCA-Anexo I-C'!D54=+'DCA-Anexo I-C'!D55+'DCA-Anexo I-C'!D56+'DCA-Anexo I-C'!D57+'DCA-Anexo I-C'!D58+'DCA-Anexo I-C'!D59</t>
  </si>
  <si>
    <t>'DCA-Anexo I-C'!E54=+'DCA-Anexo I-C'!E55+'DCA-Anexo I-C'!E56+'DCA-Anexo I-C'!E57+'DCA-Anexo I-C'!E58+'DCA-Anexo I-C'!E59</t>
  </si>
  <si>
    <t>'DCA-Anexo I-C'!B71=+'DCA-Anexo I-C'!B72</t>
  </si>
  <si>
    <t>'DCA-Anexo I-C'!C71=+'DCA-Anexo I-C'!C72</t>
  </si>
  <si>
    <t>'DCA-Anexo I-C'!D71=+'DCA-Anexo I-C'!D72</t>
  </si>
  <si>
    <t>'DCA-Anexo I-C'!E71=+'DCA-Anexo I-C'!E72</t>
  </si>
  <si>
    <t>'DCA-Anexo I-C'!B88=+'DCA-Anexo I-C'!B89+'DCA-Anexo I-C'!B90+'DCA-Anexo I-C'!B91+'DCA-Anexo I-C'!B92</t>
  </si>
  <si>
    <t>'DCA-Anexo I-C'!C88=+'DCA-Anexo I-C'!C89+'DCA-Anexo I-C'!C90+'DCA-Anexo I-C'!C91+'DCA-Anexo I-C'!C92</t>
  </si>
  <si>
    <t>'DCA-Anexo I-C'!D88=+'DCA-Anexo I-C'!D89+'DCA-Anexo I-C'!D90+'DCA-Anexo I-C'!D91+'DCA-Anexo I-C'!D92</t>
  </si>
  <si>
    <t>'DCA-Anexo I-C'!E88=+'DCA-Anexo I-C'!E89+'DCA-Anexo I-C'!E90+'DCA-Anexo I-C'!E91+'DCA-Anexo I-C'!E92</t>
  </si>
  <si>
    <t>'DCA-Anexo I-C'!B108=+'DCA-Anexo I-C'!B109+'DCA-Anexo I-C'!B113</t>
  </si>
  <si>
    <t>'DCA-Anexo I-C'!C108=+'DCA-Anexo I-C'!C109+'DCA-Anexo I-C'!C113</t>
  </si>
  <si>
    <t>'DCA-Anexo I-C'!D108=+'DCA-Anexo I-C'!D109+'DCA-Anexo I-C'!D113</t>
  </si>
  <si>
    <t>'DCA-Anexo I-C'!E108=+'DCA-Anexo I-C'!E109+'DCA-Anexo I-C'!E113</t>
  </si>
  <si>
    <t>'DCA-Anexo I-C'!B109=+'DCA-Anexo I-C'!B110+'DCA-Anexo I-C'!B111+'DCA-Anexo I-C'!B112</t>
  </si>
  <si>
    <t>'DCA-Anexo I-C'!C109=+'DCA-Anexo I-C'!C110+'DCA-Anexo I-C'!C111+'DCA-Anexo I-C'!C112</t>
  </si>
  <si>
    <t>'DCA-Anexo I-C'!D109=+'DCA-Anexo I-C'!D110+'DCA-Anexo I-C'!D111+'DCA-Anexo I-C'!D112</t>
  </si>
  <si>
    <t>'DCA-Anexo I-C'!E109=+'DCA-Anexo I-C'!E110+'DCA-Anexo I-C'!E111+'DCA-Anexo I-C'!E112</t>
  </si>
  <si>
    <t>'DCA-Anexo I-C'!B113=+'DCA-Anexo I-C'!B114+'DCA-Anexo I-C'!B115+'DCA-Anexo I-C'!B116+'DCA-Anexo I-C'!B117+'DCA-Anexo I-C'!B118+'DCA-Anexo I-C'!B119</t>
  </si>
  <si>
    <t>'DCA-Anexo I-C'!C113=+'DCA-Anexo I-C'!C114+'DCA-Anexo I-C'!C115+'DCA-Anexo I-C'!C116+'DCA-Anexo I-C'!C117+'DCA-Anexo I-C'!C118+'DCA-Anexo I-C'!C119</t>
  </si>
  <si>
    <t>'DCA-Anexo I-C'!D113=+'DCA-Anexo I-C'!D114+'DCA-Anexo I-C'!D115+'DCA-Anexo I-C'!D116+'DCA-Anexo I-C'!D117+'DCA-Anexo I-C'!D118+'DCA-Anexo I-C'!D119</t>
  </si>
  <si>
    <t>'DCA-Anexo I-C'!E113=+'DCA-Anexo I-C'!E114+'DCA-Anexo I-C'!E115+'DCA-Anexo I-C'!E116+'DCA-Anexo I-C'!E117+'DCA-Anexo I-C'!E118+'DCA-Anexo I-C'!E119</t>
  </si>
  <si>
    <t>'DCA-Anexo I-C'!B120=+'DCA-Anexo I-C'!B121</t>
  </si>
  <si>
    <t>'DCA-Anexo I-C'!C120=+'DCA-Anexo I-C'!C121</t>
  </si>
  <si>
    <t>'DCA-Anexo I-C'!D120=+'DCA-Anexo I-C'!D121</t>
  </si>
  <si>
    <t>'DCA-Anexo I-C'!E120=+'DCA-Anexo I-C'!E121</t>
  </si>
  <si>
    <t>'DCA-Anexo I-C'!B142=+'DCA-Anexo I-C'!B143+'DCA-Anexo I-C'!B144+'DCA-Anexo I-C'!B145+'DCA-Anexo I-C'!B146</t>
  </si>
  <si>
    <t>'DCA-Anexo I-C'!C142=+'DCA-Anexo I-C'!C143+'DCA-Anexo I-C'!C144+'DCA-Anexo I-C'!C145+'DCA-Anexo I-C'!C146</t>
  </si>
  <si>
    <t>'DCA-Anexo I-C'!D142=+'DCA-Anexo I-C'!D143+'DCA-Anexo I-C'!D144+'DCA-Anexo I-C'!D145+'DCA-Anexo I-C'!D146</t>
  </si>
  <si>
    <t>'DCA-Anexo I-C'!E142=+'DCA-Anexo I-C'!E143+'DCA-Anexo I-C'!E144+'DCA-Anexo I-C'!E145+'DCA-Anexo I-C'!E146</t>
  </si>
  <si>
    <t>'DCA-Anexo I-C'!B147=+'DCA-Anexo I-C'!B148+'DCA-Anexo I-C'!B149+'DCA-Anexo I-C'!B150+'DCA-Anexo I-C'!B151+'DCA-Anexo I-C'!B152+'DCA-Anexo I-C'!B153+'DCA-Anexo I-C'!B154</t>
  </si>
  <si>
    <t>'DCA-Anexo I-C'!C147=+'DCA-Anexo I-C'!C148+'DCA-Anexo I-C'!C149+'DCA-Anexo I-C'!C150+'DCA-Anexo I-C'!C151+'DCA-Anexo I-C'!C152+'DCA-Anexo I-C'!C153+'DCA-Anexo I-C'!C154</t>
  </si>
  <si>
    <t>'DCA-Anexo I-C'!D147=+'DCA-Anexo I-C'!D148+'DCA-Anexo I-C'!D149+'DCA-Anexo I-C'!D150+'DCA-Anexo I-C'!D151+'DCA-Anexo I-C'!D152+'DCA-Anexo I-C'!D153+'DCA-Anexo I-C'!D154</t>
  </si>
  <si>
    <t>'DCA-Anexo I-C'!E147=+'DCA-Anexo I-C'!E148+'DCA-Anexo I-C'!E149+'DCA-Anexo I-C'!E150+'DCA-Anexo I-C'!E151+'DCA-Anexo I-C'!E152+'DCA-Anexo I-C'!E153+'DCA-Anexo I-C'!E154</t>
  </si>
  <si>
    <t>'DCA-Anexo I-C'!B181=+'DCA-Anexo I-C'!B182</t>
  </si>
  <si>
    <t>'DCA-Anexo I-C'!C181=+'DCA-Anexo I-C'!C182</t>
  </si>
  <si>
    <t>'DCA-Anexo I-C'!D181=+'DCA-Anexo I-C'!D182</t>
  </si>
  <si>
    <t>'DCA-Anexo I-C'!E181=+'DCA-Anexo I-C'!E182</t>
  </si>
  <si>
    <t>'DCA-Anexo I-C'!B182=+'DCA-Anexo I-C'!B183+'DCA-Anexo I-C'!B192+'DCA-Anexo I-C'!B200+'DCA-Anexo I-C'!B201+'DCA-Anexo I-C'!B202+'DCA-Anexo I-C'!B208+'DCA-Anexo I-C'!B210+'DCA-Anexo I-C'!B211+'DCA-Anexo I-C'!B212+'DCA-Anexo I-C'!B219+'DCA-Anexo I-C'!B220</t>
  </si>
  <si>
    <t>'DCA-Anexo I-C'!C182=+'DCA-Anexo I-C'!C183+'DCA-Anexo I-C'!C192+'DCA-Anexo I-C'!C200+'DCA-Anexo I-C'!C201+'DCA-Anexo I-C'!C202+'DCA-Anexo I-C'!C208+'DCA-Anexo I-C'!C210+'DCA-Anexo I-C'!C211+'DCA-Anexo I-C'!C212+'DCA-Anexo I-C'!C219+'DCA-Anexo I-C'!C220</t>
  </si>
  <si>
    <t>'DCA-Anexo I-C'!D182=+'DCA-Anexo I-C'!D183+'DCA-Anexo I-C'!D192+'DCA-Anexo I-C'!D200+'DCA-Anexo I-C'!D201+'DCA-Anexo I-C'!D202+'DCA-Anexo I-C'!D208+'DCA-Anexo I-C'!D210+'DCA-Anexo I-C'!D211+'DCA-Anexo I-C'!D212+'DCA-Anexo I-C'!D219+'DCA-Anexo I-C'!D220</t>
  </si>
  <si>
    <t>'DCA-Anexo I-C'!E182=+'DCA-Anexo I-C'!E183+'DCA-Anexo I-C'!E192+'DCA-Anexo I-C'!E200+'DCA-Anexo I-C'!E201+'DCA-Anexo I-C'!E202+'DCA-Anexo I-C'!E208+'DCA-Anexo I-C'!E210+'DCA-Anexo I-C'!E211+'DCA-Anexo I-C'!E212+'DCA-Anexo I-C'!E219+'DCA-Anexo I-C'!E220</t>
  </si>
  <si>
    <t>'DCA-Anexo I-C'!B183=+'DCA-Anexo I-C'!B184+'DCA-Anexo I-C'!B185+'DCA-Anexo I-C'!B186+'DCA-Anexo I-C'!B187+'DCA-Anexo I-C'!B188+'DCA-Anexo I-C'!B189+'DCA-Anexo I-C'!B190+'DCA-Anexo I-C'!B191</t>
  </si>
  <si>
    <t>'DCA-Anexo I-C'!C183=+'DCA-Anexo I-C'!C184+'DCA-Anexo I-C'!C185+'DCA-Anexo I-C'!C186+'DCA-Anexo I-C'!C187+'DCA-Anexo I-C'!C188+'DCA-Anexo I-C'!C189+'DCA-Anexo I-C'!C190+'DCA-Anexo I-C'!C191</t>
  </si>
  <si>
    <t>'DCA-Anexo I-C'!D183=+'DCA-Anexo I-C'!D184+'DCA-Anexo I-C'!D185+'DCA-Anexo I-C'!D186+'DCA-Anexo I-C'!D187+'DCA-Anexo I-C'!D188+'DCA-Anexo I-C'!D189+'DCA-Anexo I-C'!D190+'DCA-Anexo I-C'!D191</t>
  </si>
  <si>
    <t>'DCA-Anexo I-C'!E183=+'DCA-Anexo I-C'!E184+'DCA-Anexo I-C'!E185+'DCA-Anexo I-C'!E186+'DCA-Anexo I-C'!E187+'DCA-Anexo I-C'!E188+'DCA-Anexo I-C'!E189+'DCA-Anexo I-C'!E190+'DCA-Anexo I-C'!E191</t>
  </si>
  <si>
    <t>'DCA-Anexo I-C'!B192=+'DCA-Anexo I-C'!B193+'DCA-Anexo I-C'!B194+'DCA-Anexo I-C'!B195+'DCA-Anexo I-C'!B196+'DCA-Anexo I-C'!B197+'DCA-Anexo I-C'!B198+'DCA-Anexo I-C'!B199</t>
  </si>
  <si>
    <t>'DCA-Anexo I-C'!C192=+'DCA-Anexo I-C'!C193+'DCA-Anexo I-C'!C194+'DCA-Anexo I-C'!C195+'DCA-Anexo I-C'!C196+'DCA-Anexo I-C'!C197+'DCA-Anexo I-C'!C198+'DCA-Anexo I-C'!C199</t>
  </si>
  <si>
    <t>'DCA-Anexo I-C'!D192=+'DCA-Anexo I-C'!D193+'DCA-Anexo I-C'!D194+'DCA-Anexo I-C'!D195+'DCA-Anexo I-C'!D196+'DCA-Anexo I-C'!D197+'DCA-Anexo I-C'!D198+'DCA-Anexo I-C'!D199</t>
  </si>
  <si>
    <t>'DCA-Anexo I-C'!E192=+'DCA-Anexo I-C'!E193+'DCA-Anexo I-C'!E194+'DCA-Anexo I-C'!E195+'DCA-Anexo I-C'!E196+'DCA-Anexo I-C'!E197+'DCA-Anexo I-C'!E198+'DCA-Anexo I-C'!E199</t>
  </si>
  <si>
    <t>'DCA-Anexo I-C'!B202=+'DCA-Anexo I-C'!B203+'DCA-Anexo I-C'!B204+'DCA-Anexo I-C'!B205+'DCA-Anexo I-C'!B206+'DCA-Anexo I-C'!B207</t>
  </si>
  <si>
    <t>'DCA-Anexo I-C'!C202=+'DCA-Anexo I-C'!C203+'DCA-Anexo I-C'!C204+'DCA-Anexo I-C'!C205+'DCA-Anexo I-C'!C206+'DCA-Anexo I-C'!C207</t>
  </si>
  <si>
    <t>'DCA-Anexo I-C'!D202=+'DCA-Anexo I-C'!D203+'DCA-Anexo I-C'!D204+'DCA-Anexo I-C'!D205+'DCA-Anexo I-C'!D206+'DCA-Anexo I-C'!D207</t>
  </si>
  <si>
    <t>'DCA-Anexo I-C'!E202=+'DCA-Anexo I-C'!E203+'DCA-Anexo I-C'!E204+'DCA-Anexo I-C'!E205+'DCA-Anexo I-C'!E206+'DCA-Anexo I-C'!E207</t>
  </si>
  <si>
    <t>'DCA-Anexo I-C'!B208=+'DCA-Anexo I-C'!B209</t>
  </si>
  <si>
    <t>'DCA-Anexo I-C'!C208=+'DCA-Anexo I-C'!C209</t>
  </si>
  <si>
    <t>'DCA-Anexo I-C'!D208=+'DCA-Anexo I-C'!D209</t>
  </si>
  <si>
    <t>'DCA-Anexo I-C'!E208=+'DCA-Anexo I-C'!E209</t>
  </si>
  <si>
    <t>'DCA-Anexo I-C'!B212=+'DCA-Anexo I-C'!B213+'DCA-Anexo I-C'!B214+'DCA-Anexo I-C'!B215+'DCA-Anexo I-C'!B216+'DCA-Anexo I-C'!B217+'DCA-Anexo I-C'!B218</t>
  </si>
  <si>
    <t>'DCA-Anexo I-C'!C212=+'DCA-Anexo I-C'!C213+'DCA-Anexo I-C'!C214+'DCA-Anexo I-C'!C215+'DCA-Anexo I-C'!C216+'DCA-Anexo I-C'!C217+'DCA-Anexo I-C'!C218</t>
  </si>
  <si>
    <t>'DCA-Anexo I-C'!D212=+'DCA-Anexo I-C'!D213+'DCA-Anexo I-C'!D214+'DCA-Anexo I-C'!D215+'DCA-Anexo I-C'!D216+'DCA-Anexo I-C'!D217+'DCA-Anexo I-C'!D218</t>
  </si>
  <si>
    <t>'DCA-Anexo I-C'!E212=+'DCA-Anexo I-C'!E213+'DCA-Anexo I-C'!E214+'DCA-Anexo I-C'!E215+'DCA-Anexo I-C'!E216+'DCA-Anexo I-C'!E217+'DCA-Anexo I-C'!E218</t>
  </si>
  <si>
    <t>'DCA-Anexo I-C'!B221=+'DCA-Anexo I-C'!B222</t>
  </si>
  <si>
    <t>'DCA-Anexo I-C'!C221=+'DCA-Anexo I-C'!C222</t>
  </si>
  <si>
    <t>'DCA-Anexo I-C'!D221=+'DCA-Anexo I-C'!D222</t>
  </si>
  <si>
    <t>'DCA-Anexo I-C'!E221=+'DCA-Anexo I-C'!E222</t>
  </si>
  <si>
    <t>'DCA-Anexo I-C'!B222=+'DCA-Anexo I-C'!B223+'DCA-Anexo I-C'!B230+'DCA-Anexo I-C'!B235+'DCA-Anexo I-C'!B236+'DCA-Anexo I-C'!B237+'DCA-Anexo I-C'!B238+'DCA-Anexo I-C'!B242</t>
  </si>
  <si>
    <t>'DCA-Anexo I-C'!C222=+'DCA-Anexo I-C'!C223+'DCA-Anexo I-C'!C230+'DCA-Anexo I-C'!C235+'DCA-Anexo I-C'!C236+'DCA-Anexo I-C'!C237+'DCA-Anexo I-C'!C238+'DCA-Anexo I-C'!C242</t>
  </si>
  <si>
    <t>'DCA-Anexo I-C'!D222=+'DCA-Anexo I-C'!D223+'DCA-Anexo I-C'!D230+'DCA-Anexo I-C'!D235+'DCA-Anexo I-C'!D236+'DCA-Anexo I-C'!D237+'DCA-Anexo I-C'!D238+'DCA-Anexo I-C'!D242</t>
  </si>
  <si>
    <t>'DCA-Anexo I-C'!E222=+'DCA-Anexo I-C'!E223+'DCA-Anexo I-C'!E230+'DCA-Anexo I-C'!E235+'DCA-Anexo I-C'!E236+'DCA-Anexo I-C'!E237+'DCA-Anexo I-C'!E238+'DCA-Anexo I-C'!E242</t>
  </si>
  <si>
    <t>'DCA-Anexo I-C'!B223=+'DCA-Anexo I-C'!B224+'DCA-Anexo I-C'!B225+'DCA-Anexo I-C'!B226+'DCA-Anexo I-C'!B227+'DCA-Anexo I-C'!B228+'DCA-Anexo I-C'!B229</t>
  </si>
  <si>
    <t>'DCA-Anexo I-C'!C223=+'DCA-Anexo I-C'!C224+'DCA-Anexo I-C'!C225+'DCA-Anexo I-C'!C226+'DCA-Anexo I-C'!C227+'DCA-Anexo I-C'!C228+'DCA-Anexo I-C'!C229</t>
  </si>
  <si>
    <t>'DCA-Anexo I-C'!D223=+'DCA-Anexo I-C'!D224+'DCA-Anexo I-C'!D225+'DCA-Anexo I-C'!D226+'DCA-Anexo I-C'!D227+'DCA-Anexo I-C'!D228+'DCA-Anexo I-C'!D229</t>
  </si>
  <si>
    <t>'DCA-Anexo I-C'!E223=+'DCA-Anexo I-C'!E224+'DCA-Anexo I-C'!E225+'DCA-Anexo I-C'!E226+'DCA-Anexo I-C'!E227+'DCA-Anexo I-C'!E228+'DCA-Anexo I-C'!E229</t>
  </si>
  <si>
    <t>'DCA-Anexo I-C'!B230=+'DCA-Anexo I-C'!B231+'DCA-Anexo I-C'!B232+'DCA-Anexo I-C'!B233+'DCA-Anexo I-C'!B234</t>
  </si>
  <si>
    <t>'DCA-Anexo I-C'!C230=+'DCA-Anexo I-C'!C231+'DCA-Anexo I-C'!C232+'DCA-Anexo I-C'!C233+'DCA-Anexo I-C'!C234</t>
  </si>
  <si>
    <t>'DCA-Anexo I-C'!D230=+'DCA-Anexo I-C'!D231+'DCA-Anexo I-C'!D232+'DCA-Anexo I-C'!D233+'DCA-Anexo I-C'!D234</t>
  </si>
  <si>
    <t>'DCA-Anexo I-C'!E230=+'DCA-Anexo I-C'!E231+'DCA-Anexo I-C'!E232+'DCA-Anexo I-C'!E233+'DCA-Anexo I-C'!E234</t>
  </si>
  <si>
    <t>'DCA-Anexo I-C'!B238=+'DCA-Anexo I-C'!B239+'DCA-Anexo I-C'!B240+'DCA-Anexo I-C'!B241</t>
  </si>
  <si>
    <t>'DCA-Anexo I-C'!C238=+'DCA-Anexo I-C'!C239+'DCA-Anexo I-C'!C240+'DCA-Anexo I-C'!C241</t>
  </si>
  <si>
    <t>'DCA-Anexo I-C'!D238=+'DCA-Anexo I-C'!D239+'DCA-Anexo I-C'!D240+'DCA-Anexo I-C'!D241</t>
  </si>
  <si>
    <t>'DCA-Anexo I-C'!E238=+'DCA-Anexo I-C'!E239+'DCA-Anexo I-C'!E240+'DCA-Anexo I-C'!E241</t>
  </si>
  <si>
    <t>'DCA-Anexo I-C'!B243=+'DCA-Anexo I-C'!B244</t>
  </si>
  <si>
    <t>'DCA-Anexo I-C'!C243=+'DCA-Anexo I-C'!C244</t>
  </si>
  <si>
    <t>'DCA-Anexo I-C'!D243=+'DCA-Anexo I-C'!D244</t>
  </si>
  <si>
    <t>'DCA-Anexo I-C'!E243=+'DCA-Anexo I-C'!E244</t>
  </si>
  <si>
    <t>'DCA-Anexo I-C'!B244=+'DCA-Anexo I-C'!B245+'DCA-Anexo I-C'!B246+'DCA-Anexo I-C'!B247+'DCA-Anexo I-C'!B251</t>
  </si>
  <si>
    <t>'DCA-Anexo I-C'!C244=+'DCA-Anexo I-C'!C245+'DCA-Anexo I-C'!C246+'DCA-Anexo I-C'!C247+'DCA-Anexo I-C'!C251</t>
  </si>
  <si>
    <t>'DCA-Anexo I-C'!D244=+'DCA-Anexo I-C'!D245+'DCA-Anexo I-C'!D246+'DCA-Anexo I-C'!D247+'DCA-Anexo I-C'!D251</t>
  </si>
  <si>
    <t>'DCA-Anexo I-C'!E244=+'DCA-Anexo I-C'!E245+'DCA-Anexo I-C'!E246+'DCA-Anexo I-C'!E247+'DCA-Anexo I-C'!E251</t>
  </si>
  <si>
    <t>'DCA-Anexo I-C'!B247=+'DCA-Anexo I-C'!B248+'DCA-Anexo I-C'!B249+'DCA-Anexo I-C'!B250</t>
  </si>
  <si>
    <t>'DCA-Anexo I-C'!C247=+'DCA-Anexo I-C'!C248+'DCA-Anexo I-C'!C249+'DCA-Anexo I-C'!C250</t>
  </si>
  <si>
    <t>'DCA-Anexo I-C'!D247=+'DCA-Anexo I-C'!D248+'DCA-Anexo I-C'!D249+'DCA-Anexo I-C'!D250</t>
  </si>
  <si>
    <t>'DCA-Anexo I-C'!E247=+'DCA-Anexo I-C'!E248+'DCA-Anexo I-C'!E249+'DCA-Anexo I-C'!E250</t>
  </si>
  <si>
    <t>'DCA-Anexo I-C'!B252=+'DCA-Anexo I-C'!B253</t>
  </si>
  <si>
    <t>'DCA-Anexo I-C'!C252=+'DCA-Anexo I-C'!C253</t>
  </si>
  <si>
    <t>'DCA-Anexo I-C'!D252=+'DCA-Anexo I-C'!D253</t>
  </si>
  <si>
    <t>'DCA-Anexo I-C'!E252=+'DCA-Anexo I-C'!E253</t>
  </si>
  <si>
    <t>'DCA-Anexo I-C'!B254=+'DCA-Anexo I-C'!B255</t>
  </si>
  <si>
    <t>'DCA-Anexo I-C'!C254=+'DCA-Anexo I-C'!C255</t>
  </si>
  <si>
    <t>'DCA-Anexo I-C'!D254=+'DCA-Anexo I-C'!D255</t>
  </si>
  <si>
    <t>'DCA-Anexo I-C'!E254=+'DCA-Anexo I-C'!E255</t>
  </si>
  <si>
    <t>'DCA-Anexo I-C'!B258=+'DCA-Anexo I-C'!B259</t>
  </si>
  <si>
    <t>'DCA-Anexo I-C'!C258=+'DCA-Anexo I-C'!C259</t>
  </si>
  <si>
    <t>'DCA-Anexo I-C'!D258=+'DCA-Anexo I-C'!D259</t>
  </si>
  <si>
    <t>'DCA-Anexo I-C'!E258=+'DCA-Anexo I-C'!E259</t>
  </si>
  <si>
    <t>'DCA-Anexo I-C'!B255=+'DCA-Anexo I-C'!B256+'DCA-Anexo I-C'!B257</t>
  </si>
  <si>
    <t>'DCA-Anexo I-C'!C255=+'DCA-Anexo I-C'!C256+'DCA-Anexo I-C'!C257</t>
  </si>
  <si>
    <t>'DCA-Anexo I-C'!D255=+'DCA-Anexo I-C'!D256+'DCA-Anexo I-C'!D257</t>
  </si>
  <si>
    <t>'DCA-Anexo I-C'!E255=+'DCA-Anexo I-C'!E256+'DCA-Anexo I-C'!E257</t>
  </si>
  <si>
    <t>'DCA-Anexo I-C'!B302=+'DCA-Anexo I-C'!B303+'DCA-Anexo I-C'!B363+'DCA-Anexo I-C'!B324+'DCA-Anexo I-C'!B315+'DCA-Anexo I-C'!B323</t>
  </si>
  <si>
    <t>'DCA-Anexo I-C'!C302=+'DCA-Anexo I-C'!C303+'DCA-Anexo I-C'!C363+'DCA-Anexo I-C'!C324+'DCA-Anexo I-C'!C315+'DCA-Anexo I-C'!C323</t>
  </si>
  <si>
    <t>'DCA-Anexo I-C'!D302=+'DCA-Anexo I-C'!D303+'DCA-Anexo I-C'!D363+'DCA-Anexo I-C'!D324+'DCA-Anexo I-C'!D315+'DCA-Anexo I-C'!D323</t>
  </si>
  <si>
    <t>'DCA-Anexo I-C'!E302=+'DCA-Anexo I-C'!E303+'DCA-Anexo I-C'!E363+'DCA-Anexo I-C'!E324+'DCA-Anexo I-C'!E315+'DCA-Anexo I-C'!E323</t>
  </si>
  <si>
    <t>'DCA-Anexo I-C'!B303=+'DCA-Anexo I-C'!B304+'DCA-Anexo I-C'!B310</t>
  </si>
  <si>
    <t>'DCA-Anexo I-C'!C303=+'DCA-Anexo I-C'!C304+'DCA-Anexo I-C'!C310</t>
  </si>
  <si>
    <t>'DCA-Anexo I-C'!D303=+'DCA-Anexo I-C'!D304+'DCA-Anexo I-C'!D310</t>
  </si>
  <si>
    <t>'DCA-Anexo I-C'!E303=+'DCA-Anexo I-C'!E304+'DCA-Anexo I-C'!E310</t>
  </si>
  <si>
    <t>'DCA-Anexo I-C'!B315=+'DCA-Anexo I-C'!B316+'DCA-Anexo I-C'!B322+'DCA-Anexo I-C'!B321</t>
  </si>
  <si>
    <t>'DCA-Anexo I-C'!C315=+'DCA-Anexo I-C'!C316+'DCA-Anexo I-C'!C322+'DCA-Anexo I-C'!C321</t>
  </si>
  <si>
    <t>'DCA-Anexo I-C'!D315=+'DCA-Anexo I-C'!D316+'DCA-Anexo I-C'!D322+'DCA-Anexo I-C'!D321</t>
  </si>
  <si>
    <t>'DCA-Anexo I-C'!E315=+'DCA-Anexo I-C'!E316+'DCA-Anexo I-C'!E322+'DCA-Anexo I-C'!E321</t>
  </si>
  <si>
    <t>'DCA-Anexo I-C'!B324=+'DCA-Anexo I-C'!B325+'DCA-Anexo I-C'!B348+'DCA-Anexo I-C'!B354+'DCA-Anexo I-C'!B334+'DCA-Anexo I-C'!B357+'DCA-Anexo I-C'!B351+'DCA-Anexo I-C'!B360+'DCA-Anexo I-C'!B342</t>
  </si>
  <si>
    <t>'DCA-Anexo I-C'!C324=+'DCA-Anexo I-C'!C325+'DCA-Anexo I-C'!C348+'DCA-Anexo I-C'!C354+'DCA-Anexo I-C'!C334+'DCA-Anexo I-C'!C357+'DCA-Anexo I-C'!C351+'DCA-Anexo I-C'!C360+'DCA-Anexo I-C'!C342</t>
  </si>
  <si>
    <t>'DCA-Anexo I-C'!D324=+'DCA-Anexo I-C'!D325+'DCA-Anexo I-C'!D348+'DCA-Anexo I-C'!D354+'DCA-Anexo I-C'!D334+'DCA-Anexo I-C'!D357+'DCA-Anexo I-C'!D351+'DCA-Anexo I-C'!D360+'DCA-Anexo I-C'!D342</t>
  </si>
  <si>
    <t>'DCA-Anexo I-C'!E324=+'DCA-Anexo I-C'!E325+'DCA-Anexo I-C'!E348+'DCA-Anexo I-C'!E354+'DCA-Anexo I-C'!E334+'DCA-Anexo I-C'!E357+'DCA-Anexo I-C'!E351+'DCA-Anexo I-C'!E360+'DCA-Anexo I-C'!E342</t>
  </si>
  <si>
    <t>'DCA-Anexo I-C'!B363=+'DCA-Anexo I-C'!B364+'DCA-Anexo I-C'!B366+'DCA-Anexo I-C'!B367+'DCA-Anexo I-C'!B365+'DCA-Anexo I-C'!B368</t>
  </si>
  <si>
    <t>'DCA-Anexo I-C'!C363=+'DCA-Anexo I-C'!C364+'DCA-Anexo I-C'!C366+'DCA-Anexo I-C'!C367+'DCA-Anexo I-C'!C365+'DCA-Anexo I-C'!C368</t>
  </si>
  <si>
    <t>'DCA-Anexo I-C'!D363=+'DCA-Anexo I-C'!D364+'DCA-Anexo I-C'!D366+'DCA-Anexo I-C'!D367+'DCA-Anexo I-C'!D365+'DCA-Anexo I-C'!D368</t>
  </si>
  <si>
    <t>'DCA-Anexo I-C'!E363=+'DCA-Anexo I-C'!E364+'DCA-Anexo I-C'!E366+'DCA-Anexo I-C'!E367+'DCA-Anexo I-C'!E365+'DCA-Anexo I-C'!E368</t>
  </si>
  <si>
    <t>'DCA-Anexo I-C'!B304=+'DCA-Anexo I-C'!B305+'DCA-Anexo I-C'!B306+'DCA-Anexo I-C'!B307+'DCA-Anexo I-C'!B308+'DCA-Anexo I-C'!B309</t>
  </si>
  <si>
    <t>'DCA-Anexo I-C'!C304=+'DCA-Anexo I-C'!C305+'DCA-Anexo I-C'!C306+'DCA-Anexo I-C'!C307+'DCA-Anexo I-C'!C308+'DCA-Anexo I-C'!C309</t>
  </si>
  <si>
    <t>'DCA-Anexo I-C'!D304=+'DCA-Anexo I-C'!D305+'DCA-Anexo I-C'!D306+'DCA-Anexo I-C'!D307+'DCA-Anexo I-C'!D308+'DCA-Anexo I-C'!D309</t>
  </si>
  <si>
    <t>'DCA-Anexo I-C'!E304=+'DCA-Anexo I-C'!E305+'DCA-Anexo I-C'!E306+'DCA-Anexo I-C'!E307+'DCA-Anexo I-C'!E308+'DCA-Anexo I-C'!E309</t>
  </si>
  <si>
    <t>'DCA-Anexo I-C'!B310=+'DCA-Anexo I-C'!B311+'DCA-Anexo I-C'!B312+'DCA-Anexo I-C'!B313+'DCA-Anexo I-C'!B314</t>
  </si>
  <si>
    <t>'DCA-Anexo I-C'!C310=+'DCA-Anexo I-C'!C311+'DCA-Anexo I-C'!C312+'DCA-Anexo I-C'!C313+'DCA-Anexo I-C'!C314</t>
  </si>
  <si>
    <t>'DCA-Anexo I-C'!D310=+'DCA-Anexo I-C'!D311+'DCA-Anexo I-C'!D312+'DCA-Anexo I-C'!D313+'DCA-Anexo I-C'!D314</t>
  </si>
  <si>
    <t>'DCA-Anexo I-C'!E310=+'DCA-Anexo I-C'!E311+'DCA-Anexo I-C'!E312+'DCA-Anexo I-C'!E313+'DCA-Anexo I-C'!E314</t>
  </si>
  <si>
    <t>'DCA-Anexo I-C'!B316=+'DCA-Anexo I-C'!B317+'DCA-Anexo I-C'!B318+'DCA-Anexo I-C'!B319+'DCA-Anexo I-C'!B320</t>
  </si>
  <si>
    <t>'DCA-Anexo I-C'!C316=+'DCA-Anexo I-C'!C317+'DCA-Anexo I-C'!C318+'DCA-Anexo I-C'!C319+'DCA-Anexo I-C'!C320</t>
  </si>
  <si>
    <t>'DCA-Anexo I-C'!D316=+'DCA-Anexo I-C'!D317+'DCA-Anexo I-C'!D318+'DCA-Anexo I-C'!D319+'DCA-Anexo I-C'!D320</t>
  </si>
  <si>
    <t>'DCA-Anexo I-C'!E316=+'DCA-Anexo I-C'!E317+'DCA-Anexo I-C'!E318+'DCA-Anexo I-C'!E319+'DCA-Anexo I-C'!E320</t>
  </si>
  <si>
    <t>'DCA-Anexo I-C'!B325=+'DCA-Anexo I-C'!B326+'DCA-Anexo I-C'!B327</t>
  </si>
  <si>
    <t>'DCA-Anexo I-C'!C325=+'DCA-Anexo I-C'!C326+'DCA-Anexo I-C'!C327</t>
  </si>
  <si>
    <t>'DCA-Anexo I-C'!D325=+'DCA-Anexo I-C'!D326+'DCA-Anexo I-C'!D327</t>
  </si>
  <si>
    <t>'DCA-Anexo I-C'!E325=+'DCA-Anexo I-C'!E326+'DCA-Anexo I-C'!E327</t>
  </si>
  <si>
    <t>'DCA-Anexo I-C'!B327=+'DCA-Anexo I-C'!B328+'DCA-Anexo I-C'!B329+'DCA-Anexo I-C'!B330+'DCA-Anexo I-C'!B331+'DCA-Anexo I-C'!B332+'DCA-Anexo I-C'!B333</t>
  </si>
  <si>
    <t>'DCA-Anexo I-C'!C327=+'DCA-Anexo I-C'!C328+'DCA-Anexo I-C'!C329+'DCA-Anexo I-C'!C330+'DCA-Anexo I-C'!C331+'DCA-Anexo I-C'!C332+'DCA-Anexo I-C'!C333</t>
  </si>
  <si>
    <t>'DCA-Anexo I-C'!D327=+'DCA-Anexo I-C'!D328+'DCA-Anexo I-C'!D329+'DCA-Anexo I-C'!D330+'DCA-Anexo I-C'!D331+'DCA-Anexo I-C'!D332+'DCA-Anexo I-C'!D333</t>
  </si>
  <si>
    <t>'DCA-Anexo I-C'!E327=+'DCA-Anexo I-C'!E328+'DCA-Anexo I-C'!E329+'DCA-Anexo I-C'!E330+'DCA-Anexo I-C'!E331+'DCA-Anexo I-C'!E332+'DCA-Anexo I-C'!E333</t>
  </si>
  <si>
    <t>'DCA-Anexo I-C'!B334=+'DCA-Anexo I-C'!B335+'DCA-Anexo I-C'!B336</t>
  </si>
  <si>
    <t>'DCA-Anexo I-C'!C334=+'DCA-Anexo I-C'!C335+'DCA-Anexo I-C'!C336</t>
  </si>
  <si>
    <t>'DCA-Anexo I-C'!D334=+'DCA-Anexo I-C'!D335+'DCA-Anexo I-C'!D336</t>
  </si>
  <si>
    <t>'DCA-Anexo I-C'!E334=+'DCA-Anexo I-C'!E335+'DCA-Anexo I-C'!E336</t>
  </si>
  <si>
    <t>'DCA-Anexo I-C'!B336=+'DCA-Anexo I-C'!B337+'DCA-Anexo I-C'!B338+'DCA-Anexo I-C'!B339+'DCA-Anexo I-C'!B340+'DCA-Anexo I-C'!B341</t>
  </si>
  <si>
    <t>'DCA-Anexo I-C'!C336=+'DCA-Anexo I-C'!C337+'DCA-Anexo I-C'!C338+'DCA-Anexo I-C'!C339+'DCA-Anexo I-C'!C340+'DCA-Anexo I-C'!C341</t>
  </si>
  <si>
    <t>'DCA-Anexo I-C'!D336=+'DCA-Anexo I-C'!D337+'DCA-Anexo I-C'!D338+'DCA-Anexo I-C'!D339+'DCA-Anexo I-C'!D340+'DCA-Anexo I-C'!D341</t>
  </si>
  <si>
    <t>'DCA-Anexo I-C'!E336=+'DCA-Anexo I-C'!E337+'DCA-Anexo I-C'!E338+'DCA-Anexo I-C'!E339+'DCA-Anexo I-C'!E340+'DCA-Anexo I-C'!E341</t>
  </si>
  <si>
    <t>'DCA-Anexo I-C'!B342=+'DCA-Anexo I-C'!B343+'DCA-Anexo I-C'!B344</t>
  </si>
  <si>
    <t>'DCA-Anexo I-C'!C342=+'DCA-Anexo I-C'!C343+'DCA-Anexo I-C'!C344</t>
  </si>
  <si>
    <t>'DCA-Anexo I-C'!D342=+'DCA-Anexo I-C'!D343+'DCA-Anexo I-C'!D344</t>
  </si>
  <si>
    <t>'DCA-Anexo I-C'!E342=+'DCA-Anexo I-C'!E343+'DCA-Anexo I-C'!E344</t>
  </si>
  <si>
    <t>'DCA-Anexo I-C'!B344=+'DCA-Anexo I-C'!B345+'DCA-Anexo I-C'!B346+'DCA-Anexo I-C'!B347</t>
  </si>
  <si>
    <t>'DCA-Anexo I-C'!C344=+'DCA-Anexo I-C'!C345+'DCA-Anexo I-C'!C346+'DCA-Anexo I-C'!C347</t>
  </si>
  <si>
    <t>'DCA-Anexo I-C'!D344=+'DCA-Anexo I-C'!D345+'DCA-Anexo I-C'!D346+'DCA-Anexo I-C'!D347</t>
  </si>
  <si>
    <t>'DCA-Anexo I-C'!E344=+'DCA-Anexo I-C'!E345+'DCA-Anexo I-C'!E346+'DCA-Anexo I-C'!E347</t>
  </si>
  <si>
    <t>'DCA-Anexo I-C'!B348=+'DCA-Anexo I-C'!B349+'DCA-Anexo I-C'!B350</t>
  </si>
  <si>
    <t>'DCA-Anexo I-C'!C348=+'DCA-Anexo I-C'!C349+'DCA-Anexo I-C'!C350</t>
  </si>
  <si>
    <t>'DCA-Anexo I-C'!D348=+'DCA-Anexo I-C'!D349+'DCA-Anexo I-C'!D350</t>
  </si>
  <si>
    <t>'DCA-Anexo I-C'!E348=+'DCA-Anexo I-C'!E349+'DCA-Anexo I-C'!E350</t>
  </si>
  <si>
    <t>'DCA-Anexo I-C'!B351=+'DCA-Anexo I-C'!B352+'DCA-Anexo I-C'!B353</t>
  </si>
  <si>
    <t>'DCA-Anexo I-C'!C351=+'DCA-Anexo I-C'!C352+'DCA-Anexo I-C'!C353</t>
  </si>
  <si>
    <t>'DCA-Anexo I-C'!D351=+'DCA-Anexo I-C'!D352+'DCA-Anexo I-C'!D353</t>
  </si>
  <si>
    <t>'DCA-Anexo I-C'!E351=+'DCA-Anexo I-C'!E352+'DCA-Anexo I-C'!E353</t>
  </si>
  <si>
    <t>'DCA-Anexo I-C'!B354=+'DCA-Anexo I-C'!B355+'DCA-Anexo I-C'!B356</t>
  </si>
  <si>
    <t>'DCA-Anexo I-C'!C354=+'DCA-Anexo I-C'!C355+'DCA-Anexo I-C'!C356</t>
  </si>
  <si>
    <t>'DCA-Anexo I-C'!D354=+'DCA-Anexo I-C'!D355+'DCA-Anexo I-C'!D356</t>
  </si>
  <si>
    <t>'DCA-Anexo I-C'!E354=+'DCA-Anexo I-C'!E355+'DCA-Anexo I-C'!E356</t>
  </si>
  <si>
    <t>'DCA-Anexo I-C'!B357=+'DCA-Anexo I-C'!B358+'DCA-Anexo I-C'!B359</t>
  </si>
  <si>
    <t>'DCA-Anexo I-C'!C357=+'DCA-Anexo I-C'!C358+'DCA-Anexo I-C'!C359</t>
  </si>
  <si>
    <t>'DCA-Anexo I-C'!D357=+'DCA-Anexo I-C'!D358+'DCA-Anexo I-C'!D359</t>
  </si>
  <si>
    <t>'DCA-Anexo I-C'!E357=+'DCA-Anexo I-C'!E358+'DCA-Anexo I-C'!E359</t>
  </si>
  <si>
    <t>'DCA-Anexo I-C'!B360=+'DCA-Anexo I-C'!B361+'DCA-Anexo I-C'!B362</t>
  </si>
  <si>
    <t>'DCA-Anexo I-C'!C360=+'DCA-Anexo I-C'!C361+'DCA-Anexo I-C'!C362</t>
  </si>
  <si>
    <t>'DCA-Anexo I-C'!D360=+'DCA-Anexo I-C'!D361+'DCA-Anexo I-C'!D362</t>
  </si>
  <si>
    <t>'DCA-Anexo I-C'!E360=+'DCA-Anexo I-C'!E361+'DCA-Anexo I-C'!E362</t>
  </si>
  <si>
    <t>'DCA-Anexo I-C'!B368=+'DCA-Anexo I-C'!B369+'DCA-Anexo I-C'!B370</t>
  </si>
  <si>
    <t>'DCA-Anexo I-C'!C368=+'DCA-Anexo I-C'!C369+'DCA-Anexo I-C'!C370</t>
  </si>
  <si>
    <t>'DCA-Anexo I-C'!D368=+'DCA-Anexo I-C'!D369+'DCA-Anexo I-C'!D370</t>
  </si>
  <si>
    <t>'DCA-Anexo I-C'!E368=+'DCA-Anexo I-C'!E369+'DCA-Anexo I-C'!E370</t>
  </si>
  <si>
    <t>'DCA-Anexo I-C'!B371=+'DCA-Anexo I-C'!B372+'DCA-Anexo I-C'!B406+'DCA-Anexo I-C'!B373+'DCA-Anexo I-C'!B405+'DCA-Anexo I-C'!B401+'DCA-Anexo I-C'!B402+'DCA-Anexo I-C'!B404+'DCA-Anexo I-C'!B403</t>
  </si>
  <si>
    <t>'DCA-Anexo I-C'!C371=+'DCA-Anexo I-C'!C372+'DCA-Anexo I-C'!C406+'DCA-Anexo I-C'!C373+'DCA-Anexo I-C'!C405+'DCA-Anexo I-C'!C401+'DCA-Anexo I-C'!C402+'DCA-Anexo I-C'!C404+'DCA-Anexo I-C'!C403</t>
  </si>
  <si>
    <t>'DCA-Anexo I-C'!D371=+'DCA-Anexo I-C'!D372+'DCA-Anexo I-C'!D406+'DCA-Anexo I-C'!D373+'DCA-Anexo I-C'!D405+'DCA-Anexo I-C'!D401+'DCA-Anexo I-C'!D402+'DCA-Anexo I-C'!D404+'DCA-Anexo I-C'!D403</t>
  </si>
  <si>
    <t>'DCA-Anexo I-C'!E371=+'DCA-Anexo I-C'!E372+'DCA-Anexo I-C'!E406+'DCA-Anexo I-C'!E373+'DCA-Anexo I-C'!E405+'DCA-Anexo I-C'!E401+'DCA-Anexo I-C'!E402+'DCA-Anexo I-C'!E404+'DCA-Anexo I-C'!E403</t>
  </si>
  <si>
    <t>'DCA-Anexo I-C'!B373=+'DCA-Anexo I-C'!B374+'DCA-Anexo I-C'!B400+'DCA-Anexo I-C'!B399</t>
  </si>
  <si>
    <t>'DCA-Anexo I-C'!C373=+'DCA-Anexo I-C'!C374+'DCA-Anexo I-C'!C400+'DCA-Anexo I-C'!C399</t>
  </si>
  <si>
    <t>'DCA-Anexo I-C'!D373=+'DCA-Anexo I-C'!D374+'DCA-Anexo I-C'!D400+'DCA-Anexo I-C'!D399</t>
  </si>
  <si>
    <t>'DCA-Anexo I-C'!E373=+'DCA-Anexo I-C'!E374+'DCA-Anexo I-C'!E400+'DCA-Anexo I-C'!E399</t>
  </si>
  <si>
    <t>'DCA-Anexo I-C'!B374=+'DCA-Anexo I-C'!B375+'DCA-Anexo I-C'!B386+'DCA-Anexo I-C'!B384+'DCA-Anexo I-C'!B385+'DCA-Anexo I-C'!B387</t>
  </si>
  <si>
    <t>'DCA-Anexo I-C'!C374=+'DCA-Anexo I-C'!C375+'DCA-Anexo I-C'!C386+'DCA-Anexo I-C'!C384+'DCA-Anexo I-C'!C385+'DCA-Anexo I-C'!C387</t>
  </si>
  <si>
    <t>'DCA-Anexo I-C'!D374=+'DCA-Anexo I-C'!D375+'DCA-Anexo I-C'!D386+'DCA-Anexo I-C'!D384+'DCA-Anexo I-C'!D385+'DCA-Anexo I-C'!D387</t>
  </si>
  <si>
    <t>'DCA-Anexo I-C'!E374=+'DCA-Anexo I-C'!E375+'DCA-Anexo I-C'!E386+'DCA-Anexo I-C'!E384+'DCA-Anexo I-C'!E385+'DCA-Anexo I-C'!E387</t>
  </si>
  <si>
    <t>'DCA-Anexo I-C'!B375=+'DCA-Anexo I-C'!B376+'DCA-Anexo I-C'!B377+'DCA-Anexo I-C'!B378+'DCA-Anexo I-C'!B379+'DCA-Anexo I-C'!B380+'DCA-Anexo I-C'!B381+'DCA-Anexo I-C'!B382+'DCA-Anexo I-C'!B383</t>
  </si>
  <si>
    <t>'DCA-Anexo I-C'!C375=+'DCA-Anexo I-C'!C376+'DCA-Anexo I-C'!C377+'DCA-Anexo I-C'!C378+'DCA-Anexo I-C'!C379+'DCA-Anexo I-C'!C380+'DCA-Anexo I-C'!C381+'DCA-Anexo I-C'!C382+'DCA-Anexo I-C'!C383</t>
  </si>
  <si>
    <t>'DCA-Anexo I-C'!D375=+'DCA-Anexo I-C'!D376+'DCA-Anexo I-C'!D377+'DCA-Anexo I-C'!D378+'DCA-Anexo I-C'!D379+'DCA-Anexo I-C'!D380+'DCA-Anexo I-C'!D381+'DCA-Anexo I-C'!D382+'DCA-Anexo I-C'!D383</t>
  </si>
  <si>
    <t>'DCA-Anexo I-C'!E375=+'DCA-Anexo I-C'!E376+'DCA-Anexo I-C'!E377+'DCA-Anexo I-C'!E378+'DCA-Anexo I-C'!E379+'DCA-Anexo I-C'!E380+'DCA-Anexo I-C'!E381+'DCA-Anexo I-C'!E382+'DCA-Anexo I-C'!E383</t>
  </si>
  <si>
    <t>'DCA-Anexo I-C'!B387=+'DCA-Anexo I-C'!B388+'DCA-Anexo I-C'!B392</t>
  </si>
  <si>
    <t>'DCA-Anexo I-C'!C387=+'DCA-Anexo I-C'!C388+'DCA-Anexo I-C'!C392</t>
  </si>
  <si>
    <t>'DCA-Anexo I-C'!D387=+'DCA-Anexo I-C'!D388+'DCA-Anexo I-C'!D392</t>
  </si>
  <si>
    <t>'DCA-Anexo I-C'!E387=+'DCA-Anexo I-C'!E388+'DCA-Anexo I-C'!E392</t>
  </si>
  <si>
    <t>'DCA-Anexo I-C'!B388=+'DCA-Anexo I-C'!B389+'DCA-Anexo I-C'!B390+'DCA-Anexo I-C'!B391</t>
  </si>
  <si>
    <t>'DCA-Anexo I-C'!C388=+'DCA-Anexo I-C'!C389+'DCA-Anexo I-C'!C390+'DCA-Anexo I-C'!C391</t>
  </si>
  <si>
    <t>'DCA-Anexo I-C'!D388=+'DCA-Anexo I-C'!D389+'DCA-Anexo I-C'!D390+'DCA-Anexo I-C'!D391</t>
  </si>
  <si>
    <t>'DCA-Anexo I-C'!E388=+'DCA-Anexo I-C'!E389+'DCA-Anexo I-C'!E390+'DCA-Anexo I-C'!E391</t>
  </si>
  <si>
    <t>'DCA-Anexo I-C'!B392=+'DCA-Anexo I-C'!B393+'DCA-Anexo I-C'!B394+'DCA-Anexo I-C'!B395+'DCA-Anexo I-C'!B396+'DCA-Anexo I-C'!B397+'DCA-Anexo I-C'!B398</t>
  </si>
  <si>
    <t>'DCA-Anexo I-C'!C392=+'DCA-Anexo I-C'!C393+'DCA-Anexo I-C'!C394+'DCA-Anexo I-C'!C395+'DCA-Anexo I-C'!C396+'DCA-Anexo I-C'!C397+'DCA-Anexo I-C'!C398</t>
  </si>
  <si>
    <t>'DCA-Anexo I-C'!D392=+'DCA-Anexo I-C'!D393+'DCA-Anexo I-C'!D394+'DCA-Anexo I-C'!D395+'DCA-Anexo I-C'!D396+'DCA-Anexo I-C'!D397+'DCA-Anexo I-C'!D398</t>
  </si>
  <si>
    <t>'DCA-Anexo I-C'!E392=+'DCA-Anexo I-C'!E393+'DCA-Anexo I-C'!E394+'DCA-Anexo I-C'!E395+'DCA-Anexo I-C'!E396+'DCA-Anexo I-C'!E397+'DCA-Anexo I-C'!E398</t>
  </si>
  <si>
    <t>[DCA-Anexo I-D]</t>
  </si>
  <si>
    <t>'DCA-Anexo I-D'!B22=+'DCA-Anexo I-D'!B25+'DCA-Anexo I-D'!B27+'DCA-Anexo I-D'!B24+'DCA-Anexo I-D'!B63+'DCA-Anexo I-D'!B65+'DCA-Anexo I-D'!B29+'DCA-Anexo I-D'!B53+'DCA-Anexo I-D'!B26+'DCA-Anexo I-D'!B64+'DCA-Anexo I-D'!B23+'DCA-Anexo I-D'!B28+'DCA-Anexo I-D'!B30+'DCA-Anexo I-D'!B31</t>
  </si>
  <si>
    <t>'DCA-Anexo I-D'!C22=+'DCA-Anexo I-D'!C25+'DCA-Anexo I-D'!C27+'DCA-Anexo I-D'!C24+'DCA-Anexo I-D'!C63+'DCA-Anexo I-D'!C65+'DCA-Anexo I-D'!C29+'DCA-Anexo I-D'!C53+'DCA-Anexo I-D'!C26+'DCA-Anexo I-D'!C64+'DCA-Anexo I-D'!C23+'DCA-Anexo I-D'!C28+'DCA-Anexo I-D'!C30+'DCA-Anexo I-D'!C31</t>
  </si>
  <si>
    <t>'DCA-Anexo I-D'!D22=+'DCA-Anexo I-D'!D25+'DCA-Anexo I-D'!D27+'DCA-Anexo I-D'!D24+'DCA-Anexo I-D'!D63+'DCA-Anexo I-D'!D65+'DCA-Anexo I-D'!D29+'DCA-Anexo I-D'!D53+'DCA-Anexo I-D'!D26+'DCA-Anexo I-D'!D64+'DCA-Anexo I-D'!D23+'DCA-Anexo I-D'!D28+'DCA-Anexo I-D'!D30+'DCA-Anexo I-D'!D31</t>
  </si>
  <si>
    <t>'DCA-Anexo I-D'!E22=+'DCA-Anexo I-D'!E25+'DCA-Anexo I-D'!E27+'DCA-Anexo I-D'!E24+'DCA-Anexo I-D'!E63+'DCA-Anexo I-D'!E65+'DCA-Anexo I-D'!E29+'DCA-Anexo I-D'!E53+'DCA-Anexo I-D'!E26+'DCA-Anexo I-D'!E64+'DCA-Anexo I-D'!E23+'DCA-Anexo I-D'!E28+'DCA-Anexo I-D'!E30+'DCA-Anexo I-D'!E31</t>
  </si>
  <si>
    <t>'DCA-Anexo I-D'!F22=+'DCA-Anexo I-D'!F25+'DCA-Anexo I-D'!F27+'DCA-Anexo I-D'!F24+'DCA-Anexo I-D'!F63+'DCA-Anexo I-D'!F65+'DCA-Anexo I-D'!F29+'DCA-Anexo I-D'!F53+'DCA-Anexo I-D'!F26+'DCA-Anexo I-D'!F64+'DCA-Anexo I-D'!F23+'DCA-Anexo I-D'!F28+'DCA-Anexo I-D'!F30+'DCA-Anexo I-D'!F31</t>
  </si>
  <si>
    <t>'DCA-Anexo I-D'!B40=+'DCA-Anexo I-D'!B44+'DCA-Anexo I-D'!B43+'DCA-Anexo I-D'!B41+'DCA-Anexo I-D'!B42</t>
  </si>
  <si>
    <t>'DCA-Anexo I-D'!C40=+'DCA-Anexo I-D'!C44+'DCA-Anexo I-D'!C43+'DCA-Anexo I-D'!C41+'DCA-Anexo I-D'!C42</t>
  </si>
  <si>
    <t>'DCA-Anexo I-D'!D40=+'DCA-Anexo I-D'!D44+'DCA-Anexo I-D'!D43+'DCA-Anexo I-D'!D41+'DCA-Anexo I-D'!D42</t>
  </si>
  <si>
    <t>'DCA-Anexo I-D'!E40=+'DCA-Anexo I-D'!E44+'DCA-Anexo I-D'!E43+'DCA-Anexo I-D'!E41+'DCA-Anexo I-D'!E42</t>
  </si>
  <si>
    <t>'DCA-Anexo I-D'!F40=+'DCA-Anexo I-D'!F44+'DCA-Anexo I-D'!F43+'DCA-Anexo I-D'!F41+'DCA-Anexo I-D'!F42</t>
  </si>
  <si>
    <t>'DCA-Anexo I-D'!B53=+'DCA-Anexo I-D'!B60+'DCA-Anexo I-D'!B54+'DCA-Anexo I-D'!B58+'DCA-Anexo I-D'!B61+'DCA-Anexo I-D'!B59+'DCA-Anexo I-D'!B55+'DCA-Anexo I-D'!B62</t>
  </si>
  <si>
    <t>'DCA-Anexo I-D'!C53=+'DCA-Anexo I-D'!C60+'DCA-Anexo I-D'!C54+'DCA-Anexo I-D'!C58+'DCA-Anexo I-D'!C61+'DCA-Anexo I-D'!C59+'DCA-Anexo I-D'!C55+'DCA-Anexo I-D'!C62</t>
  </si>
  <si>
    <t>'DCA-Anexo I-D'!D53=+'DCA-Anexo I-D'!D60+'DCA-Anexo I-D'!D54+'DCA-Anexo I-D'!D58+'DCA-Anexo I-D'!D61+'DCA-Anexo I-D'!D59+'DCA-Anexo I-D'!D55+'DCA-Anexo I-D'!D62</t>
  </si>
  <si>
    <t>'DCA-Anexo I-D'!E53=+'DCA-Anexo I-D'!E60+'DCA-Anexo I-D'!E54+'DCA-Anexo I-D'!E58+'DCA-Anexo I-D'!E61+'DCA-Anexo I-D'!E59+'DCA-Anexo I-D'!E55+'DCA-Anexo I-D'!E62</t>
  </si>
  <si>
    <t>'DCA-Anexo I-D'!F53=+'DCA-Anexo I-D'!F60+'DCA-Anexo I-D'!F54+'DCA-Anexo I-D'!F58+'DCA-Anexo I-D'!F61+'DCA-Anexo I-D'!F59+'DCA-Anexo I-D'!F55+'DCA-Anexo I-D'!F62</t>
  </si>
  <si>
    <t>'DCA-Anexo I-D'!B55=+'DCA-Anexo I-D'!B56+'DCA-Anexo I-D'!B57</t>
  </si>
  <si>
    <t>'DCA-Anexo I-D'!C55=+'DCA-Anexo I-D'!C56+'DCA-Anexo I-D'!C57</t>
  </si>
  <si>
    <t>'DCA-Anexo I-D'!D55=+'DCA-Anexo I-D'!D56+'DCA-Anexo I-D'!D57</t>
  </si>
  <si>
    <t>'DCA-Anexo I-D'!E55=+'DCA-Anexo I-D'!E56+'DCA-Anexo I-D'!E57</t>
  </si>
  <si>
    <t>'DCA-Anexo I-D'!F55=+'DCA-Anexo I-D'!F56+'DCA-Anexo I-D'!F57</t>
  </si>
  <si>
    <t>'DCA-Anexo I-D'!B65=+'DCA-Anexo I-D'!B66</t>
  </si>
  <si>
    <t>'DCA-Anexo I-D'!C65=+'DCA-Anexo I-D'!C66</t>
  </si>
  <si>
    <t>'DCA-Anexo I-D'!D65=+'DCA-Anexo I-D'!D66</t>
  </si>
  <si>
    <t>'DCA-Anexo I-D'!E65=+'DCA-Anexo I-D'!E66</t>
  </si>
  <si>
    <t>'DCA-Anexo I-D'!F65=+'DCA-Anexo I-D'!F66</t>
  </si>
  <si>
    <t>'DCA-Anexo I-D'!B31=+'DCA-Anexo I-D'!B32+'DCA-Anexo I-D'!B39+'DCA-Anexo I-D'!B46+'DCA-Anexo I-D'!B34+'DCA-Anexo I-D'!B40+'DCA-Anexo I-D'!B50+'DCA-Anexo I-D'!B52+'DCA-Anexo I-D'!B37+'DCA-Anexo I-D'!B45+'DCA-Anexo I-D'!B36+'DCA-Anexo I-D'!B48+'DCA-Anexo I-D'!B49+'DCA-Anexo I-D'!B38+'DCA-Anexo I-D'!B51+'DCA-Anexo I-D'!B33+'DCA-Anexo I-D'!B47+'DCA-Anexo I-D'!B35</t>
  </si>
  <si>
    <t>'DCA-Anexo I-D'!C31=+'DCA-Anexo I-D'!C32+'DCA-Anexo I-D'!C39+'DCA-Anexo I-D'!C46+'DCA-Anexo I-D'!C34+'DCA-Anexo I-D'!C40+'DCA-Anexo I-D'!C50+'DCA-Anexo I-D'!C52+'DCA-Anexo I-D'!C37+'DCA-Anexo I-D'!C45+'DCA-Anexo I-D'!C36+'DCA-Anexo I-D'!C48+'DCA-Anexo I-D'!C49+'DCA-Anexo I-D'!C38+'DCA-Anexo I-D'!C51+'DCA-Anexo I-D'!C33+'DCA-Anexo I-D'!C47+'DCA-Anexo I-D'!C35</t>
  </si>
  <si>
    <t>'DCA-Anexo I-D'!D31=+'DCA-Anexo I-D'!D32+'DCA-Anexo I-D'!D39+'DCA-Anexo I-D'!D46+'DCA-Anexo I-D'!D34+'DCA-Anexo I-D'!D40+'DCA-Anexo I-D'!D50+'DCA-Anexo I-D'!D52+'DCA-Anexo I-D'!D37+'DCA-Anexo I-D'!D45+'DCA-Anexo I-D'!D36+'DCA-Anexo I-D'!D48+'DCA-Anexo I-D'!D49+'DCA-Anexo I-D'!D38+'DCA-Anexo I-D'!D51+'DCA-Anexo I-D'!D33+'DCA-Anexo I-D'!D47+'DCA-Anexo I-D'!D35</t>
  </si>
  <si>
    <t>'DCA-Anexo I-D'!E31=+'DCA-Anexo I-D'!E32+'DCA-Anexo I-D'!E39+'DCA-Anexo I-D'!E46+'DCA-Anexo I-D'!E34+'DCA-Anexo I-D'!E40+'DCA-Anexo I-D'!E50+'DCA-Anexo I-D'!E52+'DCA-Anexo I-D'!E37+'DCA-Anexo I-D'!E45+'DCA-Anexo I-D'!E36+'DCA-Anexo I-D'!E48+'DCA-Anexo I-D'!E49+'DCA-Anexo I-D'!E38+'DCA-Anexo I-D'!E51+'DCA-Anexo I-D'!E33+'DCA-Anexo I-D'!E47+'DCA-Anexo I-D'!E35</t>
  </si>
  <si>
    <t>'DCA-Anexo I-D'!F31=+'DCA-Anexo I-D'!F32+'DCA-Anexo I-D'!F39+'DCA-Anexo I-D'!F46+'DCA-Anexo I-D'!F34+'DCA-Anexo I-D'!F40+'DCA-Anexo I-D'!F50+'DCA-Anexo I-D'!F52+'DCA-Anexo I-D'!F37+'DCA-Anexo I-D'!F45+'DCA-Anexo I-D'!F36+'DCA-Anexo I-D'!F48+'DCA-Anexo I-D'!F49+'DCA-Anexo I-D'!F38+'DCA-Anexo I-D'!F51+'DCA-Anexo I-D'!F33+'DCA-Anexo I-D'!F47+'DCA-Anexo I-D'!F35</t>
  </si>
  <si>
    <t>'DCA-Anexo I-D'!B71=+'DCA-Anexo I-D'!B77+'DCA-Anexo I-D'!B80+'DCA-Anexo I-D'!B79+'DCA-Anexo I-D'!B76+'DCA-Anexo I-D'!B73+'DCA-Anexo I-D'!B78+'DCA-Anexo I-D'!B72+'DCA-Anexo I-D'!B74+'DCA-Anexo I-D'!B75</t>
  </si>
  <si>
    <t>'DCA-Anexo I-D'!C71=+'DCA-Anexo I-D'!C77+'DCA-Anexo I-D'!C80+'DCA-Anexo I-D'!C79+'DCA-Anexo I-D'!C76+'DCA-Anexo I-D'!C73+'DCA-Anexo I-D'!C78+'DCA-Anexo I-D'!C72+'DCA-Anexo I-D'!C74+'DCA-Anexo I-D'!C75</t>
  </si>
  <si>
    <t>'DCA-Anexo I-D'!D71=+'DCA-Anexo I-D'!D77+'DCA-Anexo I-D'!D80+'DCA-Anexo I-D'!D79+'DCA-Anexo I-D'!D76+'DCA-Anexo I-D'!D73+'DCA-Anexo I-D'!D78+'DCA-Anexo I-D'!D72+'DCA-Anexo I-D'!D74+'DCA-Anexo I-D'!D75</t>
  </si>
  <si>
    <t>'DCA-Anexo I-D'!E71=+'DCA-Anexo I-D'!E77+'DCA-Anexo I-D'!E80+'DCA-Anexo I-D'!E79+'DCA-Anexo I-D'!E76+'DCA-Anexo I-D'!E73+'DCA-Anexo I-D'!E78+'DCA-Anexo I-D'!E72+'DCA-Anexo I-D'!E74+'DCA-Anexo I-D'!E75</t>
  </si>
  <si>
    <t>'DCA-Anexo I-D'!F71=+'DCA-Anexo I-D'!F77+'DCA-Anexo I-D'!F80+'DCA-Anexo I-D'!F79+'DCA-Anexo I-D'!F76+'DCA-Anexo I-D'!F73+'DCA-Anexo I-D'!F78+'DCA-Anexo I-D'!F72+'DCA-Anexo I-D'!F74+'DCA-Anexo I-D'!F75</t>
  </si>
  <si>
    <t>'DCA-Anexo I-D'!B67=+'DCA-Anexo I-D'!B68+'DCA-Anexo I-D'!B69+'DCA-Anexo I-D'!B70+'DCA-Anexo I-D'!B71+'DCA-Anexo I-D'!B81+'DCA-Anexo I-D'!B82+'DCA-Anexo I-D'!B83</t>
  </si>
  <si>
    <t>'DCA-Anexo I-D'!C67=+'DCA-Anexo I-D'!C68+'DCA-Anexo I-D'!C69+'DCA-Anexo I-D'!C70+'DCA-Anexo I-D'!C71+'DCA-Anexo I-D'!C81+'DCA-Anexo I-D'!C82+'DCA-Anexo I-D'!C83</t>
  </si>
  <si>
    <t>'DCA-Anexo I-D'!D67=+'DCA-Anexo I-D'!D68+'DCA-Anexo I-D'!D69+'DCA-Anexo I-D'!D70+'DCA-Anexo I-D'!D71+'DCA-Anexo I-D'!D81+'DCA-Anexo I-D'!D82+'DCA-Anexo I-D'!D83</t>
  </si>
  <si>
    <t>'DCA-Anexo I-D'!E67=+'DCA-Anexo I-D'!E68+'DCA-Anexo I-D'!E69+'DCA-Anexo I-D'!E70+'DCA-Anexo I-D'!E71+'DCA-Anexo I-D'!E81+'DCA-Anexo I-D'!E82+'DCA-Anexo I-D'!E83</t>
  </si>
  <si>
    <t>'DCA-Anexo I-D'!F67=+'DCA-Anexo I-D'!F68+'DCA-Anexo I-D'!F69+'DCA-Anexo I-D'!F70+'DCA-Anexo I-D'!F71+'DCA-Anexo I-D'!F81+'DCA-Anexo I-D'!F82+'DCA-Anexo I-D'!F83</t>
  </si>
  <si>
    <t>'DCA-Anexo I-D'!B84=+'DCA-Anexo I-D'!B95+'DCA-Anexo I-D'!B106+'DCA-Anexo I-D'!B109+'DCA-Anexo I-D'!B99+'DCA-Anexo I-D'!B104+'DCA-Anexo I-D'!B102+'DCA-Anexo I-D'!B111+'DCA-Anexo I-D'!B110+'DCA-Anexo I-D'!B101+'DCA-Anexo I-D'!B112+'DCA-Anexo I-D'!B91+'DCA-Anexo I-D'!B113+'DCA-Anexo I-D'!B100+'DCA-Anexo I-D'!B87+'DCA-Anexo I-D'!B85+'DCA-Anexo I-D'!B92+'DCA-Anexo I-D'!B94+'DCA-Anexo I-D'!B103+'DCA-Anexo I-D'!B166+'DCA-Anexo I-D'!B93+'DCA-Anexo I-D'!B107+'DCA-Anexo I-D'!B169+'DCA-Anexo I-D'!B167+'DCA-Anexo I-D'!B86+'DCA-Anexo I-D'!B168+'DCA-Anexo I-D'!B108+'DCA-Anexo I-D'!B165+'DCA-Anexo I-D'!B114+'DCA-Anexo I-D'!B105+'DCA-Anexo I-D'!B163+'DCA-Anexo I-D'!B164</t>
  </si>
  <si>
    <t>'DCA-Anexo I-D'!C84=+'DCA-Anexo I-D'!C95+'DCA-Anexo I-D'!C106+'DCA-Anexo I-D'!C109+'DCA-Anexo I-D'!C99+'DCA-Anexo I-D'!C104+'DCA-Anexo I-D'!C102+'DCA-Anexo I-D'!C111+'DCA-Anexo I-D'!C110+'DCA-Anexo I-D'!C101+'DCA-Anexo I-D'!C112+'DCA-Anexo I-D'!C91+'DCA-Anexo I-D'!C113+'DCA-Anexo I-D'!C100+'DCA-Anexo I-D'!C87+'DCA-Anexo I-D'!C85+'DCA-Anexo I-D'!C92+'DCA-Anexo I-D'!C94+'DCA-Anexo I-D'!C103+'DCA-Anexo I-D'!C166+'DCA-Anexo I-D'!C93+'DCA-Anexo I-D'!C107+'DCA-Anexo I-D'!C169+'DCA-Anexo I-D'!C167+'DCA-Anexo I-D'!C86+'DCA-Anexo I-D'!C168+'DCA-Anexo I-D'!C108+'DCA-Anexo I-D'!C165+'DCA-Anexo I-D'!C114+'DCA-Anexo I-D'!C105+'DCA-Anexo I-D'!C163+'DCA-Anexo I-D'!C164</t>
  </si>
  <si>
    <t>'DCA-Anexo I-D'!D84=+'DCA-Anexo I-D'!D95+'DCA-Anexo I-D'!D106+'DCA-Anexo I-D'!D109+'DCA-Anexo I-D'!D99+'DCA-Anexo I-D'!D104+'DCA-Anexo I-D'!D102+'DCA-Anexo I-D'!D111+'DCA-Anexo I-D'!D110+'DCA-Anexo I-D'!D101+'DCA-Anexo I-D'!D112+'DCA-Anexo I-D'!D91+'DCA-Anexo I-D'!D113+'DCA-Anexo I-D'!D100+'DCA-Anexo I-D'!D87+'DCA-Anexo I-D'!D85+'DCA-Anexo I-D'!D92+'DCA-Anexo I-D'!D94+'DCA-Anexo I-D'!D103+'DCA-Anexo I-D'!D166+'DCA-Anexo I-D'!D93+'DCA-Anexo I-D'!D107+'DCA-Anexo I-D'!D169+'DCA-Anexo I-D'!D167+'DCA-Anexo I-D'!D86+'DCA-Anexo I-D'!D168+'DCA-Anexo I-D'!D108+'DCA-Anexo I-D'!D165+'DCA-Anexo I-D'!D114+'DCA-Anexo I-D'!D105+'DCA-Anexo I-D'!D163+'DCA-Anexo I-D'!D164</t>
  </si>
  <si>
    <t>'DCA-Anexo I-D'!E84=+'DCA-Anexo I-D'!E95+'DCA-Anexo I-D'!E106+'DCA-Anexo I-D'!E109+'DCA-Anexo I-D'!E99+'DCA-Anexo I-D'!E104+'DCA-Anexo I-D'!E102+'DCA-Anexo I-D'!E111+'DCA-Anexo I-D'!E110+'DCA-Anexo I-D'!E101+'DCA-Anexo I-D'!E112+'DCA-Anexo I-D'!E91+'DCA-Anexo I-D'!E113+'DCA-Anexo I-D'!E100+'DCA-Anexo I-D'!E87+'DCA-Anexo I-D'!E85+'DCA-Anexo I-D'!E92+'DCA-Anexo I-D'!E94+'DCA-Anexo I-D'!E103+'DCA-Anexo I-D'!E166+'DCA-Anexo I-D'!E93+'DCA-Anexo I-D'!E107+'DCA-Anexo I-D'!E169+'DCA-Anexo I-D'!E167+'DCA-Anexo I-D'!E86+'DCA-Anexo I-D'!E168+'DCA-Anexo I-D'!E108+'DCA-Anexo I-D'!E165+'DCA-Anexo I-D'!E114+'DCA-Anexo I-D'!E105+'DCA-Anexo I-D'!E163+'DCA-Anexo I-D'!E164</t>
  </si>
  <si>
    <t>'DCA-Anexo I-D'!F84=+'DCA-Anexo I-D'!F95+'DCA-Anexo I-D'!F106+'DCA-Anexo I-D'!F109+'DCA-Anexo I-D'!F99+'DCA-Anexo I-D'!F104+'DCA-Anexo I-D'!F102+'DCA-Anexo I-D'!F111+'DCA-Anexo I-D'!F110+'DCA-Anexo I-D'!F101+'DCA-Anexo I-D'!F112+'DCA-Anexo I-D'!F91+'DCA-Anexo I-D'!F113+'DCA-Anexo I-D'!F100+'DCA-Anexo I-D'!F87+'DCA-Anexo I-D'!F85+'DCA-Anexo I-D'!F92+'DCA-Anexo I-D'!F94+'DCA-Anexo I-D'!F103+'DCA-Anexo I-D'!F166+'DCA-Anexo I-D'!F93+'DCA-Anexo I-D'!F107+'DCA-Anexo I-D'!F169+'DCA-Anexo I-D'!F167+'DCA-Anexo I-D'!F86+'DCA-Anexo I-D'!F168+'DCA-Anexo I-D'!F108+'DCA-Anexo I-D'!F165+'DCA-Anexo I-D'!F114+'DCA-Anexo I-D'!F105+'DCA-Anexo I-D'!F163+'DCA-Anexo I-D'!F164</t>
  </si>
  <si>
    <t>'DCA-Anexo I-D'!B87=+'DCA-Anexo I-D'!B89+'DCA-Anexo I-D'!B90+'DCA-Anexo I-D'!B88</t>
  </si>
  <si>
    <t>'DCA-Anexo I-D'!C87=+'DCA-Anexo I-D'!C89+'DCA-Anexo I-D'!C90+'DCA-Anexo I-D'!C88</t>
  </si>
  <si>
    <t>'DCA-Anexo I-D'!D87=+'DCA-Anexo I-D'!D89+'DCA-Anexo I-D'!D90+'DCA-Anexo I-D'!D88</t>
  </si>
  <si>
    <t>'DCA-Anexo I-D'!E87=+'DCA-Anexo I-D'!E89+'DCA-Anexo I-D'!E90+'DCA-Anexo I-D'!E88</t>
  </si>
  <si>
    <t>'DCA-Anexo I-D'!F87=+'DCA-Anexo I-D'!F89+'DCA-Anexo I-D'!F90+'DCA-Anexo I-D'!F88</t>
  </si>
  <si>
    <t>'DCA-Anexo I-D'!B95=+'DCA-Anexo I-D'!B98+'DCA-Anexo I-D'!B97+'DCA-Anexo I-D'!B96</t>
  </si>
  <si>
    <t>'DCA-Anexo I-D'!C95=+'DCA-Anexo I-D'!C98+'DCA-Anexo I-D'!C97+'DCA-Anexo I-D'!C96</t>
  </si>
  <si>
    <t>'DCA-Anexo I-D'!D95=+'DCA-Anexo I-D'!D98+'DCA-Anexo I-D'!D97+'DCA-Anexo I-D'!D96</t>
  </si>
  <si>
    <t>'DCA-Anexo I-D'!E95=+'DCA-Anexo I-D'!E98+'DCA-Anexo I-D'!E97+'DCA-Anexo I-D'!E96</t>
  </si>
  <si>
    <t>'DCA-Anexo I-D'!F95=+'DCA-Anexo I-D'!F98+'DCA-Anexo I-D'!F97+'DCA-Anexo I-D'!F96</t>
  </si>
  <si>
    <t>'DCA-Anexo I-D'!B114=+'DCA-Anexo I-D'!B115+'DCA-Anexo I-D'!B116+'DCA-Anexo I-D'!B117+'DCA-Anexo I-D'!B118+'DCA-Anexo I-D'!B119+'DCA-Anexo I-D'!B120+'DCA-Anexo I-D'!B121+'DCA-Anexo I-D'!B122+'DCA-Anexo I-D'!B123+'DCA-Anexo I-D'!B124+'DCA-Anexo I-D'!B125+'DCA-Anexo I-D'!B126+'DCA-Anexo I-D'!B127+'DCA-Anexo I-D'!B128+'DCA-Anexo I-D'!B129+'DCA-Anexo I-D'!B130+'DCA-Anexo I-D'!B131+'DCA-Anexo I-D'!B132+'DCA-Anexo I-D'!B133+'DCA-Anexo I-D'!B134+'DCA-Anexo I-D'!B135+'DCA-Anexo I-D'!B136+'DCA-Anexo I-D'!B137+'DCA-Anexo I-D'!B139+'DCA-Anexo I-D'!B140+'DCA-Anexo I-D'!B141+'DCA-Anexo I-D'!B142+'DCA-Anexo I-D'!B143+'DCA-Anexo I-D'!B144+'DCA-Anexo I-D'!B145+'DCA-Anexo I-D'!B146+'DCA-Anexo I-D'!B147+'DCA-Anexo I-D'!B148+'DCA-Anexo I-D'!B149+'DCA-Anexo I-D'!B150+'DCA-Anexo I-D'!B151+'DCA-Anexo I-D'!B152+'DCA-Anexo I-D'!B153+'DCA-Anexo I-D'!B154+'DCA-Anexo I-D'!B155+'DCA-Anexo I-D'!B156+'DCA-Anexo I-D'!B157+'DCA-Anexo I-D'!B158+'DCA-Anexo I-D'!B159+'DCA-Anexo I-D'!B160+'DCA-Anexo I-D'!B161+'DCA-Anexo I-D'!B162+'DCA-Anexo I-D'!B138</t>
  </si>
  <si>
    <t>'DCA-Anexo I-D'!C114=+'DCA-Anexo I-D'!C115+'DCA-Anexo I-D'!C116+'DCA-Anexo I-D'!C117+'DCA-Anexo I-D'!C118+'DCA-Anexo I-D'!C119+'DCA-Anexo I-D'!C120+'DCA-Anexo I-D'!C121+'DCA-Anexo I-D'!C122+'DCA-Anexo I-D'!C123+'DCA-Anexo I-D'!C124+'DCA-Anexo I-D'!C125+'DCA-Anexo I-D'!C126+'DCA-Anexo I-D'!C127+'DCA-Anexo I-D'!C128+'DCA-Anexo I-D'!C129+'DCA-Anexo I-D'!C130+'DCA-Anexo I-D'!C131+'DCA-Anexo I-D'!C132+'DCA-Anexo I-D'!C133+'DCA-Anexo I-D'!C134+'DCA-Anexo I-D'!C135+'DCA-Anexo I-D'!C136+'DCA-Anexo I-D'!C137+'DCA-Anexo I-D'!C139+'DCA-Anexo I-D'!C140+'DCA-Anexo I-D'!C141+'DCA-Anexo I-D'!C142+'DCA-Anexo I-D'!C143+'DCA-Anexo I-D'!C144+'DCA-Anexo I-D'!C145+'DCA-Anexo I-D'!C146+'DCA-Anexo I-D'!C147+'DCA-Anexo I-D'!C148+'DCA-Anexo I-D'!C149+'DCA-Anexo I-D'!C150+'DCA-Anexo I-D'!C151+'DCA-Anexo I-D'!C152+'DCA-Anexo I-D'!C153+'DCA-Anexo I-D'!C154+'DCA-Anexo I-D'!C155+'DCA-Anexo I-D'!C156+'DCA-Anexo I-D'!C157+'DCA-Anexo I-D'!C158+'DCA-Anexo I-D'!C159+'DCA-Anexo I-D'!C160+'DCA-Anexo I-D'!C161+'DCA-Anexo I-D'!C162+'DCA-Anexo I-D'!C138</t>
  </si>
  <si>
    <t>'DCA-Anexo I-D'!D114=+'DCA-Anexo I-D'!D115+'DCA-Anexo I-D'!D116+'DCA-Anexo I-D'!D117+'DCA-Anexo I-D'!D118+'DCA-Anexo I-D'!D119+'DCA-Anexo I-D'!D120+'DCA-Anexo I-D'!D121+'DCA-Anexo I-D'!D122+'DCA-Anexo I-D'!D123+'DCA-Anexo I-D'!D124+'DCA-Anexo I-D'!D125+'DCA-Anexo I-D'!D126+'DCA-Anexo I-D'!D127+'DCA-Anexo I-D'!D128+'DCA-Anexo I-D'!D129+'DCA-Anexo I-D'!D130+'DCA-Anexo I-D'!D131+'DCA-Anexo I-D'!D132+'DCA-Anexo I-D'!D133+'DCA-Anexo I-D'!D134+'DCA-Anexo I-D'!D135+'DCA-Anexo I-D'!D136+'DCA-Anexo I-D'!D137+'DCA-Anexo I-D'!D139+'DCA-Anexo I-D'!D140+'DCA-Anexo I-D'!D141+'DCA-Anexo I-D'!D142+'DCA-Anexo I-D'!D143+'DCA-Anexo I-D'!D144+'DCA-Anexo I-D'!D145+'DCA-Anexo I-D'!D146+'DCA-Anexo I-D'!D147+'DCA-Anexo I-D'!D148+'DCA-Anexo I-D'!D149+'DCA-Anexo I-D'!D150+'DCA-Anexo I-D'!D151+'DCA-Anexo I-D'!D152+'DCA-Anexo I-D'!D153+'DCA-Anexo I-D'!D154+'DCA-Anexo I-D'!D155+'DCA-Anexo I-D'!D156+'DCA-Anexo I-D'!D157+'DCA-Anexo I-D'!D158+'DCA-Anexo I-D'!D159+'DCA-Anexo I-D'!D160+'DCA-Anexo I-D'!D161+'DCA-Anexo I-D'!D162+'DCA-Anexo I-D'!D138</t>
  </si>
  <si>
    <t>'DCA-Anexo I-D'!E114=+'DCA-Anexo I-D'!E115+'DCA-Anexo I-D'!E116+'DCA-Anexo I-D'!E117+'DCA-Anexo I-D'!E118+'DCA-Anexo I-D'!E119+'DCA-Anexo I-D'!E120+'DCA-Anexo I-D'!E121+'DCA-Anexo I-D'!E122+'DCA-Anexo I-D'!E123+'DCA-Anexo I-D'!E124+'DCA-Anexo I-D'!E125+'DCA-Anexo I-D'!E126+'DCA-Anexo I-D'!E127+'DCA-Anexo I-D'!E128+'DCA-Anexo I-D'!E129+'DCA-Anexo I-D'!E130+'DCA-Anexo I-D'!E131+'DCA-Anexo I-D'!E132+'DCA-Anexo I-D'!E133+'DCA-Anexo I-D'!E134+'DCA-Anexo I-D'!E135+'DCA-Anexo I-D'!E136+'DCA-Anexo I-D'!E137+'DCA-Anexo I-D'!E139+'DCA-Anexo I-D'!E140+'DCA-Anexo I-D'!E141+'DCA-Anexo I-D'!E142+'DCA-Anexo I-D'!E143+'DCA-Anexo I-D'!E144+'DCA-Anexo I-D'!E145+'DCA-Anexo I-D'!E146+'DCA-Anexo I-D'!E147+'DCA-Anexo I-D'!E148+'DCA-Anexo I-D'!E149+'DCA-Anexo I-D'!E150+'DCA-Anexo I-D'!E151+'DCA-Anexo I-D'!E152+'DCA-Anexo I-D'!E153+'DCA-Anexo I-D'!E154+'DCA-Anexo I-D'!E155+'DCA-Anexo I-D'!E156+'DCA-Anexo I-D'!E157+'DCA-Anexo I-D'!E158+'DCA-Anexo I-D'!E159+'DCA-Anexo I-D'!E160+'DCA-Anexo I-D'!E161+'DCA-Anexo I-D'!E162+'DCA-Anexo I-D'!E138</t>
  </si>
  <si>
    <t>'DCA-Anexo I-D'!F114=+'DCA-Anexo I-D'!F115+'DCA-Anexo I-D'!F116+'DCA-Anexo I-D'!F117+'DCA-Anexo I-D'!F118+'DCA-Anexo I-D'!F119+'DCA-Anexo I-D'!F120+'DCA-Anexo I-D'!F121+'DCA-Anexo I-D'!F122+'DCA-Anexo I-D'!F123+'DCA-Anexo I-D'!F124+'DCA-Anexo I-D'!F125+'DCA-Anexo I-D'!F126+'DCA-Anexo I-D'!F127+'DCA-Anexo I-D'!F128+'DCA-Anexo I-D'!F129+'DCA-Anexo I-D'!F130+'DCA-Anexo I-D'!F131+'DCA-Anexo I-D'!F132+'DCA-Anexo I-D'!F133+'DCA-Anexo I-D'!F134+'DCA-Anexo I-D'!F135+'DCA-Anexo I-D'!F136+'DCA-Anexo I-D'!F137+'DCA-Anexo I-D'!F139+'DCA-Anexo I-D'!F140+'DCA-Anexo I-D'!F141+'DCA-Anexo I-D'!F142+'DCA-Anexo I-D'!F143+'DCA-Anexo I-D'!F144+'DCA-Anexo I-D'!F145+'DCA-Anexo I-D'!F146+'DCA-Anexo I-D'!F147+'DCA-Anexo I-D'!F148+'DCA-Anexo I-D'!F149+'DCA-Anexo I-D'!F150+'DCA-Anexo I-D'!F151+'DCA-Anexo I-D'!F152+'DCA-Anexo I-D'!F153+'DCA-Anexo I-D'!F154+'DCA-Anexo I-D'!F155+'DCA-Anexo I-D'!F156+'DCA-Anexo I-D'!F157+'DCA-Anexo I-D'!F158+'DCA-Anexo I-D'!F159+'DCA-Anexo I-D'!F160+'DCA-Anexo I-D'!F161+'DCA-Anexo I-D'!F162+'DCA-Anexo I-D'!F138</t>
  </si>
  <si>
    <t>'DCA-Anexo I-D'!B171=+'DCA-Anexo I-D'!B180+'DCA-Anexo I-D'!B182+'DCA-Anexo I-D'!B181+'DCA-Anexo I-D'!B174+'DCA-Anexo I-D'!B185+'DCA-Anexo I-D'!B176+'DCA-Anexo I-D'!B191+'DCA-Anexo I-D'!B173+'DCA-Anexo I-D'!B186+'DCA-Anexo I-D'!B184+'DCA-Anexo I-D'!B192+'DCA-Anexo I-D'!B222+'DCA-Anexo I-D'!B183+'DCA-Anexo I-D'!B224+'DCA-Anexo I-D'!B194+'DCA-Anexo I-D'!B225+'DCA-Anexo I-D'!B179+'DCA-Anexo I-D'!B172+'DCA-Anexo I-D'!B219+'DCA-Anexo I-D'!B187+'DCA-Anexo I-D'!B193+'DCA-Anexo I-D'!B190+'DCA-Anexo I-D'!B175+'DCA-Anexo I-D'!B189+'DCA-Anexo I-D'!B188+'DCA-Anexo I-D'!B178+'DCA-Anexo I-D'!B177+'DCA-Anexo I-D'!B223+'DCA-Anexo I-D'!B221+'DCA-Anexo I-D'!B220</t>
  </si>
  <si>
    <t>'DCA-Anexo I-D'!C171=+'DCA-Anexo I-D'!C180+'DCA-Anexo I-D'!C182+'DCA-Anexo I-D'!C181+'DCA-Anexo I-D'!C174+'DCA-Anexo I-D'!C185+'DCA-Anexo I-D'!C176+'DCA-Anexo I-D'!C191+'DCA-Anexo I-D'!C173+'DCA-Anexo I-D'!C186+'DCA-Anexo I-D'!C184+'DCA-Anexo I-D'!C192+'DCA-Anexo I-D'!C222+'DCA-Anexo I-D'!C183+'DCA-Anexo I-D'!C224+'DCA-Anexo I-D'!C194+'DCA-Anexo I-D'!C225+'DCA-Anexo I-D'!C179+'DCA-Anexo I-D'!C172+'DCA-Anexo I-D'!C219+'DCA-Anexo I-D'!C187+'DCA-Anexo I-D'!C193+'DCA-Anexo I-D'!C190+'DCA-Anexo I-D'!C175+'DCA-Anexo I-D'!C189+'DCA-Anexo I-D'!C188+'DCA-Anexo I-D'!C178+'DCA-Anexo I-D'!C177+'DCA-Anexo I-D'!C223+'DCA-Anexo I-D'!C221+'DCA-Anexo I-D'!C220</t>
  </si>
  <si>
    <t>'DCA-Anexo I-D'!D171=+'DCA-Anexo I-D'!D180+'DCA-Anexo I-D'!D182+'DCA-Anexo I-D'!D181+'DCA-Anexo I-D'!D174+'DCA-Anexo I-D'!D185+'DCA-Anexo I-D'!D176+'DCA-Anexo I-D'!D191+'DCA-Anexo I-D'!D173+'DCA-Anexo I-D'!D186+'DCA-Anexo I-D'!D184+'DCA-Anexo I-D'!D192+'DCA-Anexo I-D'!D222+'DCA-Anexo I-D'!D183+'DCA-Anexo I-D'!D224+'DCA-Anexo I-D'!D194+'DCA-Anexo I-D'!D225+'DCA-Anexo I-D'!D179+'DCA-Anexo I-D'!D172+'DCA-Anexo I-D'!D219+'DCA-Anexo I-D'!D187+'DCA-Anexo I-D'!D193+'DCA-Anexo I-D'!D190+'DCA-Anexo I-D'!D175+'DCA-Anexo I-D'!D189+'DCA-Anexo I-D'!D188+'DCA-Anexo I-D'!D178+'DCA-Anexo I-D'!D177+'DCA-Anexo I-D'!D223+'DCA-Anexo I-D'!D221+'DCA-Anexo I-D'!D220</t>
  </si>
  <si>
    <t>'DCA-Anexo I-D'!E171=+'DCA-Anexo I-D'!E180+'DCA-Anexo I-D'!E182+'DCA-Anexo I-D'!E181+'DCA-Anexo I-D'!E174+'DCA-Anexo I-D'!E185+'DCA-Anexo I-D'!E176+'DCA-Anexo I-D'!E191+'DCA-Anexo I-D'!E173+'DCA-Anexo I-D'!E186+'DCA-Anexo I-D'!E184+'DCA-Anexo I-D'!E192+'DCA-Anexo I-D'!E222+'DCA-Anexo I-D'!E183+'DCA-Anexo I-D'!E224+'DCA-Anexo I-D'!E194+'DCA-Anexo I-D'!E225+'DCA-Anexo I-D'!E179+'DCA-Anexo I-D'!E172+'DCA-Anexo I-D'!E219+'DCA-Anexo I-D'!E187+'DCA-Anexo I-D'!E193+'DCA-Anexo I-D'!E190+'DCA-Anexo I-D'!E175+'DCA-Anexo I-D'!E189+'DCA-Anexo I-D'!E188+'DCA-Anexo I-D'!E178+'DCA-Anexo I-D'!E177+'DCA-Anexo I-D'!E223+'DCA-Anexo I-D'!E221+'DCA-Anexo I-D'!E220</t>
  </si>
  <si>
    <t>'DCA-Anexo I-D'!F171=+'DCA-Anexo I-D'!F180+'DCA-Anexo I-D'!F182+'DCA-Anexo I-D'!F181+'DCA-Anexo I-D'!F174+'DCA-Anexo I-D'!F185+'DCA-Anexo I-D'!F176+'DCA-Anexo I-D'!F191+'DCA-Anexo I-D'!F173+'DCA-Anexo I-D'!F186+'DCA-Anexo I-D'!F184+'DCA-Anexo I-D'!F192+'DCA-Anexo I-D'!F222+'DCA-Anexo I-D'!F183+'DCA-Anexo I-D'!F224+'DCA-Anexo I-D'!F194+'DCA-Anexo I-D'!F225+'DCA-Anexo I-D'!F179+'DCA-Anexo I-D'!F172+'DCA-Anexo I-D'!F219+'DCA-Anexo I-D'!F187+'DCA-Anexo I-D'!F193+'DCA-Anexo I-D'!F190+'DCA-Anexo I-D'!F175+'DCA-Anexo I-D'!F189+'DCA-Anexo I-D'!F188+'DCA-Anexo I-D'!F178+'DCA-Anexo I-D'!F177+'DCA-Anexo I-D'!F223+'DCA-Anexo I-D'!F221+'DCA-Anexo I-D'!F220</t>
  </si>
  <si>
    <t>'DCA-Anexo I-D'!B194=+'DCA-Anexo I-D'!B196+'DCA-Anexo I-D'!B209+'DCA-Anexo I-D'!B205+'DCA-Anexo I-D'!B214+'DCA-Anexo I-D'!B215+'DCA-Anexo I-D'!B204+'DCA-Anexo I-D'!B213+'DCA-Anexo I-D'!B197+'DCA-Anexo I-D'!B201+'DCA-Anexo I-D'!B218+'DCA-Anexo I-D'!B208+'DCA-Anexo I-D'!B212+'DCA-Anexo I-D'!B198+'DCA-Anexo I-D'!B195+'DCA-Anexo I-D'!B203+'DCA-Anexo I-D'!B202+'DCA-Anexo I-D'!B199+'DCA-Anexo I-D'!B200+'DCA-Anexo I-D'!B206+'DCA-Anexo I-D'!B216+'DCA-Anexo I-D'!B207+'DCA-Anexo I-D'!B217</t>
  </si>
  <si>
    <t>'DCA-Anexo I-D'!C194=+'DCA-Anexo I-D'!C196+'DCA-Anexo I-D'!C209+'DCA-Anexo I-D'!C205+'DCA-Anexo I-D'!C214+'DCA-Anexo I-D'!C215+'DCA-Anexo I-D'!C204+'DCA-Anexo I-D'!C213+'DCA-Anexo I-D'!C197+'DCA-Anexo I-D'!C201+'DCA-Anexo I-D'!C218+'DCA-Anexo I-D'!C208+'DCA-Anexo I-D'!C212+'DCA-Anexo I-D'!C198+'DCA-Anexo I-D'!C195+'DCA-Anexo I-D'!C203+'DCA-Anexo I-D'!C202+'DCA-Anexo I-D'!C199+'DCA-Anexo I-D'!C200+'DCA-Anexo I-D'!C206+'DCA-Anexo I-D'!C216+'DCA-Anexo I-D'!C207+'DCA-Anexo I-D'!C217</t>
  </si>
  <si>
    <t>'DCA-Anexo I-D'!D194=+'DCA-Anexo I-D'!D196+'DCA-Anexo I-D'!D209+'DCA-Anexo I-D'!D205+'DCA-Anexo I-D'!D214+'DCA-Anexo I-D'!D215+'DCA-Anexo I-D'!D204+'DCA-Anexo I-D'!D213+'DCA-Anexo I-D'!D197+'DCA-Anexo I-D'!D201+'DCA-Anexo I-D'!D218+'DCA-Anexo I-D'!D208+'DCA-Anexo I-D'!D212+'DCA-Anexo I-D'!D198+'DCA-Anexo I-D'!D195+'DCA-Anexo I-D'!D203+'DCA-Anexo I-D'!D202+'DCA-Anexo I-D'!D199+'DCA-Anexo I-D'!D200+'DCA-Anexo I-D'!D206+'DCA-Anexo I-D'!D216+'DCA-Anexo I-D'!D207+'DCA-Anexo I-D'!D217</t>
  </si>
  <si>
    <t>'DCA-Anexo I-D'!E194=+'DCA-Anexo I-D'!E196+'DCA-Anexo I-D'!E209+'DCA-Anexo I-D'!E205+'DCA-Anexo I-D'!E214+'DCA-Anexo I-D'!E215+'DCA-Anexo I-D'!E204+'DCA-Anexo I-D'!E213+'DCA-Anexo I-D'!E197+'DCA-Anexo I-D'!E201+'DCA-Anexo I-D'!E218+'DCA-Anexo I-D'!E208+'DCA-Anexo I-D'!E212+'DCA-Anexo I-D'!E198+'DCA-Anexo I-D'!E195+'DCA-Anexo I-D'!E203+'DCA-Anexo I-D'!E202+'DCA-Anexo I-D'!E199+'DCA-Anexo I-D'!E200+'DCA-Anexo I-D'!E206+'DCA-Anexo I-D'!E216+'DCA-Anexo I-D'!E207+'DCA-Anexo I-D'!E217</t>
  </si>
  <si>
    <t>'DCA-Anexo I-D'!F194=+'DCA-Anexo I-D'!F196+'DCA-Anexo I-D'!F209+'DCA-Anexo I-D'!F205+'DCA-Anexo I-D'!F214+'DCA-Anexo I-D'!F215+'DCA-Anexo I-D'!F204+'DCA-Anexo I-D'!F213+'DCA-Anexo I-D'!F197+'DCA-Anexo I-D'!F201+'DCA-Anexo I-D'!F218+'DCA-Anexo I-D'!F208+'DCA-Anexo I-D'!F212+'DCA-Anexo I-D'!F198+'DCA-Anexo I-D'!F195+'DCA-Anexo I-D'!F203+'DCA-Anexo I-D'!F202+'DCA-Anexo I-D'!F199+'DCA-Anexo I-D'!F200+'DCA-Anexo I-D'!F206+'DCA-Anexo I-D'!F216+'DCA-Anexo I-D'!F207+'DCA-Anexo I-D'!F217</t>
  </si>
  <si>
    <t>'DCA-Anexo I-D'!B209=+'DCA-Anexo I-D'!B210+'DCA-Anexo I-D'!B211</t>
  </si>
  <si>
    <t>'DCA-Anexo I-D'!C209=+'DCA-Anexo I-D'!C210+'DCA-Anexo I-D'!C211</t>
  </si>
  <si>
    <t>'DCA-Anexo I-D'!D209=+'DCA-Anexo I-D'!D210+'DCA-Anexo I-D'!D211</t>
  </si>
  <si>
    <t>'DCA-Anexo I-D'!E209=+'DCA-Anexo I-D'!E210+'DCA-Anexo I-D'!E211</t>
  </si>
  <si>
    <t>'DCA-Anexo I-D'!F209=+'DCA-Anexo I-D'!F210+'DCA-Anexo I-D'!F211</t>
  </si>
  <si>
    <t>'DCA-Anexo I-D'!B226=+'DCA-Anexo I-D'!B233+'DCA-Anexo I-D'!B240+'DCA-Anexo I-D'!B238+'DCA-Anexo I-D'!B228+'DCA-Anexo I-D'!B229+'DCA-Anexo I-D'!B261+'DCA-Anexo I-D'!B242+'DCA-Anexo I-D'!B230+'DCA-Anexo I-D'!B237+'DCA-Anexo I-D'!B259+'DCA-Anexo I-D'!B260+'DCA-Anexo I-D'!B231+'DCA-Anexo I-D'!B227+'DCA-Anexo I-D'!B239+'DCA-Anexo I-D'!B241+'DCA-Anexo I-D'!B232+'DCA-Anexo I-D'!B234+'DCA-Anexo I-D'!B235+'DCA-Anexo I-D'!B236+'DCA-Anexo I-D'!B258</t>
  </si>
  <si>
    <t>'DCA-Anexo I-D'!C226=+'DCA-Anexo I-D'!C233+'DCA-Anexo I-D'!C240+'DCA-Anexo I-D'!C238+'DCA-Anexo I-D'!C228+'DCA-Anexo I-D'!C229+'DCA-Anexo I-D'!C261+'DCA-Anexo I-D'!C242+'DCA-Anexo I-D'!C230+'DCA-Anexo I-D'!C237+'DCA-Anexo I-D'!C259+'DCA-Anexo I-D'!C260+'DCA-Anexo I-D'!C231+'DCA-Anexo I-D'!C227+'DCA-Anexo I-D'!C239+'DCA-Anexo I-D'!C241+'DCA-Anexo I-D'!C232+'DCA-Anexo I-D'!C234+'DCA-Anexo I-D'!C235+'DCA-Anexo I-D'!C236+'DCA-Anexo I-D'!C258</t>
  </si>
  <si>
    <t>'DCA-Anexo I-D'!D226=+'DCA-Anexo I-D'!D233+'DCA-Anexo I-D'!D240+'DCA-Anexo I-D'!D238+'DCA-Anexo I-D'!D228+'DCA-Anexo I-D'!D229+'DCA-Anexo I-D'!D261+'DCA-Anexo I-D'!D242+'DCA-Anexo I-D'!D230+'DCA-Anexo I-D'!D237+'DCA-Anexo I-D'!D259+'DCA-Anexo I-D'!D260+'DCA-Anexo I-D'!D231+'DCA-Anexo I-D'!D227+'DCA-Anexo I-D'!D239+'DCA-Anexo I-D'!D241+'DCA-Anexo I-D'!D232+'DCA-Anexo I-D'!D234+'DCA-Anexo I-D'!D235+'DCA-Anexo I-D'!D236+'DCA-Anexo I-D'!D258</t>
  </si>
  <si>
    <t>'DCA-Anexo I-D'!E226=+'DCA-Anexo I-D'!E233+'DCA-Anexo I-D'!E240+'DCA-Anexo I-D'!E238+'DCA-Anexo I-D'!E228+'DCA-Anexo I-D'!E229+'DCA-Anexo I-D'!E261+'DCA-Anexo I-D'!E242+'DCA-Anexo I-D'!E230+'DCA-Anexo I-D'!E237+'DCA-Anexo I-D'!E259+'DCA-Anexo I-D'!E260+'DCA-Anexo I-D'!E231+'DCA-Anexo I-D'!E227+'DCA-Anexo I-D'!E239+'DCA-Anexo I-D'!E241+'DCA-Anexo I-D'!E232+'DCA-Anexo I-D'!E234+'DCA-Anexo I-D'!E235+'DCA-Anexo I-D'!E236+'DCA-Anexo I-D'!E258</t>
  </si>
  <si>
    <t>'DCA-Anexo I-D'!F226=+'DCA-Anexo I-D'!F233+'DCA-Anexo I-D'!F240+'DCA-Anexo I-D'!F238+'DCA-Anexo I-D'!F228+'DCA-Anexo I-D'!F229+'DCA-Anexo I-D'!F261+'DCA-Anexo I-D'!F242+'DCA-Anexo I-D'!F230+'DCA-Anexo I-D'!F237+'DCA-Anexo I-D'!F259+'DCA-Anexo I-D'!F260+'DCA-Anexo I-D'!F231+'DCA-Anexo I-D'!F227+'DCA-Anexo I-D'!F239+'DCA-Anexo I-D'!F241+'DCA-Anexo I-D'!F232+'DCA-Anexo I-D'!F234+'DCA-Anexo I-D'!F235+'DCA-Anexo I-D'!F236+'DCA-Anexo I-D'!F258</t>
  </si>
  <si>
    <t>'DCA-Anexo I-D'!B242=+'DCA-Anexo I-D'!B248+'DCA-Anexo I-D'!B256+'DCA-Anexo I-D'!B243+'DCA-Anexo I-D'!B245+'DCA-Anexo I-D'!B257+'DCA-Anexo I-D'!B254+'DCA-Anexo I-D'!B246+'DCA-Anexo I-D'!B244+'DCA-Anexo I-D'!B247+'DCA-Anexo I-D'!B250+'DCA-Anexo I-D'!B249+'DCA-Anexo I-D'!B255+'DCA-Anexo I-D'!B251+'DCA-Anexo I-D'!B252+'DCA-Anexo I-D'!B253</t>
  </si>
  <si>
    <t>'DCA-Anexo I-D'!C242=+'DCA-Anexo I-D'!C248+'DCA-Anexo I-D'!C256+'DCA-Anexo I-D'!C243+'DCA-Anexo I-D'!C245+'DCA-Anexo I-D'!C257+'DCA-Anexo I-D'!C254+'DCA-Anexo I-D'!C246+'DCA-Anexo I-D'!C244+'DCA-Anexo I-D'!C247+'DCA-Anexo I-D'!C250+'DCA-Anexo I-D'!C249+'DCA-Anexo I-D'!C255+'DCA-Anexo I-D'!C251+'DCA-Anexo I-D'!C252+'DCA-Anexo I-D'!C253</t>
  </si>
  <si>
    <t>'DCA-Anexo I-D'!D242=+'DCA-Anexo I-D'!D248+'DCA-Anexo I-D'!D256+'DCA-Anexo I-D'!D243+'DCA-Anexo I-D'!D245+'DCA-Anexo I-D'!D257+'DCA-Anexo I-D'!D254+'DCA-Anexo I-D'!D246+'DCA-Anexo I-D'!D244+'DCA-Anexo I-D'!D247+'DCA-Anexo I-D'!D250+'DCA-Anexo I-D'!D249+'DCA-Anexo I-D'!D255+'DCA-Anexo I-D'!D251+'DCA-Anexo I-D'!D252+'DCA-Anexo I-D'!D253</t>
  </si>
  <si>
    <t>'DCA-Anexo I-D'!E242=+'DCA-Anexo I-D'!E248+'DCA-Anexo I-D'!E256+'DCA-Anexo I-D'!E243+'DCA-Anexo I-D'!E245+'DCA-Anexo I-D'!E257+'DCA-Anexo I-D'!E254+'DCA-Anexo I-D'!E246+'DCA-Anexo I-D'!E244+'DCA-Anexo I-D'!E247+'DCA-Anexo I-D'!E250+'DCA-Anexo I-D'!E249+'DCA-Anexo I-D'!E255+'DCA-Anexo I-D'!E251+'DCA-Anexo I-D'!E252+'DCA-Anexo I-D'!E253</t>
  </si>
  <si>
    <t>'DCA-Anexo I-D'!F242=+'DCA-Anexo I-D'!F248+'DCA-Anexo I-D'!F256+'DCA-Anexo I-D'!F243+'DCA-Anexo I-D'!F245+'DCA-Anexo I-D'!F257+'DCA-Anexo I-D'!F254+'DCA-Anexo I-D'!F246+'DCA-Anexo I-D'!F244+'DCA-Anexo I-D'!F247+'DCA-Anexo I-D'!F250+'DCA-Anexo I-D'!F249+'DCA-Anexo I-D'!F255+'DCA-Anexo I-D'!F251+'DCA-Anexo I-D'!F252+'DCA-Anexo I-D'!F253</t>
  </si>
  <si>
    <t>'DCA-Anexo I-D'!B266=+'DCA-Anexo I-D'!B276+'DCA-Anexo I-D'!B270+'DCA-Anexo I-D'!B268+'DCA-Anexo I-D'!B274+'DCA-Anexo I-D'!B277+'DCA-Anexo I-D'!B269+'DCA-Anexo I-D'!B272+'DCA-Anexo I-D'!B271+'DCA-Anexo I-D'!B278+'DCA-Anexo I-D'!B275+'DCA-Anexo I-D'!B273+'DCA-Anexo I-D'!B267</t>
  </si>
  <si>
    <t>'DCA-Anexo I-D'!C266=+'DCA-Anexo I-D'!C276+'DCA-Anexo I-D'!C270+'DCA-Anexo I-D'!C268+'DCA-Anexo I-D'!C274+'DCA-Anexo I-D'!C277+'DCA-Anexo I-D'!C269+'DCA-Anexo I-D'!C272+'DCA-Anexo I-D'!C271+'DCA-Anexo I-D'!C278+'DCA-Anexo I-D'!C275+'DCA-Anexo I-D'!C273+'DCA-Anexo I-D'!C267</t>
  </si>
  <si>
    <t>'DCA-Anexo I-D'!D266=+'DCA-Anexo I-D'!D276+'DCA-Anexo I-D'!D270+'DCA-Anexo I-D'!D268+'DCA-Anexo I-D'!D274+'DCA-Anexo I-D'!D277+'DCA-Anexo I-D'!D269+'DCA-Anexo I-D'!D272+'DCA-Anexo I-D'!D271+'DCA-Anexo I-D'!D278+'DCA-Anexo I-D'!D275+'DCA-Anexo I-D'!D273+'DCA-Anexo I-D'!D267</t>
  </si>
  <si>
    <t>'DCA-Anexo I-D'!E266=+'DCA-Anexo I-D'!E276+'DCA-Anexo I-D'!E270+'DCA-Anexo I-D'!E268+'DCA-Anexo I-D'!E274+'DCA-Anexo I-D'!E277+'DCA-Anexo I-D'!E269+'DCA-Anexo I-D'!E272+'DCA-Anexo I-D'!E271+'DCA-Anexo I-D'!E278+'DCA-Anexo I-D'!E275+'DCA-Anexo I-D'!E273+'DCA-Anexo I-D'!E267</t>
  </si>
  <si>
    <t>'DCA-Anexo I-D'!F266=+'DCA-Anexo I-D'!F276+'DCA-Anexo I-D'!F270+'DCA-Anexo I-D'!F268+'DCA-Anexo I-D'!F274+'DCA-Anexo I-D'!F277+'DCA-Anexo I-D'!F269+'DCA-Anexo I-D'!F272+'DCA-Anexo I-D'!F271+'DCA-Anexo I-D'!F278+'DCA-Anexo I-D'!F275+'DCA-Anexo I-D'!F273+'DCA-Anexo I-D'!F267</t>
  </si>
  <si>
    <t>'DCA-Anexo I-D'!B262=+'DCA-Anexo I-D'!B266+'DCA-Anexo I-D'!B279+'DCA-Anexo I-D'!B280+'DCA-Anexo I-D'!B281+'DCA-Anexo I-D'!B263+'DCA-Anexo I-D'!B264+'DCA-Anexo I-D'!B265</t>
  </si>
  <si>
    <t>'DCA-Anexo I-D'!C262=+'DCA-Anexo I-D'!C266+'DCA-Anexo I-D'!C279+'DCA-Anexo I-D'!C280+'DCA-Anexo I-D'!C281+'DCA-Anexo I-D'!C263+'DCA-Anexo I-D'!C264+'DCA-Anexo I-D'!C265</t>
  </si>
  <si>
    <t>'DCA-Anexo I-D'!D262=+'DCA-Anexo I-D'!D266+'DCA-Anexo I-D'!D279+'DCA-Anexo I-D'!D280+'DCA-Anexo I-D'!D281+'DCA-Anexo I-D'!D263+'DCA-Anexo I-D'!D264+'DCA-Anexo I-D'!D265</t>
  </si>
  <si>
    <t>'DCA-Anexo I-D'!E262=+'DCA-Anexo I-D'!E266+'DCA-Anexo I-D'!E279+'DCA-Anexo I-D'!E280+'DCA-Anexo I-D'!E281+'DCA-Anexo I-D'!E263+'DCA-Anexo I-D'!E264+'DCA-Anexo I-D'!E265</t>
  </si>
  <si>
    <t>'DCA-Anexo I-D'!F262=+'DCA-Anexo I-D'!F266+'DCA-Anexo I-D'!F279+'DCA-Anexo I-D'!F280+'DCA-Anexo I-D'!F281+'DCA-Anexo I-D'!F263+'DCA-Anexo I-D'!F264+'DCA-Anexo I-D'!F265</t>
  </si>
  <si>
    <t>'DCA-Anexo I-D'!B20=+'DCA-Anexo I-D'!B21+'DCA-Anexo I-D'!B170</t>
  </si>
  <si>
    <t>'DCA-Anexo I-D'!C20=+'DCA-Anexo I-D'!C21+'DCA-Anexo I-D'!C170</t>
  </si>
  <si>
    <t>'DCA-Anexo I-D'!D20=+'DCA-Anexo I-D'!D21+'DCA-Anexo I-D'!D170</t>
  </si>
  <si>
    <t>'DCA-Anexo I-D'!E20=+'DCA-Anexo I-D'!E21+'DCA-Anexo I-D'!E170</t>
  </si>
  <si>
    <t>'DCA-Anexo I-D'!F20=+'DCA-Anexo I-D'!F21+'DCA-Anexo I-D'!F170</t>
  </si>
  <si>
    <t>'DCA-Anexo I-D'!B21=+'DCA-Anexo I-D'!B22+'DCA-Anexo I-D'!B84+'DCA-Anexo I-D'!B67</t>
  </si>
  <si>
    <t>'DCA-Anexo I-D'!C21=+'DCA-Anexo I-D'!C22+'DCA-Anexo I-D'!C84+'DCA-Anexo I-D'!C67</t>
  </si>
  <si>
    <t>'DCA-Anexo I-D'!D21=+'DCA-Anexo I-D'!D22+'DCA-Anexo I-D'!D84+'DCA-Anexo I-D'!D67</t>
  </si>
  <si>
    <t>'DCA-Anexo I-D'!E21=+'DCA-Anexo I-D'!E22+'DCA-Anexo I-D'!E84+'DCA-Anexo I-D'!E67</t>
  </si>
  <si>
    <t>'DCA-Anexo I-D'!F21=+'DCA-Anexo I-D'!F22+'DCA-Anexo I-D'!F84+'DCA-Anexo I-D'!F67</t>
  </si>
  <si>
    <t>'DCA-Anexo I-D'!B170=+'DCA-Anexo I-D'!B171+'DCA-Anexo I-D'!B262+'DCA-Anexo I-D'!B226</t>
  </si>
  <si>
    <t>'DCA-Anexo I-D'!C170=+'DCA-Anexo I-D'!C171+'DCA-Anexo I-D'!C262+'DCA-Anexo I-D'!C226</t>
  </si>
  <si>
    <t>'DCA-Anexo I-D'!D170=+'DCA-Anexo I-D'!D171+'DCA-Anexo I-D'!D262+'DCA-Anexo I-D'!D226</t>
  </si>
  <si>
    <t>'DCA-Anexo I-D'!E170=+'DCA-Anexo I-D'!E171+'DCA-Anexo I-D'!E262+'DCA-Anexo I-D'!E226</t>
  </si>
  <si>
    <t>'DCA-Anexo I-D'!F170=+'DCA-Anexo I-D'!F171+'DCA-Anexo I-D'!F262+'DCA-Anexo I-D'!F226</t>
  </si>
  <si>
    <t>[DCA-Anexo I-F]</t>
  </si>
  <si>
    <t>'DCA-Anexo I-F'!B22=+'DCA-Anexo I-F'!B26+'DCA-Anexo I-F'!B63+'DCA-Anexo I-F'!B25+'DCA-Anexo I-F'!B23+'DCA-Anexo I-F'!B65+'DCA-Anexo I-F'!B53+'DCA-Anexo I-F'!B64+'DCA-Anexo I-F'!B31+'DCA-Anexo I-F'!B24+'DCA-Anexo I-F'!B27+'DCA-Anexo I-F'!B28+'DCA-Anexo I-F'!B29+'DCA-Anexo I-F'!B30</t>
  </si>
  <si>
    <t>'DCA-Anexo I-F'!C22=+'DCA-Anexo I-F'!C26+'DCA-Anexo I-F'!C63+'DCA-Anexo I-F'!C25+'DCA-Anexo I-F'!C23+'DCA-Anexo I-F'!C65+'DCA-Anexo I-F'!C53+'DCA-Anexo I-F'!C64+'DCA-Anexo I-F'!C31+'DCA-Anexo I-F'!C24+'DCA-Anexo I-F'!C27+'DCA-Anexo I-F'!C28+'DCA-Anexo I-F'!C29+'DCA-Anexo I-F'!C30</t>
  </si>
  <si>
    <t>'DCA-Anexo I-F'!D22=+'DCA-Anexo I-F'!D26+'DCA-Anexo I-F'!D63+'DCA-Anexo I-F'!D25+'DCA-Anexo I-F'!D23+'DCA-Anexo I-F'!D65+'DCA-Anexo I-F'!D53+'DCA-Anexo I-F'!D64+'DCA-Anexo I-F'!D31+'DCA-Anexo I-F'!D24+'DCA-Anexo I-F'!D27+'DCA-Anexo I-F'!D28+'DCA-Anexo I-F'!D29+'DCA-Anexo I-F'!D30</t>
  </si>
  <si>
    <t>'DCA-Anexo I-F'!E22=+'DCA-Anexo I-F'!E26+'DCA-Anexo I-F'!E63+'DCA-Anexo I-F'!E25+'DCA-Anexo I-F'!E23+'DCA-Anexo I-F'!E65+'DCA-Anexo I-F'!E53+'DCA-Anexo I-F'!E64+'DCA-Anexo I-F'!E31+'DCA-Anexo I-F'!E24+'DCA-Anexo I-F'!E27+'DCA-Anexo I-F'!E28+'DCA-Anexo I-F'!E29+'DCA-Anexo I-F'!E30</t>
  </si>
  <si>
    <t>'DCA-Anexo I-F'!F22=+'DCA-Anexo I-F'!F26+'DCA-Anexo I-F'!F63+'DCA-Anexo I-F'!F25+'DCA-Anexo I-F'!F23+'DCA-Anexo I-F'!F65+'DCA-Anexo I-F'!F53+'DCA-Anexo I-F'!F64+'DCA-Anexo I-F'!F31+'DCA-Anexo I-F'!F24+'DCA-Anexo I-F'!F27+'DCA-Anexo I-F'!F28+'DCA-Anexo I-F'!F29+'DCA-Anexo I-F'!F30</t>
  </si>
  <si>
    <t>'DCA-Anexo I-F'!G22=+'DCA-Anexo I-F'!G26+'DCA-Anexo I-F'!G63+'DCA-Anexo I-F'!G25+'DCA-Anexo I-F'!G23+'DCA-Anexo I-F'!G65+'DCA-Anexo I-F'!G53+'DCA-Anexo I-F'!G64+'DCA-Anexo I-F'!G31+'DCA-Anexo I-F'!G24+'DCA-Anexo I-F'!G27+'DCA-Anexo I-F'!G28+'DCA-Anexo I-F'!G29+'DCA-Anexo I-F'!G30</t>
  </si>
  <si>
    <t>'DCA-Anexo I-F'!H22=+'DCA-Anexo I-F'!H26+'DCA-Anexo I-F'!H63+'DCA-Anexo I-F'!H25+'DCA-Anexo I-F'!H23+'DCA-Anexo I-F'!H65+'DCA-Anexo I-F'!H53+'DCA-Anexo I-F'!H64+'DCA-Anexo I-F'!H31+'DCA-Anexo I-F'!H24+'DCA-Anexo I-F'!H27+'DCA-Anexo I-F'!H28+'DCA-Anexo I-F'!H29+'DCA-Anexo I-F'!H30</t>
  </si>
  <si>
    <t>'DCA-Anexo I-F'!I22=+'DCA-Anexo I-F'!I26+'DCA-Anexo I-F'!I63+'DCA-Anexo I-F'!I25+'DCA-Anexo I-F'!I23+'DCA-Anexo I-F'!I65+'DCA-Anexo I-F'!I53+'DCA-Anexo I-F'!I64+'DCA-Anexo I-F'!I31+'DCA-Anexo I-F'!I24+'DCA-Anexo I-F'!I27+'DCA-Anexo I-F'!I28+'DCA-Anexo I-F'!I29+'DCA-Anexo I-F'!I30</t>
  </si>
  <si>
    <t>'DCA-Anexo I-F'!J22=+'DCA-Anexo I-F'!J26+'DCA-Anexo I-F'!J63+'DCA-Anexo I-F'!J25+'DCA-Anexo I-F'!J23+'DCA-Anexo I-F'!J65+'DCA-Anexo I-F'!J53+'DCA-Anexo I-F'!J64+'DCA-Anexo I-F'!J31+'DCA-Anexo I-F'!J24+'DCA-Anexo I-F'!J27+'DCA-Anexo I-F'!J28+'DCA-Anexo I-F'!J29+'DCA-Anexo I-F'!J30</t>
  </si>
  <si>
    <t>'DCA-Anexo I-F'!B40=+'DCA-Anexo I-F'!B42+'DCA-Anexo I-F'!B43+'DCA-Anexo I-F'!B41+'DCA-Anexo I-F'!B44</t>
  </si>
  <si>
    <t>'DCA-Anexo I-F'!C40=+'DCA-Anexo I-F'!C42+'DCA-Anexo I-F'!C43+'DCA-Anexo I-F'!C41+'DCA-Anexo I-F'!C44</t>
  </si>
  <si>
    <t>'DCA-Anexo I-F'!D40=+'DCA-Anexo I-F'!D42+'DCA-Anexo I-F'!D43+'DCA-Anexo I-F'!D41+'DCA-Anexo I-F'!D44</t>
  </si>
  <si>
    <t>'DCA-Anexo I-F'!E40=+'DCA-Anexo I-F'!E42+'DCA-Anexo I-F'!E43+'DCA-Anexo I-F'!E41+'DCA-Anexo I-F'!E44</t>
  </si>
  <si>
    <t>'DCA-Anexo I-F'!F40=+'DCA-Anexo I-F'!F42+'DCA-Anexo I-F'!F43+'DCA-Anexo I-F'!F41+'DCA-Anexo I-F'!F44</t>
  </si>
  <si>
    <t>'DCA-Anexo I-F'!G40=+'DCA-Anexo I-F'!G42+'DCA-Anexo I-F'!G43+'DCA-Anexo I-F'!G41+'DCA-Anexo I-F'!G44</t>
  </si>
  <si>
    <t>'DCA-Anexo I-F'!H40=+'DCA-Anexo I-F'!H42+'DCA-Anexo I-F'!H43+'DCA-Anexo I-F'!H41+'DCA-Anexo I-F'!H44</t>
  </si>
  <si>
    <t>'DCA-Anexo I-F'!I40=+'DCA-Anexo I-F'!I42+'DCA-Anexo I-F'!I43+'DCA-Anexo I-F'!I41+'DCA-Anexo I-F'!I44</t>
  </si>
  <si>
    <t>'DCA-Anexo I-F'!J40=+'DCA-Anexo I-F'!J42+'DCA-Anexo I-F'!J43+'DCA-Anexo I-F'!J41+'DCA-Anexo I-F'!J44</t>
  </si>
  <si>
    <t>'DCA-Anexo I-F'!B53=+'DCA-Anexo I-F'!B60+'DCA-Anexo I-F'!B55+'DCA-Anexo I-F'!B58+'DCA-Anexo I-F'!B61+'DCA-Anexo I-F'!B62+'DCA-Anexo I-F'!B54+'DCA-Anexo I-F'!B59</t>
  </si>
  <si>
    <t>'DCA-Anexo I-F'!C53=+'DCA-Anexo I-F'!C60+'DCA-Anexo I-F'!C55+'DCA-Anexo I-F'!C58+'DCA-Anexo I-F'!C61+'DCA-Anexo I-F'!C62+'DCA-Anexo I-F'!C54+'DCA-Anexo I-F'!C59</t>
  </si>
  <si>
    <t>'DCA-Anexo I-F'!D53=+'DCA-Anexo I-F'!D60+'DCA-Anexo I-F'!D55+'DCA-Anexo I-F'!D58+'DCA-Anexo I-F'!D61+'DCA-Anexo I-F'!D62+'DCA-Anexo I-F'!D54+'DCA-Anexo I-F'!D59</t>
  </si>
  <si>
    <t>'DCA-Anexo I-F'!E53=+'DCA-Anexo I-F'!E60+'DCA-Anexo I-F'!E55+'DCA-Anexo I-F'!E58+'DCA-Anexo I-F'!E61+'DCA-Anexo I-F'!E62+'DCA-Anexo I-F'!E54+'DCA-Anexo I-F'!E59</t>
  </si>
  <si>
    <t>'DCA-Anexo I-F'!F53=+'DCA-Anexo I-F'!F60+'DCA-Anexo I-F'!F55+'DCA-Anexo I-F'!F58+'DCA-Anexo I-F'!F61+'DCA-Anexo I-F'!F62+'DCA-Anexo I-F'!F54+'DCA-Anexo I-F'!F59</t>
  </si>
  <si>
    <t>'DCA-Anexo I-F'!G53=+'DCA-Anexo I-F'!G60+'DCA-Anexo I-F'!G55+'DCA-Anexo I-F'!G58+'DCA-Anexo I-F'!G61+'DCA-Anexo I-F'!G62+'DCA-Anexo I-F'!G54+'DCA-Anexo I-F'!G59</t>
  </si>
  <si>
    <t>'DCA-Anexo I-F'!H53=+'DCA-Anexo I-F'!H60+'DCA-Anexo I-F'!H55+'DCA-Anexo I-F'!H58+'DCA-Anexo I-F'!H61+'DCA-Anexo I-F'!H62+'DCA-Anexo I-F'!H54+'DCA-Anexo I-F'!H59</t>
  </si>
  <si>
    <t>'DCA-Anexo I-F'!I53=+'DCA-Anexo I-F'!I60+'DCA-Anexo I-F'!I55+'DCA-Anexo I-F'!I58+'DCA-Anexo I-F'!I61+'DCA-Anexo I-F'!I62+'DCA-Anexo I-F'!I54+'DCA-Anexo I-F'!I59</t>
  </si>
  <si>
    <t>'DCA-Anexo I-F'!J53=+'DCA-Anexo I-F'!J60+'DCA-Anexo I-F'!J55+'DCA-Anexo I-F'!J58+'DCA-Anexo I-F'!J61+'DCA-Anexo I-F'!J62+'DCA-Anexo I-F'!J54+'DCA-Anexo I-F'!J59</t>
  </si>
  <si>
    <t>'DCA-Anexo I-F'!B55=+'DCA-Anexo I-F'!B57+'DCA-Anexo I-F'!B56</t>
  </si>
  <si>
    <t>'DCA-Anexo I-F'!C55=+'DCA-Anexo I-F'!C57+'DCA-Anexo I-F'!C56</t>
  </si>
  <si>
    <t>'DCA-Anexo I-F'!D55=+'DCA-Anexo I-F'!D57+'DCA-Anexo I-F'!D56</t>
  </si>
  <si>
    <t>'DCA-Anexo I-F'!E55=+'DCA-Anexo I-F'!E57+'DCA-Anexo I-F'!E56</t>
  </si>
  <si>
    <t>'DCA-Anexo I-F'!F55=+'DCA-Anexo I-F'!F57+'DCA-Anexo I-F'!F56</t>
  </si>
  <si>
    <t>'DCA-Anexo I-F'!G55=+'DCA-Anexo I-F'!G57+'DCA-Anexo I-F'!G56</t>
  </si>
  <si>
    <t>'DCA-Anexo I-F'!H55=+'DCA-Anexo I-F'!H57+'DCA-Anexo I-F'!H56</t>
  </si>
  <si>
    <t>'DCA-Anexo I-F'!I55=+'DCA-Anexo I-F'!I57+'DCA-Anexo I-F'!I56</t>
  </si>
  <si>
    <t>'DCA-Anexo I-F'!J55=+'DCA-Anexo I-F'!J57+'DCA-Anexo I-F'!J56</t>
  </si>
  <si>
    <t>'DCA-Anexo I-F'!B65=+'DCA-Anexo I-F'!B66</t>
  </si>
  <si>
    <t>'DCA-Anexo I-F'!C65=+'DCA-Anexo I-F'!C66</t>
  </si>
  <si>
    <t>'DCA-Anexo I-F'!D65=+'DCA-Anexo I-F'!D66</t>
  </si>
  <si>
    <t>'DCA-Anexo I-F'!E65=+'DCA-Anexo I-F'!E66</t>
  </si>
  <si>
    <t>'DCA-Anexo I-F'!F65=+'DCA-Anexo I-F'!F66</t>
  </si>
  <si>
    <t>'DCA-Anexo I-F'!G65=+'DCA-Anexo I-F'!G66</t>
  </si>
  <si>
    <t>'DCA-Anexo I-F'!H65=+'DCA-Anexo I-F'!H66</t>
  </si>
  <si>
    <t>'DCA-Anexo I-F'!I65=+'DCA-Anexo I-F'!I66</t>
  </si>
  <si>
    <t>'DCA-Anexo I-F'!J65=+'DCA-Anexo I-F'!J66</t>
  </si>
  <si>
    <t>'DCA-Anexo I-F'!B31=+'DCA-Anexo I-F'!B32+'DCA-Anexo I-F'!B36+'DCA-Anexo I-F'!B40+'DCA-Anexo I-F'!B34+'DCA-Anexo I-F'!B47+'DCA-Anexo I-F'!B37+'DCA-Anexo I-F'!B38+'DCA-Anexo I-F'!B46+'DCA-Anexo I-F'!B39+'DCA-Anexo I-F'!B33+'DCA-Anexo I-F'!B48+'DCA-Anexo I-F'!B49+'DCA-Anexo I-F'!B52+'DCA-Anexo I-F'!B51+'DCA-Anexo I-F'!B50+'DCA-Anexo I-F'!B45+'DCA-Anexo I-F'!B35</t>
  </si>
  <si>
    <t>'DCA-Anexo I-F'!C31=+'DCA-Anexo I-F'!C32+'DCA-Anexo I-F'!C36+'DCA-Anexo I-F'!C40+'DCA-Anexo I-F'!C34+'DCA-Anexo I-F'!C47+'DCA-Anexo I-F'!C37+'DCA-Anexo I-F'!C38+'DCA-Anexo I-F'!C46+'DCA-Anexo I-F'!C39+'DCA-Anexo I-F'!C33+'DCA-Anexo I-F'!C48+'DCA-Anexo I-F'!C49+'DCA-Anexo I-F'!C52+'DCA-Anexo I-F'!C51+'DCA-Anexo I-F'!C50+'DCA-Anexo I-F'!C45+'DCA-Anexo I-F'!C35</t>
  </si>
  <si>
    <t>'DCA-Anexo I-F'!D31=+'DCA-Anexo I-F'!D32+'DCA-Anexo I-F'!D36+'DCA-Anexo I-F'!D40+'DCA-Anexo I-F'!D34+'DCA-Anexo I-F'!D47+'DCA-Anexo I-F'!D37+'DCA-Anexo I-F'!D38+'DCA-Anexo I-F'!D46+'DCA-Anexo I-F'!D39+'DCA-Anexo I-F'!D33+'DCA-Anexo I-F'!D48+'DCA-Anexo I-F'!D49+'DCA-Anexo I-F'!D52+'DCA-Anexo I-F'!D51+'DCA-Anexo I-F'!D50+'DCA-Anexo I-F'!D45+'DCA-Anexo I-F'!D35</t>
  </si>
  <si>
    <t>'DCA-Anexo I-F'!E31=+'DCA-Anexo I-F'!E32+'DCA-Anexo I-F'!E36+'DCA-Anexo I-F'!E40+'DCA-Anexo I-F'!E34+'DCA-Anexo I-F'!E47+'DCA-Anexo I-F'!E37+'DCA-Anexo I-F'!E38+'DCA-Anexo I-F'!E46+'DCA-Anexo I-F'!E39+'DCA-Anexo I-F'!E33+'DCA-Anexo I-F'!E48+'DCA-Anexo I-F'!E49+'DCA-Anexo I-F'!E52+'DCA-Anexo I-F'!E51+'DCA-Anexo I-F'!E50+'DCA-Anexo I-F'!E45+'DCA-Anexo I-F'!E35</t>
  </si>
  <si>
    <t>'DCA-Anexo I-F'!F31=+'DCA-Anexo I-F'!F32+'DCA-Anexo I-F'!F36+'DCA-Anexo I-F'!F40+'DCA-Anexo I-F'!F34+'DCA-Anexo I-F'!F47+'DCA-Anexo I-F'!F37+'DCA-Anexo I-F'!F38+'DCA-Anexo I-F'!F46+'DCA-Anexo I-F'!F39+'DCA-Anexo I-F'!F33+'DCA-Anexo I-F'!F48+'DCA-Anexo I-F'!F49+'DCA-Anexo I-F'!F52+'DCA-Anexo I-F'!F51+'DCA-Anexo I-F'!F50+'DCA-Anexo I-F'!F45+'DCA-Anexo I-F'!F35</t>
  </si>
  <si>
    <t>'DCA-Anexo I-F'!G31=+'DCA-Anexo I-F'!G32+'DCA-Anexo I-F'!G36+'DCA-Anexo I-F'!G40+'DCA-Anexo I-F'!G34+'DCA-Anexo I-F'!G47+'DCA-Anexo I-F'!G37+'DCA-Anexo I-F'!G38+'DCA-Anexo I-F'!G46+'DCA-Anexo I-F'!G39+'DCA-Anexo I-F'!G33+'DCA-Anexo I-F'!G48+'DCA-Anexo I-F'!G49+'DCA-Anexo I-F'!G52+'DCA-Anexo I-F'!G51+'DCA-Anexo I-F'!G50+'DCA-Anexo I-F'!G45+'DCA-Anexo I-F'!G35</t>
  </si>
  <si>
    <t>'DCA-Anexo I-F'!H31=+'DCA-Anexo I-F'!H32+'DCA-Anexo I-F'!H36+'DCA-Anexo I-F'!H40+'DCA-Anexo I-F'!H34+'DCA-Anexo I-F'!H47+'DCA-Anexo I-F'!H37+'DCA-Anexo I-F'!H38+'DCA-Anexo I-F'!H46+'DCA-Anexo I-F'!H39+'DCA-Anexo I-F'!H33+'DCA-Anexo I-F'!H48+'DCA-Anexo I-F'!H49+'DCA-Anexo I-F'!H52+'DCA-Anexo I-F'!H51+'DCA-Anexo I-F'!H50+'DCA-Anexo I-F'!H45+'DCA-Anexo I-F'!H35</t>
  </si>
  <si>
    <t>'DCA-Anexo I-F'!I31=+'DCA-Anexo I-F'!I32+'DCA-Anexo I-F'!I36+'DCA-Anexo I-F'!I40+'DCA-Anexo I-F'!I34+'DCA-Anexo I-F'!I47+'DCA-Anexo I-F'!I37+'DCA-Anexo I-F'!I38+'DCA-Anexo I-F'!I46+'DCA-Anexo I-F'!I39+'DCA-Anexo I-F'!I33+'DCA-Anexo I-F'!I48+'DCA-Anexo I-F'!I49+'DCA-Anexo I-F'!I52+'DCA-Anexo I-F'!I51+'DCA-Anexo I-F'!I50+'DCA-Anexo I-F'!I45+'DCA-Anexo I-F'!I35</t>
  </si>
  <si>
    <t>'DCA-Anexo I-F'!J31=+'DCA-Anexo I-F'!J32+'DCA-Anexo I-F'!J36+'DCA-Anexo I-F'!J40+'DCA-Anexo I-F'!J34+'DCA-Anexo I-F'!J47+'DCA-Anexo I-F'!J37+'DCA-Anexo I-F'!J38+'DCA-Anexo I-F'!J46+'DCA-Anexo I-F'!J39+'DCA-Anexo I-F'!J33+'DCA-Anexo I-F'!J48+'DCA-Anexo I-F'!J49+'DCA-Anexo I-F'!J52+'DCA-Anexo I-F'!J51+'DCA-Anexo I-F'!J50+'DCA-Anexo I-F'!J45+'DCA-Anexo I-F'!J35</t>
  </si>
  <si>
    <t>'DCA-Anexo I-F'!B71=+'DCA-Anexo I-F'!B73+'DCA-Anexo I-F'!B80+'DCA-Anexo I-F'!B76+'DCA-Anexo I-F'!B72+'DCA-Anexo I-F'!B75+'DCA-Anexo I-F'!B78+'DCA-Anexo I-F'!B74+'DCA-Anexo I-F'!B79+'DCA-Anexo I-F'!B77</t>
  </si>
  <si>
    <t>'DCA-Anexo I-F'!C71=+'DCA-Anexo I-F'!C73+'DCA-Anexo I-F'!C80+'DCA-Anexo I-F'!C76+'DCA-Anexo I-F'!C72+'DCA-Anexo I-F'!C75+'DCA-Anexo I-F'!C78+'DCA-Anexo I-F'!C74+'DCA-Anexo I-F'!C79+'DCA-Anexo I-F'!C77</t>
  </si>
  <si>
    <t>'DCA-Anexo I-F'!D71=+'DCA-Anexo I-F'!D73+'DCA-Anexo I-F'!D80+'DCA-Anexo I-F'!D76+'DCA-Anexo I-F'!D72+'DCA-Anexo I-F'!D75+'DCA-Anexo I-F'!D78+'DCA-Anexo I-F'!D74+'DCA-Anexo I-F'!D79+'DCA-Anexo I-F'!D77</t>
  </si>
  <si>
    <t>'DCA-Anexo I-F'!E71=+'DCA-Anexo I-F'!E73+'DCA-Anexo I-F'!E80+'DCA-Anexo I-F'!E76+'DCA-Anexo I-F'!E72+'DCA-Anexo I-F'!E75+'DCA-Anexo I-F'!E78+'DCA-Anexo I-F'!E74+'DCA-Anexo I-F'!E79+'DCA-Anexo I-F'!E77</t>
  </si>
  <si>
    <t>'DCA-Anexo I-F'!F71=+'DCA-Anexo I-F'!F73+'DCA-Anexo I-F'!F80+'DCA-Anexo I-F'!F76+'DCA-Anexo I-F'!F72+'DCA-Anexo I-F'!F75+'DCA-Anexo I-F'!F78+'DCA-Anexo I-F'!F74+'DCA-Anexo I-F'!F79+'DCA-Anexo I-F'!F77</t>
  </si>
  <si>
    <t>'DCA-Anexo I-F'!G71=+'DCA-Anexo I-F'!G73+'DCA-Anexo I-F'!G80+'DCA-Anexo I-F'!G76+'DCA-Anexo I-F'!G72+'DCA-Anexo I-F'!G75+'DCA-Anexo I-F'!G78+'DCA-Anexo I-F'!G74+'DCA-Anexo I-F'!G79+'DCA-Anexo I-F'!G77</t>
  </si>
  <si>
    <t>'DCA-Anexo I-F'!H71=+'DCA-Anexo I-F'!H73+'DCA-Anexo I-F'!H80+'DCA-Anexo I-F'!H76+'DCA-Anexo I-F'!H72+'DCA-Anexo I-F'!H75+'DCA-Anexo I-F'!H78+'DCA-Anexo I-F'!H74+'DCA-Anexo I-F'!H79+'DCA-Anexo I-F'!H77</t>
  </si>
  <si>
    <t>'DCA-Anexo I-F'!I71=+'DCA-Anexo I-F'!I73+'DCA-Anexo I-F'!I80+'DCA-Anexo I-F'!I76+'DCA-Anexo I-F'!I72+'DCA-Anexo I-F'!I75+'DCA-Anexo I-F'!I78+'DCA-Anexo I-F'!I74+'DCA-Anexo I-F'!I79+'DCA-Anexo I-F'!I77</t>
  </si>
  <si>
    <t>'DCA-Anexo I-F'!J71=+'DCA-Anexo I-F'!J73+'DCA-Anexo I-F'!J80+'DCA-Anexo I-F'!J76+'DCA-Anexo I-F'!J72+'DCA-Anexo I-F'!J75+'DCA-Anexo I-F'!J78+'DCA-Anexo I-F'!J74+'DCA-Anexo I-F'!J79+'DCA-Anexo I-F'!J77</t>
  </si>
  <si>
    <t>'DCA-Anexo I-F'!B67=+'DCA-Anexo I-F'!B71+'DCA-Anexo I-F'!B81+'DCA-Anexo I-F'!B82+'DCA-Anexo I-F'!B83+'DCA-Anexo I-F'!B68+'DCA-Anexo I-F'!B69+'DCA-Anexo I-F'!B70</t>
  </si>
  <si>
    <t>'DCA-Anexo I-F'!C67=+'DCA-Anexo I-F'!C71+'DCA-Anexo I-F'!C81+'DCA-Anexo I-F'!C82+'DCA-Anexo I-F'!C83+'DCA-Anexo I-F'!C68+'DCA-Anexo I-F'!C69+'DCA-Anexo I-F'!C70</t>
  </si>
  <si>
    <t>'DCA-Anexo I-F'!D67=+'DCA-Anexo I-F'!D71+'DCA-Anexo I-F'!D81+'DCA-Anexo I-F'!D82+'DCA-Anexo I-F'!D83+'DCA-Anexo I-F'!D68+'DCA-Anexo I-F'!D69+'DCA-Anexo I-F'!D70</t>
  </si>
  <si>
    <t>'DCA-Anexo I-F'!E67=+'DCA-Anexo I-F'!E71+'DCA-Anexo I-F'!E81+'DCA-Anexo I-F'!E82+'DCA-Anexo I-F'!E83+'DCA-Anexo I-F'!E68+'DCA-Anexo I-F'!E69+'DCA-Anexo I-F'!E70</t>
  </si>
  <si>
    <t>'DCA-Anexo I-F'!F67=+'DCA-Anexo I-F'!F71+'DCA-Anexo I-F'!F81+'DCA-Anexo I-F'!F82+'DCA-Anexo I-F'!F83+'DCA-Anexo I-F'!F68+'DCA-Anexo I-F'!F69+'DCA-Anexo I-F'!F70</t>
  </si>
  <si>
    <t>'DCA-Anexo I-F'!G67=+'DCA-Anexo I-F'!G71+'DCA-Anexo I-F'!G81+'DCA-Anexo I-F'!G82+'DCA-Anexo I-F'!G83+'DCA-Anexo I-F'!G68+'DCA-Anexo I-F'!G69+'DCA-Anexo I-F'!G70</t>
  </si>
  <si>
    <t>'DCA-Anexo I-F'!H67=+'DCA-Anexo I-F'!H71+'DCA-Anexo I-F'!H81+'DCA-Anexo I-F'!H82+'DCA-Anexo I-F'!H83+'DCA-Anexo I-F'!H68+'DCA-Anexo I-F'!H69+'DCA-Anexo I-F'!H70</t>
  </si>
  <si>
    <t>'DCA-Anexo I-F'!I67=+'DCA-Anexo I-F'!I71+'DCA-Anexo I-F'!I81+'DCA-Anexo I-F'!I82+'DCA-Anexo I-F'!I83+'DCA-Anexo I-F'!I68+'DCA-Anexo I-F'!I69+'DCA-Anexo I-F'!I70</t>
  </si>
  <si>
    <t>'DCA-Anexo I-F'!J67=+'DCA-Anexo I-F'!J71+'DCA-Anexo I-F'!J81+'DCA-Anexo I-F'!J82+'DCA-Anexo I-F'!J83+'DCA-Anexo I-F'!J68+'DCA-Anexo I-F'!J69+'DCA-Anexo I-F'!J70</t>
  </si>
  <si>
    <t>'DCA-Anexo I-F'!B84=+'DCA-Anexo I-F'!B114+'DCA-Anexo I-F'!B95+'DCA-Anexo I-F'!B94+'DCA-Anexo I-F'!B167+'DCA-Anexo I-F'!B87+'DCA-Anexo I-F'!B112+'DCA-Anexo I-F'!B169+'DCA-Anexo I-F'!B166+'DCA-Anexo I-F'!B101+'DCA-Anexo I-F'!B106+'DCA-Anexo I-F'!B93+'DCA-Anexo I-F'!B103+'DCA-Anexo I-F'!B109+'DCA-Anexo I-F'!B102+'DCA-Anexo I-F'!B85+'DCA-Anexo I-F'!B99+'DCA-Anexo I-F'!B91+'DCA-Anexo I-F'!B165+'DCA-Anexo I-F'!B86+'DCA-Anexo I-F'!B108+'DCA-Anexo I-F'!B168+'DCA-Anexo I-F'!B111+'DCA-Anexo I-F'!B100+'DCA-Anexo I-F'!B104+'DCA-Anexo I-F'!B92+'DCA-Anexo I-F'!B113+'DCA-Anexo I-F'!B107+'DCA-Anexo I-F'!B110+'DCA-Anexo I-F'!B105+'DCA-Anexo I-F'!B163+'DCA-Anexo I-F'!B164</t>
  </si>
  <si>
    <t>'DCA-Anexo I-F'!C84=+'DCA-Anexo I-F'!C114+'DCA-Anexo I-F'!C95+'DCA-Anexo I-F'!C94+'DCA-Anexo I-F'!C167+'DCA-Anexo I-F'!C87+'DCA-Anexo I-F'!C112+'DCA-Anexo I-F'!C169+'DCA-Anexo I-F'!C166+'DCA-Anexo I-F'!C101+'DCA-Anexo I-F'!C106+'DCA-Anexo I-F'!C93+'DCA-Anexo I-F'!C103+'DCA-Anexo I-F'!C109+'DCA-Anexo I-F'!C102+'DCA-Anexo I-F'!C85+'DCA-Anexo I-F'!C99+'DCA-Anexo I-F'!C91+'DCA-Anexo I-F'!C165+'DCA-Anexo I-F'!C86+'DCA-Anexo I-F'!C108+'DCA-Anexo I-F'!C168+'DCA-Anexo I-F'!C111+'DCA-Anexo I-F'!C100+'DCA-Anexo I-F'!C104+'DCA-Anexo I-F'!C92+'DCA-Anexo I-F'!C113+'DCA-Anexo I-F'!C107+'DCA-Anexo I-F'!C110+'DCA-Anexo I-F'!C105+'DCA-Anexo I-F'!C163+'DCA-Anexo I-F'!C164</t>
  </si>
  <si>
    <t>'DCA-Anexo I-F'!D84=+'DCA-Anexo I-F'!D114+'DCA-Anexo I-F'!D95+'DCA-Anexo I-F'!D94+'DCA-Anexo I-F'!D167+'DCA-Anexo I-F'!D87+'DCA-Anexo I-F'!D112+'DCA-Anexo I-F'!D169+'DCA-Anexo I-F'!D166+'DCA-Anexo I-F'!D101+'DCA-Anexo I-F'!D106+'DCA-Anexo I-F'!D93+'DCA-Anexo I-F'!D103+'DCA-Anexo I-F'!D109+'DCA-Anexo I-F'!D102+'DCA-Anexo I-F'!D85+'DCA-Anexo I-F'!D99+'DCA-Anexo I-F'!D91+'DCA-Anexo I-F'!D165+'DCA-Anexo I-F'!D86+'DCA-Anexo I-F'!D108+'DCA-Anexo I-F'!D168+'DCA-Anexo I-F'!D111+'DCA-Anexo I-F'!D100+'DCA-Anexo I-F'!D104+'DCA-Anexo I-F'!D92+'DCA-Anexo I-F'!D113+'DCA-Anexo I-F'!D107+'DCA-Anexo I-F'!D110+'DCA-Anexo I-F'!D105+'DCA-Anexo I-F'!D163+'DCA-Anexo I-F'!D164</t>
  </si>
  <si>
    <t>'DCA-Anexo I-F'!E84=+'DCA-Anexo I-F'!E114+'DCA-Anexo I-F'!E95+'DCA-Anexo I-F'!E94+'DCA-Anexo I-F'!E167+'DCA-Anexo I-F'!E87+'DCA-Anexo I-F'!E112+'DCA-Anexo I-F'!E169+'DCA-Anexo I-F'!E166+'DCA-Anexo I-F'!E101+'DCA-Anexo I-F'!E106+'DCA-Anexo I-F'!E93+'DCA-Anexo I-F'!E103+'DCA-Anexo I-F'!E109+'DCA-Anexo I-F'!E102+'DCA-Anexo I-F'!E85+'DCA-Anexo I-F'!E99+'DCA-Anexo I-F'!E91+'DCA-Anexo I-F'!E165+'DCA-Anexo I-F'!E86+'DCA-Anexo I-F'!E108+'DCA-Anexo I-F'!E168+'DCA-Anexo I-F'!E111+'DCA-Anexo I-F'!E100+'DCA-Anexo I-F'!E104+'DCA-Anexo I-F'!E92+'DCA-Anexo I-F'!E113+'DCA-Anexo I-F'!E107+'DCA-Anexo I-F'!E110+'DCA-Anexo I-F'!E105+'DCA-Anexo I-F'!E163+'DCA-Anexo I-F'!E164</t>
  </si>
  <si>
    <t>'DCA-Anexo I-F'!F84=+'DCA-Anexo I-F'!F114+'DCA-Anexo I-F'!F95+'DCA-Anexo I-F'!F94+'DCA-Anexo I-F'!F167+'DCA-Anexo I-F'!F87+'DCA-Anexo I-F'!F112+'DCA-Anexo I-F'!F169+'DCA-Anexo I-F'!F166+'DCA-Anexo I-F'!F101+'DCA-Anexo I-F'!F106+'DCA-Anexo I-F'!F93+'DCA-Anexo I-F'!F103+'DCA-Anexo I-F'!F109+'DCA-Anexo I-F'!F102+'DCA-Anexo I-F'!F85+'DCA-Anexo I-F'!F99+'DCA-Anexo I-F'!F91+'DCA-Anexo I-F'!F165+'DCA-Anexo I-F'!F86+'DCA-Anexo I-F'!F108+'DCA-Anexo I-F'!F168+'DCA-Anexo I-F'!F111+'DCA-Anexo I-F'!F100+'DCA-Anexo I-F'!F104+'DCA-Anexo I-F'!F92+'DCA-Anexo I-F'!F113+'DCA-Anexo I-F'!F107+'DCA-Anexo I-F'!F110+'DCA-Anexo I-F'!F105+'DCA-Anexo I-F'!F163+'DCA-Anexo I-F'!F164</t>
  </si>
  <si>
    <t>'DCA-Anexo I-F'!G84=+'DCA-Anexo I-F'!G114+'DCA-Anexo I-F'!G95+'DCA-Anexo I-F'!G94+'DCA-Anexo I-F'!G167+'DCA-Anexo I-F'!G87+'DCA-Anexo I-F'!G112+'DCA-Anexo I-F'!G169+'DCA-Anexo I-F'!G166+'DCA-Anexo I-F'!G101+'DCA-Anexo I-F'!G106+'DCA-Anexo I-F'!G93+'DCA-Anexo I-F'!G103+'DCA-Anexo I-F'!G109+'DCA-Anexo I-F'!G102+'DCA-Anexo I-F'!G85+'DCA-Anexo I-F'!G99+'DCA-Anexo I-F'!G91+'DCA-Anexo I-F'!G165+'DCA-Anexo I-F'!G86+'DCA-Anexo I-F'!G108+'DCA-Anexo I-F'!G168+'DCA-Anexo I-F'!G111+'DCA-Anexo I-F'!G100+'DCA-Anexo I-F'!G104+'DCA-Anexo I-F'!G92+'DCA-Anexo I-F'!G113+'DCA-Anexo I-F'!G107+'DCA-Anexo I-F'!G110+'DCA-Anexo I-F'!G105+'DCA-Anexo I-F'!G163+'DCA-Anexo I-F'!G164</t>
  </si>
  <si>
    <t>'DCA-Anexo I-F'!H84=+'DCA-Anexo I-F'!H114+'DCA-Anexo I-F'!H95+'DCA-Anexo I-F'!H94+'DCA-Anexo I-F'!H167+'DCA-Anexo I-F'!H87+'DCA-Anexo I-F'!H112+'DCA-Anexo I-F'!H169+'DCA-Anexo I-F'!H166+'DCA-Anexo I-F'!H101+'DCA-Anexo I-F'!H106+'DCA-Anexo I-F'!H93+'DCA-Anexo I-F'!H103+'DCA-Anexo I-F'!H109+'DCA-Anexo I-F'!H102+'DCA-Anexo I-F'!H85+'DCA-Anexo I-F'!H99+'DCA-Anexo I-F'!H91+'DCA-Anexo I-F'!H165+'DCA-Anexo I-F'!H86+'DCA-Anexo I-F'!H108+'DCA-Anexo I-F'!H168+'DCA-Anexo I-F'!H111+'DCA-Anexo I-F'!H100+'DCA-Anexo I-F'!H104+'DCA-Anexo I-F'!H92+'DCA-Anexo I-F'!H113+'DCA-Anexo I-F'!H107+'DCA-Anexo I-F'!H110+'DCA-Anexo I-F'!H105+'DCA-Anexo I-F'!H163+'DCA-Anexo I-F'!H164</t>
  </si>
  <si>
    <t>'DCA-Anexo I-F'!I84=+'DCA-Anexo I-F'!I114+'DCA-Anexo I-F'!I95+'DCA-Anexo I-F'!I94+'DCA-Anexo I-F'!I167+'DCA-Anexo I-F'!I87+'DCA-Anexo I-F'!I112+'DCA-Anexo I-F'!I169+'DCA-Anexo I-F'!I166+'DCA-Anexo I-F'!I101+'DCA-Anexo I-F'!I106+'DCA-Anexo I-F'!I93+'DCA-Anexo I-F'!I103+'DCA-Anexo I-F'!I109+'DCA-Anexo I-F'!I102+'DCA-Anexo I-F'!I85+'DCA-Anexo I-F'!I99+'DCA-Anexo I-F'!I91+'DCA-Anexo I-F'!I165+'DCA-Anexo I-F'!I86+'DCA-Anexo I-F'!I108+'DCA-Anexo I-F'!I168+'DCA-Anexo I-F'!I111+'DCA-Anexo I-F'!I100+'DCA-Anexo I-F'!I104+'DCA-Anexo I-F'!I92+'DCA-Anexo I-F'!I113+'DCA-Anexo I-F'!I107+'DCA-Anexo I-F'!I110+'DCA-Anexo I-F'!I105+'DCA-Anexo I-F'!I163+'DCA-Anexo I-F'!I164</t>
  </si>
  <si>
    <t>'DCA-Anexo I-F'!J84=+'DCA-Anexo I-F'!J114+'DCA-Anexo I-F'!J95+'DCA-Anexo I-F'!J94+'DCA-Anexo I-F'!J167+'DCA-Anexo I-F'!J87+'DCA-Anexo I-F'!J112+'DCA-Anexo I-F'!J169+'DCA-Anexo I-F'!J166+'DCA-Anexo I-F'!J101+'DCA-Anexo I-F'!J106+'DCA-Anexo I-F'!J93+'DCA-Anexo I-F'!J103+'DCA-Anexo I-F'!J109+'DCA-Anexo I-F'!J102+'DCA-Anexo I-F'!J85+'DCA-Anexo I-F'!J99+'DCA-Anexo I-F'!J91+'DCA-Anexo I-F'!J165+'DCA-Anexo I-F'!J86+'DCA-Anexo I-F'!J108+'DCA-Anexo I-F'!J168+'DCA-Anexo I-F'!J111+'DCA-Anexo I-F'!J100+'DCA-Anexo I-F'!J104+'DCA-Anexo I-F'!J92+'DCA-Anexo I-F'!J113+'DCA-Anexo I-F'!J107+'DCA-Anexo I-F'!J110+'DCA-Anexo I-F'!J105+'DCA-Anexo I-F'!J163+'DCA-Anexo I-F'!J164</t>
  </si>
  <si>
    <t>'DCA-Anexo I-F'!B87=+'DCA-Anexo I-F'!B90+'DCA-Anexo I-F'!B89+'DCA-Anexo I-F'!B88</t>
  </si>
  <si>
    <t>'DCA-Anexo I-F'!C87=+'DCA-Anexo I-F'!C90+'DCA-Anexo I-F'!C89+'DCA-Anexo I-F'!C88</t>
  </si>
  <si>
    <t>'DCA-Anexo I-F'!D87=+'DCA-Anexo I-F'!D90+'DCA-Anexo I-F'!D89+'DCA-Anexo I-F'!D88</t>
  </si>
  <si>
    <t>'DCA-Anexo I-F'!E87=+'DCA-Anexo I-F'!E90+'DCA-Anexo I-F'!E89+'DCA-Anexo I-F'!E88</t>
  </si>
  <si>
    <t>'DCA-Anexo I-F'!F87=+'DCA-Anexo I-F'!F90+'DCA-Anexo I-F'!F89+'DCA-Anexo I-F'!F88</t>
  </si>
  <si>
    <t>'DCA-Anexo I-F'!G87=+'DCA-Anexo I-F'!G90+'DCA-Anexo I-F'!G89+'DCA-Anexo I-F'!G88</t>
  </si>
  <si>
    <t>'DCA-Anexo I-F'!H87=+'DCA-Anexo I-F'!H90+'DCA-Anexo I-F'!H89+'DCA-Anexo I-F'!H88</t>
  </si>
  <si>
    <t>'DCA-Anexo I-F'!I87=+'DCA-Anexo I-F'!I90+'DCA-Anexo I-F'!I89+'DCA-Anexo I-F'!I88</t>
  </si>
  <si>
    <t>'DCA-Anexo I-F'!J87=+'DCA-Anexo I-F'!J90+'DCA-Anexo I-F'!J89+'DCA-Anexo I-F'!J88</t>
  </si>
  <si>
    <t>'DCA-Anexo I-F'!B95=+'DCA-Anexo I-F'!B98+'DCA-Anexo I-F'!B97+'DCA-Anexo I-F'!B96</t>
  </si>
  <si>
    <t>'DCA-Anexo I-F'!C95=+'DCA-Anexo I-F'!C98+'DCA-Anexo I-F'!C97+'DCA-Anexo I-F'!C96</t>
  </si>
  <si>
    <t>'DCA-Anexo I-F'!D95=+'DCA-Anexo I-F'!D98+'DCA-Anexo I-F'!D97+'DCA-Anexo I-F'!D96</t>
  </si>
  <si>
    <t>'DCA-Anexo I-F'!E95=+'DCA-Anexo I-F'!E98+'DCA-Anexo I-F'!E97+'DCA-Anexo I-F'!E96</t>
  </si>
  <si>
    <t>'DCA-Anexo I-F'!F95=+'DCA-Anexo I-F'!F98+'DCA-Anexo I-F'!F97+'DCA-Anexo I-F'!F96</t>
  </si>
  <si>
    <t>'DCA-Anexo I-F'!G95=+'DCA-Anexo I-F'!G98+'DCA-Anexo I-F'!G97+'DCA-Anexo I-F'!G96</t>
  </si>
  <si>
    <t>'DCA-Anexo I-F'!H95=+'DCA-Anexo I-F'!H98+'DCA-Anexo I-F'!H97+'DCA-Anexo I-F'!H96</t>
  </si>
  <si>
    <t>'DCA-Anexo I-F'!I95=+'DCA-Anexo I-F'!I98+'DCA-Anexo I-F'!I97+'DCA-Anexo I-F'!I96</t>
  </si>
  <si>
    <t>'DCA-Anexo I-F'!J95=+'DCA-Anexo I-F'!J98+'DCA-Anexo I-F'!J97+'DCA-Anexo I-F'!J96</t>
  </si>
  <si>
    <t>'DCA-Anexo I-F'!B114=+'DCA-Anexo I-F'!B115+'DCA-Anexo I-F'!B116+'DCA-Anexo I-F'!B117+'DCA-Anexo I-F'!B118+'DCA-Anexo I-F'!B119+'DCA-Anexo I-F'!B120+'DCA-Anexo I-F'!B121+'DCA-Anexo I-F'!B122+'DCA-Anexo I-F'!B123+'DCA-Anexo I-F'!B124+'DCA-Anexo I-F'!B125+'DCA-Anexo I-F'!B126+'DCA-Anexo I-F'!B127+'DCA-Anexo I-F'!B128+'DCA-Anexo I-F'!B129+'DCA-Anexo I-F'!B130+'DCA-Anexo I-F'!B131+'DCA-Anexo I-F'!B132+'DCA-Anexo I-F'!B133+'DCA-Anexo I-F'!B134+'DCA-Anexo I-F'!B135+'DCA-Anexo I-F'!B136+'DCA-Anexo I-F'!B137+'DCA-Anexo I-F'!B139+'DCA-Anexo I-F'!B140+'DCA-Anexo I-F'!B141+'DCA-Anexo I-F'!B142+'DCA-Anexo I-F'!B143+'DCA-Anexo I-F'!B144+'DCA-Anexo I-F'!B145+'DCA-Anexo I-F'!B146+'DCA-Anexo I-F'!B147+'DCA-Anexo I-F'!B148+'DCA-Anexo I-F'!B149+'DCA-Anexo I-F'!B150+'DCA-Anexo I-F'!B151+'DCA-Anexo I-F'!B152+'DCA-Anexo I-F'!B153+'DCA-Anexo I-F'!B154+'DCA-Anexo I-F'!B156+'DCA-Anexo I-F'!B157+'DCA-Anexo I-F'!B158+'DCA-Anexo I-F'!B159+'DCA-Anexo I-F'!B160+'DCA-Anexo I-F'!B161+'DCA-Anexo I-F'!B162+'DCA-Anexo I-F'!B155+'DCA-Anexo I-F'!B138</t>
  </si>
  <si>
    <t>'DCA-Anexo I-F'!C114=+'DCA-Anexo I-F'!C115+'DCA-Anexo I-F'!C116+'DCA-Anexo I-F'!C117+'DCA-Anexo I-F'!C118+'DCA-Anexo I-F'!C119+'DCA-Anexo I-F'!C120+'DCA-Anexo I-F'!C121+'DCA-Anexo I-F'!C122+'DCA-Anexo I-F'!C123+'DCA-Anexo I-F'!C124+'DCA-Anexo I-F'!C125+'DCA-Anexo I-F'!C126+'DCA-Anexo I-F'!C127+'DCA-Anexo I-F'!C128+'DCA-Anexo I-F'!C129+'DCA-Anexo I-F'!C130+'DCA-Anexo I-F'!C131+'DCA-Anexo I-F'!C132+'DCA-Anexo I-F'!C133+'DCA-Anexo I-F'!C134+'DCA-Anexo I-F'!C135+'DCA-Anexo I-F'!C136+'DCA-Anexo I-F'!C137+'DCA-Anexo I-F'!C139+'DCA-Anexo I-F'!C140+'DCA-Anexo I-F'!C141+'DCA-Anexo I-F'!C142+'DCA-Anexo I-F'!C143+'DCA-Anexo I-F'!C144+'DCA-Anexo I-F'!C145+'DCA-Anexo I-F'!C146+'DCA-Anexo I-F'!C147+'DCA-Anexo I-F'!C148+'DCA-Anexo I-F'!C149+'DCA-Anexo I-F'!C150+'DCA-Anexo I-F'!C151+'DCA-Anexo I-F'!C152+'DCA-Anexo I-F'!C153+'DCA-Anexo I-F'!C154+'DCA-Anexo I-F'!C156+'DCA-Anexo I-F'!C157+'DCA-Anexo I-F'!C158+'DCA-Anexo I-F'!C159+'DCA-Anexo I-F'!C160+'DCA-Anexo I-F'!C161+'DCA-Anexo I-F'!C162+'DCA-Anexo I-F'!C155+'DCA-Anexo I-F'!C138</t>
  </si>
  <si>
    <t>'DCA-Anexo I-F'!D114=+'DCA-Anexo I-F'!D115+'DCA-Anexo I-F'!D116+'DCA-Anexo I-F'!D117+'DCA-Anexo I-F'!D118+'DCA-Anexo I-F'!D119+'DCA-Anexo I-F'!D120+'DCA-Anexo I-F'!D121+'DCA-Anexo I-F'!D122+'DCA-Anexo I-F'!D123+'DCA-Anexo I-F'!D124+'DCA-Anexo I-F'!D125+'DCA-Anexo I-F'!D126+'DCA-Anexo I-F'!D127+'DCA-Anexo I-F'!D128+'DCA-Anexo I-F'!D129+'DCA-Anexo I-F'!D130+'DCA-Anexo I-F'!D131+'DCA-Anexo I-F'!D132+'DCA-Anexo I-F'!D133+'DCA-Anexo I-F'!D134+'DCA-Anexo I-F'!D135+'DCA-Anexo I-F'!D136+'DCA-Anexo I-F'!D137+'DCA-Anexo I-F'!D139+'DCA-Anexo I-F'!D140+'DCA-Anexo I-F'!D141+'DCA-Anexo I-F'!D142+'DCA-Anexo I-F'!D143+'DCA-Anexo I-F'!D144+'DCA-Anexo I-F'!D145+'DCA-Anexo I-F'!D146+'DCA-Anexo I-F'!D147+'DCA-Anexo I-F'!D148+'DCA-Anexo I-F'!D149+'DCA-Anexo I-F'!D150+'DCA-Anexo I-F'!D151+'DCA-Anexo I-F'!D152+'DCA-Anexo I-F'!D153+'DCA-Anexo I-F'!D154+'DCA-Anexo I-F'!D156+'DCA-Anexo I-F'!D157+'DCA-Anexo I-F'!D158+'DCA-Anexo I-F'!D159+'DCA-Anexo I-F'!D160+'DCA-Anexo I-F'!D161+'DCA-Anexo I-F'!D162+'DCA-Anexo I-F'!D155+'DCA-Anexo I-F'!D138</t>
  </si>
  <si>
    <t>'DCA-Anexo I-F'!E114=+'DCA-Anexo I-F'!E115+'DCA-Anexo I-F'!E116+'DCA-Anexo I-F'!E117+'DCA-Anexo I-F'!E118+'DCA-Anexo I-F'!E119+'DCA-Anexo I-F'!E120+'DCA-Anexo I-F'!E121+'DCA-Anexo I-F'!E122+'DCA-Anexo I-F'!E123+'DCA-Anexo I-F'!E124+'DCA-Anexo I-F'!E125+'DCA-Anexo I-F'!E126+'DCA-Anexo I-F'!E127+'DCA-Anexo I-F'!E128+'DCA-Anexo I-F'!E129+'DCA-Anexo I-F'!E130+'DCA-Anexo I-F'!E131+'DCA-Anexo I-F'!E132+'DCA-Anexo I-F'!E133+'DCA-Anexo I-F'!E134+'DCA-Anexo I-F'!E135+'DCA-Anexo I-F'!E136+'DCA-Anexo I-F'!E137+'DCA-Anexo I-F'!E139+'DCA-Anexo I-F'!E140+'DCA-Anexo I-F'!E141+'DCA-Anexo I-F'!E142+'DCA-Anexo I-F'!E143+'DCA-Anexo I-F'!E144+'DCA-Anexo I-F'!E145+'DCA-Anexo I-F'!E146+'DCA-Anexo I-F'!E147+'DCA-Anexo I-F'!E148+'DCA-Anexo I-F'!E149+'DCA-Anexo I-F'!E150+'DCA-Anexo I-F'!E151+'DCA-Anexo I-F'!E152+'DCA-Anexo I-F'!E153+'DCA-Anexo I-F'!E154+'DCA-Anexo I-F'!E156+'DCA-Anexo I-F'!E157+'DCA-Anexo I-F'!E158+'DCA-Anexo I-F'!E159+'DCA-Anexo I-F'!E160+'DCA-Anexo I-F'!E161+'DCA-Anexo I-F'!E162+'DCA-Anexo I-F'!E155+'DCA-Anexo I-F'!E138</t>
  </si>
  <si>
    <t>'DCA-Anexo I-F'!F114=+'DCA-Anexo I-F'!F115+'DCA-Anexo I-F'!F116+'DCA-Anexo I-F'!F117+'DCA-Anexo I-F'!F118+'DCA-Anexo I-F'!F119+'DCA-Anexo I-F'!F120+'DCA-Anexo I-F'!F121+'DCA-Anexo I-F'!F122+'DCA-Anexo I-F'!F123+'DCA-Anexo I-F'!F124+'DCA-Anexo I-F'!F125+'DCA-Anexo I-F'!F126+'DCA-Anexo I-F'!F127+'DCA-Anexo I-F'!F128+'DCA-Anexo I-F'!F129+'DCA-Anexo I-F'!F130+'DCA-Anexo I-F'!F131+'DCA-Anexo I-F'!F132+'DCA-Anexo I-F'!F133+'DCA-Anexo I-F'!F134+'DCA-Anexo I-F'!F135+'DCA-Anexo I-F'!F136+'DCA-Anexo I-F'!F137+'DCA-Anexo I-F'!F139+'DCA-Anexo I-F'!F140+'DCA-Anexo I-F'!F141+'DCA-Anexo I-F'!F142+'DCA-Anexo I-F'!F143+'DCA-Anexo I-F'!F144+'DCA-Anexo I-F'!F145+'DCA-Anexo I-F'!F146+'DCA-Anexo I-F'!F147+'DCA-Anexo I-F'!F148+'DCA-Anexo I-F'!F149+'DCA-Anexo I-F'!F150+'DCA-Anexo I-F'!F151+'DCA-Anexo I-F'!F152+'DCA-Anexo I-F'!F153+'DCA-Anexo I-F'!F154+'DCA-Anexo I-F'!F156+'DCA-Anexo I-F'!F157+'DCA-Anexo I-F'!F158+'DCA-Anexo I-F'!F159+'DCA-Anexo I-F'!F160+'DCA-Anexo I-F'!F161+'DCA-Anexo I-F'!F162+'DCA-Anexo I-F'!F155+'DCA-Anexo I-F'!F138</t>
  </si>
  <si>
    <t>'DCA-Anexo I-F'!G114=+'DCA-Anexo I-F'!G115+'DCA-Anexo I-F'!G116+'DCA-Anexo I-F'!G117+'DCA-Anexo I-F'!G118+'DCA-Anexo I-F'!G119+'DCA-Anexo I-F'!G120+'DCA-Anexo I-F'!G121+'DCA-Anexo I-F'!G122+'DCA-Anexo I-F'!G123+'DCA-Anexo I-F'!G124+'DCA-Anexo I-F'!G125+'DCA-Anexo I-F'!G126+'DCA-Anexo I-F'!G127+'DCA-Anexo I-F'!G128+'DCA-Anexo I-F'!G129+'DCA-Anexo I-F'!G130+'DCA-Anexo I-F'!G131+'DCA-Anexo I-F'!G132+'DCA-Anexo I-F'!G133+'DCA-Anexo I-F'!G134+'DCA-Anexo I-F'!G135+'DCA-Anexo I-F'!G136+'DCA-Anexo I-F'!G137+'DCA-Anexo I-F'!G139+'DCA-Anexo I-F'!G140+'DCA-Anexo I-F'!G141+'DCA-Anexo I-F'!G142+'DCA-Anexo I-F'!G143+'DCA-Anexo I-F'!G144+'DCA-Anexo I-F'!G145+'DCA-Anexo I-F'!G146+'DCA-Anexo I-F'!G147+'DCA-Anexo I-F'!G148+'DCA-Anexo I-F'!G149+'DCA-Anexo I-F'!G150+'DCA-Anexo I-F'!G151+'DCA-Anexo I-F'!G152+'DCA-Anexo I-F'!G153+'DCA-Anexo I-F'!G154+'DCA-Anexo I-F'!G156+'DCA-Anexo I-F'!G157+'DCA-Anexo I-F'!G158+'DCA-Anexo I-F'!G159+'DCA-Anexo I-F'!G160+'DCA-Anexo I-F'!G161+'DCA-Anexo I-F'!G162+'DCA-Anexo I-F'!G155+'DCA-Anexo I-F'!G138</t>
  </si>
  <si>
    <t>'DCA-Anexo I-F'!H114=+'DCA-Anexo I-F'!H115+'DCA-Anexo I-F'!H116+'DCA-Anexo I-F'!H117+'DCA-Anexo I-F'!H118+'DCA-Anexo I-F'!H119+'DCA-Anexo I-F'!H120+'DCA-Anexo I-F'!H121+'DCA-Anexo I-F'!H122+'DCA-Anexo I-F'!H123+'DCA-Anexo I-F'!H124+'DCA-Anexo I-F'!H125+'DCA-Anexo I-F'!H126+'DCA-Anexo I-F'!H127+'DCA-Anexo I-F'!H128+'DCA-Anexo I-F'!H129+'DCA-Anexo I-F'!H130+'DCA-Anexo I-F'!H131+'DCA-Anexo I-F'!H132+'DCA-Anexo I-F'!H133+'DCA-Anexo I-F'!H134+'DCA-Anexo I-F'!H135+'DCA-Anexo I-F'!H136+'DCA-Anexo I-F'!H137+'DCA-Anexo I-F'!H139+'DCA-Anexo I-F'!H140+'DCA-Anexo I-F'!H141+'DCA-Anexo I-F'!H142+'DCA-Anexo I-F'!H143+'DCA-Anexo I-F'!H144+'DCA-Anexo I-F'!H145+'DCA-Anexo I-F'!H146+'DCA-Anexo I-F'!H147+'DCA-Anexo I-F'!H148+'DCA-Anexo I-F'!H149+'DCA-Anexo I-F'!H150+'DCA-Anexo I-F'!H151+'DCA-Anexo I-F'!H152+'DCA-Anexo I-F'!H153+'DCA-Anexo I-F'!H154+'DCA-Anexo I-F'!H156+'DCA-Anexo I-F'!H157+'DCA-Anexo I-F'!H158+'DCA-Anexo I-F'!H159+'DCA-Anexo I-F'!H160+'DCA-Anexo I-F'!H161+'DCA-Anexo I-F'!H162+'DCA-Anexo I-F'!H155+'DCA-Anexo I-F'!H138</t>
  </si>
  <si>
    <t>'DCA-Anexo I-F'!I114=+'DCA-Anexo I-F'!I115+'DCA-Anexo I-F'!I116+'DCA-Anexo I-F'!I117+'DCA-Anexo I-F'!I118+'DCA-Anexo I-F'!I119+'DCA-Anexo I-F'!I120+'DCA-Anexo I-F'!I121+'DCA-Anexo I-F'!I122+'DCA-Anexo I-F'!I123+'DCA-Anexo I-F'!I124+'DCA-Anexo I-F'!I125+'DCA-Anexo I-F'!I126+'DCA-Anexo I-F'!I127+'DCA-Anexo I-F'!I128+'DCA-Anexo I-F'!I129+'DCA-Anexo I-F'!I130+'DCA-Anexo I-F'!I131+'DCA-Anexo I-F'!I132+'DCA-Anexo I-F'!I133+'DCA-Anexo I-F'!I134+'DCA-Anexo I-F'!I135+'DCA-Anexo I-F'!I136+'DCA-Anexo I-F'!I137+'DCA-Anexo I-F'!I139+'DCA-Anexo I-F'!I140+'DCA-Anexo I-F'!I141+'DCA-Anexo I-F'!I142+'DCA-Anexo I-F'!I143+'DCA-Anexo I-F'!I144+'DCA-Anexo I-F'!I145+'DCA-Anexo I-F'!I146+'DCA-Anexo I-F'!I147+'DCA-Anexo I-F'!I148+'DCA-Anexo I-F'!I149+'DCA-Anexo I-F'!I150+'DCA-Anexo I-F'!I151+'DCA-Anexo I-F'!I152+'DCA-Anexo I-F'!I153+'DCA-Anexo I-F'!I154+'DCA-Anexo I-F'!I156+'DCA-Anexo I-F'!I157+'DCA-Anexo I-F'!I158+'DCA-Anexo I-F'!I159+'DCA-Anexo I-F'!I160+'DCA-Anexo I-F'!I161+'DCA-Anexo I-F'!I162+'DCA-Anexo I-F'!I155+'DCA-Anexo I-F'!I138</t>
  </si>
  <si>
    <t>'DCA-Anexo I-F'!J114=+'DCA-Anexo I-F'!J115+'DCA-Anexo I-F'!J116+'DCA-Anexo I-F'!J117+'DCA-Anexo I-F'!J118+'DCA-Anexo I-F'!J119+'DCA-Anexo I-F'!J120+'DCA-Anexo I-F'!J121+'DCA-Anexo I-F'!J122+'DCA-Anexo I-F'!J123+'DCA-Anexo I-F'!J124+'DCA-Anexo I-F'!J125+'DCA-Anexo I-F'!J126+'DCA-Anexo I-F'!J127+'DCA-Anexo I-F'!J128+'DCA-Anexo I-F'!J129+'DCA-Anexo I-F'!J130+'DCA-Anexo I-F'!J131+'DCA-Anexo I-F'!J132+'DCA-Anexo I-F'!J133+'DCA-Anexo I-F'!J134+'DCA-Anexo I-F'!J135+'DCA-Anexo I-F'!J136+'DCA-Anexo I-F'!J137+'DCA-Anexo I-F'!J139+'DCA-Anexo I-F'!J140+'DCA-Anexo I-F'!J141+'DCA-Anexo I-F'!J142+'DCA-Anexo I-F'!J143+'DCA-Anexo I-F'!J144+'DCA-Anexo I-F'!J145+'DCA-Anexo I-F'!J146+'DCA-Anexo I-F'!J147+'DCA-Anexo I-F'!J148+'DCA-Anexo I-F'!J149+'DCA-Anexo I-F'!J150+'DCA-Anexo I-F'!J151+'DCA-Anexo I-F'!J152+'DCA-Anexo I-F'!J153+'DCA-Anexo I-F'!J154+'DCA-Anexo I-F'!J156+'DCA-Anexo I-F'!J157+'DCA-Anexo I-F'!J158+'DCA-Anexo I-F'!J159+'DCA-Anexo I-F'!J160+'DCA-Anexo I-F'!J161+'DCA-Anexo I-F'!J162+'DCA-Anexo I-F'!J155+'DCA-Anexo I-F'!J138</t>
  </si>
  <si>
    <t>'DCA-Anexo I-F'!B171=+'DCA-Anexo I-F'!B173+'DCA-Anexo I-F'!B182+'DCA-Anexo I-F'!B183+'DCA-Anexo I-F'!B186+'DCA-Anexo I-F'!B181+'DCA-Anexo I-F'!B191+'DCA-Anexo I-F'!B192+'DCA-Anexo I-F'!B175+'DCA-Anexo I-F'!B225+'DCA-Anexo I-F'!B190+'DCA-Anexo I-F'!B222+'DCA-Anexo I-F'!B176+'DCA-Anexo I-F'!B193+'DCA-Anexo I-F'!B177+'DCA-Anexo I-F'!B180+'DCA-Anexo I-F'!B179+'DCA-Anexo I-F'!B219+'DCA-Anexo I-F'!B221+'DCA-Anexo I-F'!B187+'DCA-Anexo I-F'!B223+'DCA-Anexo I-F'!B189+'DCA-Anexo I-F'!B178+'DCA-Anexo I-F'!B185+'DCA-Anexo I-F'!B174+'DCA-Anexo I-F'!B188+'DCA-Anexo I-F'!B184+'DCA-Anexo I-F'!B224+'DCA-Anexo I-F'!B194+'DCA-Anexo I-F'!B172+'DCA-Anexo I-F'!B220</t>
  </si>
  <si>
    <t>'DCA-Anexo I-F'!C171=+'DCA-Anexo I-F'!C173+'DCA-Anexo I-F'!C182+'DCA-Anexo I-F'!C183+'DCA-Anexo I-F'!C186+'DCA-Anexo I-F'!C181+'DCA-Anexo I-F'!C191+'DCA-Anexo I-F'!C192+'DCA-Anexo I-F'!C175+'DCA-Anexo I-F'!C225+'DCA-Anexo I-F'!C190+'DCA-Anexo I-F'!C222+'DCA-Anexo I-F'!C176+'DCA-Anexo I-F'!C193+'DCA-Anexo I-F'!C177+'DCA-Anexo I-F'!C180+'DCA-Anexo I-F'!C179+'DCA-Anexo I-F'!C219+'DCA-Anexo I-F'!C221+'DCA-Anexo I-F'!C187+'DCA-Anexo I-F'!C223+'DCA-Anexo I-F'!C189+'DCA-Anexo I-F'!C178+'DCA-Anexo I-F'!C185+'DCA-Anexo I-F'!C174+'DCA-Anexo I-F'!C188+'DCA-Anexo I-F'!C184+'DCA-Anexo I-F'!C224+'DCA-Anexo I-F'!C194+'DCA-Anexo I-F'!C172+'DCA-Anexo I-F'!C220</t>
  </si>
  <si>
    <t>'DCA-Anexo I-F'!D171=+'DCA-Anexo I-F'!D173+'DCA-Anexo I-F'!D182+'DCA-Anexo I-F'!D183+'DCA-Anexo I-F'!D186+'DCA-Anexo I-F'!D181+'DCA-Anexo I-F'!D191+'DCA-Anexo I-F'!D192+'DCA-Anexo I-F'!D175+'DCA-Anexo I-F'!D225+'DCA-Anexo I-F'!D190+'DCA-Anexo I-F'!D222+'DCA-Anexo I-F'!D176+'DCA-Anexo I-F'!D193+'DCA-Anexo I-F'!D177+'DCA-Anexo I-F'!D180+'DCA-Anexo I-F'!D179+'DCA-Anexo I-F'!D219+'DCA-Anexo I-F'!D221+'DCA-Anexo I-F'!D187+'DCA-Anexo I-F'!D223+'DCA-Anexo I-F'!D189+'DCA-Anexo I-F'!D178+'DCA-Anexo I-F'!D185+'DCA-Anexo I-F'!D174+'DCA-Anexo I-F'!D188+'DCA-Anexo I-F'!D184+'DCA-Anexo I-F'!D224+'DCA-Anexo I-F'!D194+'DCA-Anexo I-F'!D172+'DCA-Anexo I-F'!D220</t>
  </si>
  <si>
    <t>'DCA-Anexo I-F'!E171=+'DCA-Anexo I-F'!E173+'DCA-Anexo I-F'!E182+'DCA-Anexo I-F'!E183+'DCA-Anexo I-F'!E186+'DCA-Anexo I-F'!E181+'DCA-Anexo I-F'!E191+'DCA-Anexo I-F'!E192+'DCA-Anexo I-F'!E175+'DCA-Anexo I-F'!E225+'DCA-Anexo I-F'!E190+'DCA-Anexo I-F'!E222+'DCA-Anexo I-F'!E176+'DCA-Anexo I-F'!E193+'DCA-Anexo I-F'!E177+'DCA-Anexo I-F'!E180+'DCA-Anexo I-F'!E179+'DCA-Anexo I-F'!E219+'DCA-Anexo I-F'!E221+'DCA-Anexo I-F'!E187+'DCA-Anexo I-F'!E223+'DCA-Anexo I-F'!E189+'DCA-Anexo I-F'!E178+'DCA-Anexo I-F'!E185+'DCA-Anexo I-F'!E174+'DCA-Anexo I-F'!E188+'DCA-Anexo I-F'!E184+'DCA-Anexo I-F'!E224+'DCA-Anexo I-F'!E194+'DCA-Anexo I-F'!E172+'DCA-Anexo I-F'!E220</t>
  </si>
  <si>
    <t>'DCA-Anexo I-F'!F171=+'DCA-Anexo I-F'!F173+'DCA-Anexo I-F'!F182+'DCA-Anexo I-F'!F183+'DCA-Anexo I-F'!F186+'DCA-Anexo I-F'!F181+'DCA-Anexo I-F'!F191+'DCA-Anexo I-F'!F192+'DCA-Anexo I-F'!F175+'DCA-Anexo I-F'!F225+'DCA-Anexo I-F'!F190+'DCA-Anexo I-F'!F222+'DCA-Anexo I-F'!F176+'DCA-Anexo I-F'!F193+'DCA-Anexo I-F'!F177+'DCA-Anexo I-F'!F180+'DCA-Anexo I-F'!F179+'DCA-Anexo I-F'!F219+'DCA-Anexo I-F'!F221+'DCA-Anexo I-F'!F187+'DCA-Anexo I-F'!F223+'DCA-Anexo I-F'!F189+'DCA-Anexo I-F'!F178+'DCA-Anexo I-F'!F185+'DCA-Anexo I-F'!F174+'DCA-Anexo I-F'!F188+'DCA-Anexo I-F'!F184+'DCA-Anexo I-F'!F224+'DCA-Anexo I-F'!F194+'DCA-Anexo I-F'!F172+'DCA-Anexo I-F'!F220</t>
  </si>
  <si>
    <t>'DCA-Anexo I-F'!G171=+'DCA-Anexo I-F'!G173+'DCA-Anexo I-F'!G182+'DCA-Anexo I-F'!G183+'DCA-Anexo I-F'!G186+'DCA-Anexo I-F'!G181+'DCA-Anexo I-F'!G191+'DCA-Anexo I-F'!G192+'DCA-Anexo I-F'!G175+'DCA-Anexo I-F'!G225+'DCA-Anexo I-F'!G190+'DCA-Anexo I-F'!G222+'DCA-Anexo I-F'!G176+'DCA-Anexo I-F'!G193+'DCA-Anexo I-F'!G177+'DCA-Anexo I-F'!G180+'DCA-Anexo I-F'!G179+'DCA-Anexo I-F'!G219+'DCA-Anexo I-F'!G221+'DCA-Anexo I-F'!G187+'DCA-Anexo I-F'!G223+'DCA-Anexo I-F'!G189+'DCA-Anexo I-F'!G178+'DCA-Anexo I-F'!G185+'DCA-Anexo I-F'!G174+'DCA-Anexo I-F'!G188+'DCA-Anexo I-F'!G184+'DCA-Anexo I-F'!G224+'DCA-Anexo I-F'!G194+'DCA-Anexo I-F'!G172+'DCA-Anexo I-F'!G220</t>
  </si>
  <si>
    <t>'DCA-Anexo I-F'!H171=+'DCA-Anexo I-F'!H173+'DCA-Anexo I-F'!H182+'DCA-Anexo I-F'!H183+'DCA-Anexo I-F'!H186+'DCA-Anexo I-F'!H181+'DCA-Anexo I-F'!H191+'DCA-Anexo I-F'!H192+'DCA-Anexo I-F'!H175+'DCA-Anexo I-F'!H225+'DCA-Anexo I-F'!H190+'DCA-Anexo I-F'!H222+'DCA-Anexo I-F'!H176+'DCA-Anexo I-F'!H193+'DCA-Anexo I-F'!H177+'DCA-Anexo I-F'!H180+'DCA-Anexo I-F'!H179+'DCA-Anexo I-F'!H219+'DCA-Anexo I-F'!H221+'DCA-Anexo I-F'!H187+'DCA-Anexo I-F'!H223+'DCA-Anexo I-F'!H189+'DCA-Anexo I-F'!H178+'DCA-Anexo I-F'!H185+'DCA-Anexo I-F'!H174+'DCA-Anexo I-F'!H188+'DCA-Anexo I-F'!H184+'DCA-Anexo I-F'!H224+'DCA-Anexo I-F'!H194+'DCA-Anexo I-F'!H172+'DCA-Anexo I-F'!H220</t>
  </si>
  <si>
    <t>'DCA-Anexo I-F'!I171=+'DCA-Anexo I-F'!I173+'DCA-Anexo I-F'!I182+'DCA-Anexo I-F'!I183+'DCA-Anexo I-F'!I186+'DCA-Anexo I-F'!I181+'DCA-Anexo I-F'!I191+'DCA-Anexo I-F'!I192+'DCA-Anexo I-F'!I175+'DCA-Anexo I-F'!I225+'DCA-Anexo I-F'!I190+'DCA-Anexo I-F'!I222+'DCA-Anexo I-F'!I176+'DCA-Anexo I-F'!I193+'DCA-Anexo I-F'!I177+'DCA-Anexo I-F'!I180+'DCA-Anexo I-F'!I179+'DCA-Anexo I-F'!I219+'DCA-Anexo I-F'!I221+'DCA-Anexo I-F'!I187+'DCA-Anexo I-F'!I223+'DCA-Anexo I-F'!I189+'DCA-Anexo I-F'!I178+'DCA-Anexo I-F'!I185+'DCA-Anexo I-F'!I174+'DCA-Anexo I-F'!I188+'DCA-Anexo I-F'!I184+'DCA-Anexo I-F'!I224+'DCA-Anexo I-F'!I194+'DCA-Anexo I-F'!I172+'DCA-Anexo I-F'!I220</t>
  </si>
  <si>
    <t>'DCA-Anexo I-F'!J171=+'DCA-Anexo I-F'!J173+'DCA-Anexo I-F'!J182+'DCA-Anexo I-F'!J183+'DCA-Anexo I-F'!J186+'DCA-Anexo I-F'!J181+'DCA-Anexo I-F'!J191+'DCA-Anexo I-F'!J192+'DCA-Anexo I-F'!J175+'DCA-Anexo I-F'!J225+'DCA-Anexo I-F'!J190+'DCA-Anexo I-F'!J222+'DCA-Anexo I-F'!J176+'DCA-Anexo I-F'!J193+'DCA-Anexo I-F'!J177+'DCA-Anexo I-F'!J180+'DCA-Anexo I-F'!J179+'DCA-Anexo I-F'!J219+'DCA-Anexo I-F'!J221+'DCA-Anexo I-F'!J187+'DCA-Anexo I-F'!J223+'DCA-Anexo I-F'!J189+'DCA-Anexo I-F'!J178+'DCA-Anexo I-F'!J185+'DCA-Anexo I-F'!J174+'DCA-Anexo I-F'!J188+'DCA-Anexo I-F'!J184+'DCA-Anexo I-F'!J224+'DCA-Anexo I-F'!J194+'DCA-Anexo I-F'!J172+'DCA-Anexo I-F'!J220</t>
  </si>
  <si>
    <t>'DCA-Anexo I-F'!B194=+'DCA-Anexo I-F'!B213+'DCA-Anexo I-F'!B195+'DCA-Anexo I-F'!B205+'DCA-Anexo I-F'!B206+'DCA-Anexo I-F'!B218+'DCA-Anexo I-F'!B216+'DCA-Anexo I-F'!B196+'DCA-Anexo I-F'!B214+'DCA-Anexo I-F'!B208+'DCA-Anexo I-F'!B201+'DCA-Anexo I-F'!B197+'DCA-Anexo I-F'!B212+'DCA-Anexo I-F'!B202+'DCA-Anexo I-F'!B203+'DCA-Anexo I-F'!B200+'DCA-Anexo I-F'!B198+'DCA-Anexo I-F'!B199+'DCA-Anexo I-F'!B215+'DCA-Anexo I-F'!B209+'DCA-Anexo I-F'!B204+'DCA-Anexo I-F'!B207+'DCA-Anexo I-F'!B217</t>
  </si>
  <si>
    <t>'DCA-Anexo I-F'!C194=+'DCA-Anexo I-F'!C213+'DCA-Anexo I-F'!C195+'DCA-Anexo I-F'!C205+'DCA-Anexo I-F'!C206+'DCA-Anexo I-F'!C218+'DCA-Anexo I-F'!C216+'DCA-Anexo I-F'!C196+'DCA-Anexo I-F'!C214+'DCA-Anexo I-F'!C208+'DCA-Anexo I-F'!C201+'DCA-Anexo I-F'!C197+'DCA-Anexo I-F'!C212+'DCA-Anexo I-F'!C202+'DCA-Anexo I-F'!C203+'DCA-Anexo I-F'!C200+'DCA-Anexo I-F'!C198+'DCA-Anexo I-F'!C199+'DCA-Anexo I-F'!C215+'DCA-Anexo I-F'!C209+'DCA-Anexo I-F'!C204+'DCA-Anexo I-F'!C207+'DCA-Anexo I-F'!C217</t>
  </si>
  <si>
    <t>'DCA-Anexo I-F'!D194=+'DCA-Anexo I-F'!D213+'DCA-Anexo I-F'!D195+'DCA-Anexo I-F'!D205+'DCA-Anexo I-F'!D206+'DCA-Anexo I-F'!D218+'DCA-Anexo I-F'!D216+'DCA-Anexo I-F'!D196+'DCA-Anexo I-F'!D214+'DCA-Anexo I-F'!D208+'DCA-Anexo I-F'!D201+'DCA-Anexo I-F'!D197+'DCA-Anexo I-F'!D212+'DCA-Anexo I-F'!D202+'DCA-Anexo I-F'!D203+'DCA-Anexo I-F'!D200+'DCA-Anexo I-F'!D198+'DCA-Anexo I-F'!D199+'DCA-Anexo I-F'!D215+'DCA-Anexo I-F'!D209+'DCA-Anexo I-F'!D204+'DCA-Anexo I-F'!D207+'DCA-Anexo I-F'!D217</t>
  </si>
  <si>
    <t>'DCA-Anexo I-F'!E194=+'DCA-Anexo I-F'!E213+'DCA-Anexo I-F'!E195+'DCA-Anexo I-F'!E205+'DCA-Anexo I-F'!E206+'DCA-Anexo I-F'!E218+'DCA-Anexo I-F'!E216+'DCA-Anexo I-F'!E196+'DCA-Anexo I-F'!E214+'DCA-Anexo I-F'!E208+'DCA-Anexo I-F'!E201+'DCA-Anexo I-F'!E197+'DCA-Anexo I-F'!E212+'DCA-Anexo I-F'!E202+'DCA-Anexo I-F'!E203+'DCA-Anexo I-F'!E200+'DCA-Anexo I-F'!E198+'DCA-Anexo I-F'!E199+'DCA-Anexo I-F'!E215+'DCA-Anexo I-F'!E209+'DCA-Anexo I-F'!E204+'DCA-Anexo I-F'!E207+'DCA-Anexo I-F'!E217</t>
  </si>
  <si>
    <t>'DCA-Anexo I-F'!F194=+'DCA-Anexo I-F'!F213+'DCA-Anexo I-F'!F195+'DCA-Anexo I-F'!F205+'DCA-Anexo I-F'!F206+'DCA-Anexo I-F'!F218+'DCA-Anexo I-F'!F216+'DCA-Anexo I-F'!F196+'DCA-Anexo I-F'!F214+'DCA-Anexo I-F'!F208+'DCA-Anexo I-F'!F201+'DCA-Anexo I-F'!F197+'DCA-Anexo I-F'!F212+'DCA-Anexo I-F'!F202+'DCA-Anexo I-F'!F203+'DCA-Anexo I-F'!F200+'DCA-Anexo I-F'!F198+'DCA-Anexo I-F'!F199+'DCA-Anexo I-F'!F215+'DCA-Anexo I-F'!F209+'DCA-Anexo I-F'!F204+'DCA-Anexo I-F'!F207+'DCA-Anexo I-F'!F217</t>
  </si>
  <si>
    <t>'DCA-Anexo I-F'!G194=+'DCA-Anexo I-F'!G213+'DCA-Anexo I-F'!G195+'DCA-Anexo I-F'!G205+'DCA-Anexo I-F'!G206+'DCA-Anexo I-F'!G218+'DCA-Anexo I-F'!G216+'DCA-Anexo I-F'!G196+'DCA-Anexo I-F'!G214+'DCA-Anexo I-F'!G208+'DCA-Anexo I-F'!G201+'DCA-Anexo I-F'!G197+'DCA-Anexo I-F'!G212+'DCA-Anexo I-F'!G202+'DCA-Anexo I-F'!G203+'DCA-Anexo I-F'!G200+'DCA-Anexo I-F'!G198+'DCA-Anexo I-F'!G199+'DCA-Anexo I-F'!G215+'DCA-Anexo I-F'!G209+'DCA-Anexo I-F'!G204+'DCA-Anexo I-F'!G207+'DCA-Anexo I-F'!G217</t>
  </si>
  <si>
    <t>'DCA-Anexo I-F'!H194=+'DCA-Anexo I-F'!H213+'DCA-Anexo I-F'!H195+'DCA-Anexo I-F'!H205+'DCA-Anexo I-F'!H206+'DCA-Anexo I-F'!H218+'DCA-Anexo I-F'!H216+'DCA-Anexo I-F'!H196+'DCA-Anexo I-F'!H214+'DCA-Anexo I-F'!H208+'DCA-Anexo I-F'!H201+'DCA-Anexo I-F'!H197+'DCA-Anexo I-F'!H212+'DCA-Anexo I-F'!H202+'DCA-Anexo I-F'!H203+'DCA-Anexo I-F'!H200+'DCA-Anexo I-F'!H198+'DCA-Anexo I-F'!H199+'DCA-Anexo I-F'!H215+'DCA-Anexo I-F'!H209+'DCA-Anexo I-F'!H204+'DCA-Anexo I-F'!H207+'DCA-Anexo I-F'!H217</t>
  </si>
  <si>
    <t>'DCA-Anexo I-F'!I194=+'DCA-Anexo I-F'!I213+'DCA-Anexo I-F'!I195+'DCA-Anexo I-F'!I205+'DCA-Anexo I-F'!I206+'DCA-Anexo I-F'!I218+'DCA-Anexo I-F'!I216+'DCA-Anexo I-F'!I196+'DCA-Anexo I-F'!I214+'DCA-Anexo I-F'!I208+'DCA-Anexo I-F'!I201+'DCA-Anexo I-F'!I197+'DCA-Anexo I-F'!I212+'DCA-Anexo I-F'!I202+'DCA-Anexo I-F'!I203+'DCA-Anexo I-F'!I200+'DCA-Anexo I-F'!I198+'DCA-Anexo I-F'!I199+'DCA-Anexo I-F'!I215+'DCA-Anexo I-F'!I209+'DCA-Anexo I-F'!I204+'DCA-Anexo I-F'!I207+'DCA-Anexo I-F'!I217</t>
  </si>
  <si>
    <t>'DCA-Anexo I-F'!J194=+'DCA-Anexo I-F'!J213+'DCA-Anexo I-F'!J195+'DCA-Anexo I-F'!J205+'DCA-Anexo I-F'!J206+'DCA-Anexo I-F'!J218+'DCA-Anexo I-F'!J216+'DCA-Anexo I-F'!J196+'DCA-Anexo I-F'!J214+'DCA-Anexo I-F'!J208+'DCA-Anexo I-F'!J201+'DCA-Anexo I-F'!J197+'DCA-Anexo I-F'!J212+'DCA-Anexo I-F'!J202+'DCA-Anexo I-F'!J203+'DCA-Anexo I-F'!J200+'DCA-Anexo I-F'!J198+'DCA-Anexo I-F'!J199+'DCA-Anexo I-F'!J215+'DCA-Anexo I-F'!J209+'DCA-Anexo I-F'!J204+'DCA-Anexo I-F'!J207+'DCA-Anexo I-F'!J217</t>
  </si>
  <si>
    <t>'DCA-Anexo I-F'!B209=+'DCA-Anexo I-F'!B211+'DCA-Anexo I-F'!B210</t>
  </si>
  <si>
    <t>'DCA-Anexo I-F'!C209=+'DCA-Anexo I-F'!C211+'DCA-Anexo I-F'!C210</t>
  </si>
  <si>
    <t>'DCA-Anexo I-F'!D209=+'DCA-Anexo I-F'!D211+'DCA-Anexo I-F'!D210</t>
  </si>
  <si>
    <t>'DCA-Anexo I-F'!E209=+'DCA-Anexo I-F'!E211+'DCA-Anexo I-F'!E210</t>
  </si>
  <si>
    <t>'DCA-Anexo I-F'!F209=+'DCA-Anexo I-F'!F211+'DCA-Anexo I-F'!F210</t>
  </si>
  <si>
    <t>'DCA-Anexo I-F'!G209=+'DCA-Anexo I-F'!G211+'DCA-Anexo I-F'!G210</t>
  </si>
  <si>
    <t>'DCA-Anexo I-F'!H209=+'DCA-Anexo I-F'!H211+'DCA-Anexo I-F'!H210</t>
  </si>
  <si>
    <t>'DCA-Anexo I-F'!I209=+'DCA-Anexo I-F'!I211+'DCA-Anexo I-F'!I210</t>
  </si>
  <si>
    <t>'DCA-Anexo I-F'!J209=+'DCA-Anexo I-F'!J211+'DCA-Anexo I-F'!J210</t>
  </si>
  <si>
    <t>'DCA-Anexo I-F'!B226=+'DCA-Anexo I-F'!B238+'DCA-Anexo I-F'!B228+'DCA-Anexo I-F'!B239+'DCA-Anexo I-F'!B233+'DCA-Anexo I-F'!B230+'DCA-Anexo I-F'!B232+'DCA-Anexo I-F'!B260+'DCA-Anexo I-F'!B231+'DCA-Anexo I-F'!B240+'DCA-Anexo I-F'!B241+'DCA-Anexo I-F'!B259+'DCA-Anexo I-F'!B242+'DCA-Anexo I-F'!B227+'DCA-Anexo I-F'!B237+'DCA-Anexo I-F'!B234+'DCA-Anexo I-F'!B261+'DCA-Anexo I-F'!B235+'DCA-Anexo I-F'!B229+'DCA-Anexo I-F'!B236+'DCA-Anexo I-F'!B258</t>
  </si>
  <si>
    <t>'DCA-Anexo I-F'!C226=+'DCA-Anexo I-F'!C238+'DCA-Anexo I-F'!C228+'DCA-Anexo I-F'!C239+'DCA-Anexo I-F'!C233+'DCA-Anexo I-F'!C230+'DCA-Anexo I-F'!C232+'DCA-Anexo I-F'!C260+'DCA-Anexo I-F'!C231+'DCA-Anexo I-F'!C240+'DCA-Anexo I-F'!C241+'DCA-Anexo I-F'!C259+'DCA-Anexo I-F'!C242+'DCA-Anexo I-F'!C227+'DCA-Anexo I-F'!C237+'DCA-Anexo I-F'!C234+'DCA-Anexo I-F'!C261+'DCA-Anexo I-F'!C235+'DCA-Anexo I-F'!C229+'DCA-Anexo I-F'!C236+'DCA-Anexo I-F'!C258</t>
  </si>
  <si>
    <t>'DCA-Anexo I-F'!D226=+'DCA-Anexo I-F'!D238+'DCA-Anexo I-F'!D228+'DCA-Anexo I-F'!D239+'DCA-Anexo I-F'!D233+'DCA-Anexo I-F'!D230+'DCA-Anexo I-F'!D232+'DCA-Anexo I-F'!D260+'DCA-Anexo I-F'!D231+'DCA-Anexo I-F'!D240+'DCA-Anexo I-F'!D241+'DCA-Anexo I-F'!D259+'DCA-Anexo I-F'!D242+'DCA-Anexo I-F'!D227+'DCA-Anexo I-F'!D237+'DCA-Anexo I-F'!D234+'DCA-Anexo I-F'!D261+'DCA-Anexo I-F'!D235+'DCA-Anexo I-F'!D229+'DCA-Anexo I-F'!D236+'DCA-Anexo I-F'!D258</t>
  </si>
  <si>
    <t>'DCA-Anexo I-F'!E226=+'DCA-Anexo I-F'!E238+'DCA-Anexo I-F'!E228+'DCA-Anexo I-F'!E239+'DCA-Anexo I-F'!E233+'DCA-Anexo I-F'!E230+'DCA-Anexo I-F'!E232+'DCA-Anexo I-F'!E260+'DCA-Anexo I-F'!E231+'DCA-Anexo I-F'!E240+'DCA-Anexo I-F'!E241+'DCA-Anexo I-F'!E259+'DCA-Anexo I-F'!E242+'DCA-Anexo I-F'!E227+'DCA-Anexo I-F'!E237+'DCA-Anexo I-F'!E234+'DCA-Anexo I-F'!E261+'DCA-Anexo I-F'!E235+'DCA-Anexo I-F'!E229+'DCA-Anexo I-F'!E236+'DCA-Anexo I-F'!E258</t>
  </si>
  <si>
    <t>'DCA-Anexo I-F'!F226=+'DCA-Anexo I-F'!F238+'DCA-Anexo I-F'!F228+'DCA-Anexo I-F'!F239+'DCA-Anexo I-F'!F233+'DCA-Anexo I-F'!F230+'DCA-Anexo I-F'!F232+'DCA-Anexo I-F'!F260+'DCA-Anexo I-F'!F231+'DCA-Anexo I-F'!F240+'DCA-Anexo I-F'!F241+'DCA-Anexo I-F'!F259+'DCA-Anexo I-F'!F242+'DCA-Anexo I-F'!F227+'DCA-Anexo I-F'!F237+'DCA-Anexo I-F'!F234+'DCA-Anexo I-F'!F261+'DCA-Anexo I-F'!F235+'DCA-Anexo I-F'!F229+'DCA-Anexo I-F'!F236+'DCA-Anexo I-F'!F258</t>
  </si>
  <si>
    <t>'DCA-Anexo I-F'!G226=+'DCA-Anexo I-F'!G238+'DCA-Anexo I-F'!G228+'DCA-Anexo I-F'!G239+'DCA-Anexo I-F'!G233+'DCA-Anexo I-F'!G230+'DCA-Anexo I-F'!G232+'DCA-Anexo I-F'!G260+'DCA-Anexo I-F'!G231+'DCA-Anexo I-F'!G240+'DCA-Anexo I-F'!G241+'DCA-Anexo I-F'!G259+'DCA-Anexo I-F'!G242+'DCA-Anexo I-F'!G227+'DCA-Anexo I-F'!G237+'DCA-Anexo I-F'!G234+'DCA-Anexo I-F'!G261+'DCA-Anexo I-F'!G235+'DCA-Anexo I-F'!G229+'DCA-Anexo I-F'!G236+'DCA-Anexo I-F'!G258</t>
  </si>
  <si>
    <t>'DCA-Anexo I-F'!H226=+'DCA-Anexo I-F'!H238+'DCA-Anexo I-F'!H228+'DCA-Anexo I-F'!H239+'DCA-Anexo I-F'!H233+'DCA-Anexo I-F'!H230+'DCA-Anexo I-F'!H232+'DCA-Anexo I-F'!H260+'DCA-Anexo I-F'!H231+'DCA-Anexo I-F'!H240+'DCA-Anexo I-F'!H241+'DCA-Anexo I-F'!H259+'DCA-Anexo I-F'!H242+'DCA-Anexo I-F'!H227+'DCA-Anexo I-F'!H237+'DCA-Anexo I-F'!H234+'DCA-Anexo I-F'!H261+'DCA-Anexo I-F'!H235+'DCA-Anexo I-F'!H229+'DCA-Anexo I-F'!H236+'DCA-Anexo I-F'!H258</t>
  </si>
  <si>
    <t>'DCA-Anexo I-F'!I226=+'DCA-Anexo I-F'!I238+'DCA-Anexo I-F'!I228+'DCA-Anexo I-F'!I239+'DCA-Anexo I-F'!I233+'DCA-Anexo I-F'!I230+'DCA-Anexo I-F'!I232+'DCA-Anexo I-F'!I260+'DCA-Anexo I-F'!I231+'DCA-Anexo I-F'!I240+'DCA-Anexo I-F'!I241+'DCA-Anexo I-F'!I259+'DCA-Anexo I-F'!I242+'DCA-Anexo I-F'!I227+'DCA-Anexo I-F'!I237+'DCA-Anexo I-F'!I234+'DCA-Anexo I-F'!I261+'DCA-Anexo I-F'!I235+'DCA-Anexo I-F'!I229+'DCA-Anexo I-F'!I236+'DCA-Anexo I-F'!I258</t>
  </si>
  <si>
    <t>'DCA-Anexo I-F'!J226=+'DCA-Anexo I-F'!J238+'DCA-Anexo I-F'!J228+'DCA-Anexo I-F'!J239+'DCA-Anexo I-F'!J233+'DCA-Anexo I-F'!J230+'DCA-Anexo I-F'!J232+'DCA-Anexo I-F'!J260+'DCA-Anexo I-F'!J231+'DCA-Anexo I-F'!J240+'DCA-Anexo I-F'!J241+'DCA-Anexo I-F'!J259+'DCA-Anexo I-F'!J242+'DCA-Anexo I-F'!J227+'DCA-Anexo I-F'!J237+'DCA-Anexo I-F'!J234+'DCA-Anexo I-F'!J261+'DCA-Anexo I-F'!J235+'DCA-Anexo I-F'!J229+'DCA-Anexo I-F'!J236+'DCA-Anexo I-F'!J258</t>
  </si>
  <si>
    <t>'DCA-Anexo I-F'!B242=+'DCA-Anexo I-F'!B247+'DCA-Anexo I-F'!B255+'DCA-Anexo I-F'!B243+'DCA-Anexo I-F'!B248+'DCA-Anexo I-F'!B246+'DCA-Anexo I-F'!B256+'DCA-Anexo I-F'!B245+'DCA-Anexo I-F'!B257+'DCA-Anexo I-F'!B254+'DCA-Anexo I-F'!B250+'DCA-Anexo I-F'!B244+'DCA-Anexo I-F'!B249+'DCA-Anexo I-F'!B251+'DCA-Anexo I-F'!B252+'DCA-Anexo I-F'!B253</t>
  </si>
  <si>
    <t>'DCA-Anexo I-F'!C242=+'DCA-Anexo I-F'!C247+'DCA-Anexo I-F'!C255+'DCA-Anexo I-F'!C243+'DCA-Anexo I-F'!C248+'DCA-Anexo I-F'!C246+'DCA-Anexo I-F'!C256+'DCA-Anexo I-F'!C245+'DCA-Anexo I-F'!C257+'DCA-Anexo I-F'!C254+'DCA-Anexo I-F'!C250+'DCA-Anexo I-F'!C244+'DCA-Anexo I-F'!C249+'DCA-Anexo I-F'!C251+'DCA-Anexo I-F'!C252+'DCA-Anexo I-F'!C253</t>
  </si>
  <si>
    <t>'DCA-Anexo I-F'!D242=+'DCA-Anexo I-F'!D247+'DCA-Anexo I-F'!D255+'DCA-Anexo I-F'!D243+'DCA-Anexo I-F'!D248+'DCA-Anexo I-F'!D246+'DCA-Anexo I-F'!D256+'DCA-Anexo I-F'!D245+'DCA-Anexo I-F'!D257+'DCA-Anexo I-F'!D254+'DCA-Anexo I-F'!D250+'DCA-Anexo I-F'!D244+'DCA-Anexo I-F'!D249+'DCA-Anexo I-F'!D251+'DCA-Anexo I-F'!D252+'DCA-Anexo I-F'!D253</t>
  </si>
  <si>
    <t>'DCA-Anexo I-F'!E242=+'DCA-Anexo I-F'!E247+'DCA-Anexo I-F'!E255+'DCA-Anexo I-F'!E243+'DCA-Anexo I-F'!E248+'DCA-Anexo I-F'!E246+'DCA-Anexo I-F'!E256+'DCA-Anexo I-F'!E245+'DCA-Anexo I-F'!E257+'DCA-Anexo I-F'!E254+'DCA-Anexo I-F'!E250+'DCA-Anexo I-F'!E244+'DCA-Anexo I-F'!E249+'DCA-Anexo I-F'!E251+'DCA-Anexo I-F'!E252+'DCA-Anexo I-F'!E253</t>
  </si>
  <si>
    <t>'DCA-Anexo I-F'!F242=+'DCA-Anexo I-F'!F247+'DCA-Anexo I-F'!F255+'DCA-Anexo I-F'!F243+'DCA-Anexo I-F'!F248+'DCA-Anexo I-F'!F246+'DCA-Anexo I-F'!F256+'DCA-Anexo I-F'!F245+'DCA-Anexo I-F'!F257+'DCA-Anexo I-F'!F254+'DCA-Anexo I-F'!F250+'DCA-Anexo I-F'!F244+'DCA-Anexo I-F'!F249+'DCA-Anexo I-F'!F251+'DCA-Anexo I-F'!F252+'DCA-Anexo I-F'!F253</t>
  </si>
  <si>
    <t>'DCA-Anexo I-F'!G242=+'DCA-Anexo I-F'!G247+'DCA-Anexo I-F'!G255+'DCA-Anexo I-F'!G243+'DCA-Anexo I-F'!G248+'DCA-Anexo I-F'!G246+'DCA-Anexo I-F'!G256+'DCA-Anexo I-F'!G245+'DCA-Anexo I-F'!G257+'DCA-Anexo I-F'!G254+'DCA-Anexo I-F'!G250+'DCA-Anexo I-F'!G244+'DCA-Anexo I-F'!G249+'DCA-Anexo I-F'!G251+'DCA-Anexo I-F'!G252+'DCA-Anexo I-F'!G253</t>
  </si>
  <si>
    <t>'DCA-Anexo I-F'!H242=+'DCA-Anexo I-F'!H247+'DCA-Anexo I-F'!H255+'DCA-Anexo I-F'!H243+'DCA-Anexo I-F'!H248+'DCA-Anexo I-F'!H246+'DCA-Anexo I-F'!H256+'DCA-Anexo I-F'!H245+'DCA-Anexo I-F'!H257+'DCA-Anexo I-F'!H254+'DCA-Anexo I-F'!H250+'DCA-Anexo I-F'!H244+'DCA-Anexo I-F'!H249+'DCA-Anexo I-F'!H251+'DCA-Anexo I-F'!H252+'DCA-Anexo I-F'!H253</t>
  </si>
  <si>
    <t>'DCA-Anexo I-F'!I242=+'DCA-Anexo I-F'!I247+'DCA-Anexo I-F'!I255+'DCA-Anexo I-F'!I243+'DCA-Anexo I-F'!I248+'DCA-Anexo I-F'!I246+'DCA-Anexo I-F'!I256+'DCA-Anexo I-F'!I245+'DCA-Anexo I-F'!I257+'DCA-Anexo I-F'!I254+'DCA-Anexo I-F'!I250+'DCA-Anexo I-F'!I244+'DCA-Anexo I-F'!I249+'DCA-Anexo I-F'!I251+'DCA-Anexo I-F'!I252+'DCA-Anexo I-F'!I253</t>
  </si>
  <si>
    <t>'DCA-Anexo I-F'!J242=+'DCA-Anexo I-F'!J247+'DCA-Anexo I-F'!J255+'DCA-Anexo I-F'!J243+'DCA-Anexo I-F'!J248+'DCA-Anexo I-F'!J246+'DCA-Anexo I-F'!J256+'DCA-Anexo I-F'!J245+'DCA-Anexo I-F'!J257+'DCA-Anexo I-F'!J254+'DCA-Anexo I-F'!J250+'DCA-Anexo I-F'!J244+'DCA-Anexo I-F'!J249+'DCA-Anexo I-F'!J251+'DCA-Anexo I-F'!J252+'DCA-Anexo I-F'!J253</t>
  </si>
  <si>
    <t>'DCA-Anexo I-F'!B266=+'DCA-Anexo I-F'!B277+'DCA-Anexo I-F'!B271+'DCA-Anexo I-F'!B268+'DCA-Anexo I-F'!B273+'DCA-Anexo I-F'!B275+'DCA-Anexo I-F'!B274+'DCA-Anexo I-F'!B278+'DCA-Anexo I-F'!B269+'DCA-Anexo I-F'!B272+'DCA-Anexo I-F'!B276+'DCA-Anexo I-F'!B270+'DCA-Anexo I-F'!B267</t>
  </si>
  <si>
    <t>'DCA-Anexo I-F'!C266=+'DCA-Anexo I-F'!C277+'DCA-Anexo I-F'!C271+'DCA-Anexo I-F'!C268+'DCA-Anexo I-F'!C273+'DCA-Anexo I-F'!C275+'DCA-Anexo I-F'!C274+'DCA-Anexo I-F'!C278+'DCA-Anexo I-F'!C269+'DCA-Anexo I-F'!C272+'DCA-Anexo I-F'!C276+'DCA-Anexo I-F'!C270+'DCA-Anexo I-F'!C267</t>
  </si>
  <si>
    <t>'DCA-Anexo I-F'!D266=+'DCA-Anexo I-F'!D277+'DCA-Anexo I-F'!D271+'DCA-Anexo I-F'!D268+'DCA-Anexo I-F'!D273+'DCA-Anexo I-F'!D275+'DCA-Anexo I-F'!D274+'DCA-Anexo I-F'!D278+'DCA-Anexo I-F'!D269+'DCA-Anexo I-F'!D272+'DCA-Anexo I-F'!D276+'DCA-Anexo I-F'!D270+'DCA-Anexo I-F'!D267</t>
  </si>
  <si>
    <t>'DCA-Anexo I-F'!E266=+'DCA-Anexo I-F'!E277+'DCA-Anexo I-F'!E271+'DCA-Anexo I-F'!E268+'DCA-Anexo I-F'!E273+'DCA-Anexo I-F'!E275+'DCA-Anexo I-F'!E274+'DCA-Anexo I-F'!E278+'DCA-Anexo I-F'!E269+'DCA-Anexo I-F'!E272+'DCA-Anexo I-F'!E276+'DCA-Anexo I-F'!E270+'DCA-Anexo I-F'!E267</t>
  </si>
  <si>
    <t>'DCA-Anexo I-F'!F266=+'DCA-Anexo I-F'!F277+'DCA-Anexo I-F'!F271+'DCA-Anexo I-F'!F268+'DCA-Anexo I-F'!F273+'DCA-Anexo I-F'!F275+'DCA-Anexo I-F'!F274+'DCA-Anexo I-F'!F278+'DCA-Anexo I-F'!F269+'DCA-Anexo I-F'!F272+'DCA-Anexo I-F'!F276+'DCA-Anexo I-F'!F270+'DCA-Anexo I-F'!F267</t>
  </si>
  <si>
    <t>'DCA-Anexo I-F'!G266=+'DCA-Anexo I-F'!G277+'DCA-Anexo I-F'!G271+'DCA-Anexo I-F'!G268+'DCA-Anexo I-F'!G273+'DCA-Anexo I-F'!G275+'DCA-Anexo I-F'!G274+'DCA-Anexo I-F'!G278+'DCA-Anexo I-F'!G269+'DCA-Anexo I-F'!G272+'DCA-Anexo I-F'!G276+'DCA-Anexo I-F'!G270+'DCA-Anexo I-F'!G267</t>
  </si>
  <si>
    <t>'DCA-Anexo I-F'!H266=+'DCA-Anexo I-F'!H277+'DCA-Anexo I-F'!H271+'DCA-Anexo I-F'!H268+'DCA-Anexo I-F'!H273+'DCA-Anexo I-F'!H275+'DCA-Anexo I-F'!H274+'DCA-Anexo I-F'!H278+'DCA-Anexo I-F'!H269+'DCA-Anexo I-F'!H272+'DCA-Anexo I-F'!H276+'DCA-Anexo I-F'!H270+'DCA-Anexo I-F'!H267</t>
  </si>
  <si>
    <t>'DCA-Anexo I-F'!I266=+'DCA-Anexo I-F'!I277+'DCA-Anexo I-F'!I271+'DCA-Anexo I-F'!I268+'DCA-Anexo I-F'!I273+'DCA-Anexo I-F'!I275+'DCA-Anexo I-F'!I274+'DCA-Anexo I-F'!I278+'DCA-Anexo I-F'!I269+'DCA-Anexo I-F'!I272+'DCA-Anexo I-F'!I276+'DCA-Anexo I-F'!I270+'DCA-Anexo I-F'!I267</t>
  </si>
  <si>
    <t>'DCA-Anexo I-F'!J266=+'DCA-Anexo I-F'!J277+'DCA-Anexo I-F'!J271+'DCA-Anexo I-F'!J268+'DCA-Anexo I-F'!J273+'DCA-Anexo I-F'!J275+'DCA-Anexo I-F'!J274+'DCA-Anexo I-F'!J278+'DCA-Anexo I-F'!J269+'DCA-Anexo I-F'!J272+'DCA-Anexo I-F'!J276+'DCA-Anexo I-F'!J270+'DCA-Anexo I-F'!J267</t>
  </si>
  <si>
    <t>'DCA-Anexo I-F'!B262=+'DCA-Anexo I-F'!B266+'DCA-Anexo I-F'!B279+'DCA-Anexo I-F'!B280+'DCA-Anexo I-F'!B281+'DCA-Anexo I-F'!B263+'DCA-Anexo I-F'!B264+'DCA-Anexo I-F'!B265</t>
  </si>
  <si>
    <t>'DCA-Anexo I-F'!C262=+'DCA-Anexo I-F'!C266+'DCA-Anexo I-F'!C279+'DCA-Anexo I-F'!C280+'DCA-Anexo I-F'!C281+'DCA-Anexo I-F'!C263+'DCA-Anexo I-F'!C264+'DCA-Anexo I-F'!C265</t>
  </si>
  <si>
    <t>'DCA-Anexo I-F'!D262=+'DCA-Anexo I-F'!D266+'DCA-Anexo I-F'!D279+'DCA-Anexo I-F'!D280+'DCA-Anexo I-F'!D281+'DCA-Anexo I-F'!D263+'DCA-Anexo I-F'!D264+'DCA-Anexo I-F'!D265</t>
  </si>
  <si>
    <t>'DCA-Anexo I-F'!E262=+'DCA-Anexo I-F'!E266+'DCA-Anexo I-F'!E279+'DCA-Anexo I-F'!E280+'DCA-Anexo I-F'!E281+'DCA-Anexo I-F'!E263+'DCA-Anexo I-F'!E264+'DCA-Anexo I-F'!E265</t>
  </si>
  <si>
    <t>'DCA-Anexo I-F'!F262=+'DCA-Anexo I-F'!F266+'DCA-Anexo I-F'!F279+'DCA-Anexo I-F'!F280+'DCA-Anexo I-F'!F281+'DCA-Anexo I-F'!F263+'DCA-Anexo I-F'!F264+'DCA-Anexo I-F'!F265</t>
  </si>
  <si>
    <t>'DCA-Anexo I-F'!G262=+'DCA-Anexo I-F'!G266+'DCA-Anexo I-F'!G279+'DCA-Anexo I-F'!G280+'DCA-Anexo I-F'!G281+'DCA-Anexo I-F'!G263+'DCA-Anexo I-F'!G264+'DCA-Anexo I-F'!G265</t>
  </si>
  <si>
    <t>'DCA-Anexo I-F'!H262=+'DCA-Anexo I-F'!H266+'DCA-Anexo I-F'!H279+'DCA-Anexo I-F'!H280+'DCA-Anexo I-F'!H281+'DCA-Anexo I-F'!H263+'DCA-Anexo I-F'!H264+'DCA-Anexo I-F'!H265</t>
  </si>
  <si>
    <t>'DCA-Anexo I-F'!I262=+'DCA-Anexo I-F'!I266+'DCA-Anexo I-F'!I279+'DCA-Anexo I-F'!I280+'DCA-Anexo I-F'!I281+'DCA-Anexo I-F'!I263+'DCA-Anexo I-F'!I264+'DCA-Anexo I-F'!I265</t>
  </si>
  <si>
    <t>'DCA-Anexo I-F'!J262=+'DCA-Anexo I-F'!J266+'DCA-Anexo I-F'!J279+'DCA-Anexo I-F'!J280+'DCA-Anexo I-F'!J281+'DCA-Anexo I-F'!J263+'DCA-Anexo I-F'!J264+'DCA-Anexo I-F'!J265</t>
  </si>
  <si>
    <t>'DCA-Anexo I-F'!B170=+'DCA-Anexo I-F'!B262+'DCA-Anexo I-F'!B171+'DCA-Anexo I-F'!B226</t>
  </si>
  <si>
    <t>'DCA-Anexo I-F'!C170=+'DCA-Anexo I-F'!C262+'DCA-Anexo I-F'!C171+'DCA-Anexo I-F'!C226</t>
  </si>
  <si>
    <t>'DCA-Anexo I-F'!D170=+'DCA-Anexo I-F'!D262+'DCA-Anexo I-F'!D171+'DCA-Anexo I-F'!D226</t>
  </si>
  <si>
    <t>'DCA-Anexo I-F'!E170=+'DCA-Anexo I-F'!E262+'DCA-Anexo I-F'!E171+'DCA-Anexo I-F'!E226</t>
  </si>
  <si>
    <t>'DCA-Anexo I-F'!F170=+'DCA-Anexo I-F'!F262+'DCA-Anexo I-F'!F171+'DCA-Anexo I-F'!F226</t>
  </si>
  <si>
    <t>'DCA-Anexo I-F'!G170=+'DCA-Anexo I-F'!G262+'DCA-Anexo I-F'!G171+'DCA-Anexo I-F'!G226</t>
  </si>
  <si>
    <t>'DCA-Anexo I-F'!H170=+'DCA-Anexo I-F'!H262+'DCA-Anexo I-F'!H171+'DCA-Anexo I-F'!H226</t>
  </si>
  <si>
    <t>'DCA-Anexo I-F'!I170=+'DCA-Anexo I-F'!I262+'DCA-Anexo I-F'!I171+'DCA-Anexo I-F'!I226</t>
  </si>
  <si>
    <t>'DCA-Anexo I-F'!J170=+'DCA-Anexo I-F'!J262+'DCA-Anexo I-F'!J171+'DCA-Anexo I-F'!J226</t>
  </si>
  <si>
    <t>'DCA-Anexo I-F'!B21=+'DCA-Anexo I-F'!B22+'DCA-Anexo I-F'!B84+'DCA-Anexo I-F'!B67</t>
  </si>
  <si>
    <t>'DCA-Anexo I-F'!C21=+'DCA-Anexo I-F'!C22+'DCA-Anexo I-F'!C84+'DCA-Anexo I-F'!C67</t>
  </si>
  <si>
    <t>'DCA-Anexo I-F'!D21=+'DCA-Anexo I-F'!D22+'DCA-Anexo I-F'!D84+'DCA-Anexo I-F'!D67</t>
  </si>
  <si>
    <t>'DCA-Anexo I-F'!E21=+'DCA-Anexo I-F'!E22+'DCA-Anexo I-F'!E84+'DCA-Anexo I-F'!E67</t>
  </si>
  <si>
    <t>'DCA-Anexo I-F'!F21=+'DCA-Anexo I-F'!F22+'DCA-Anexo I-F'!F84+'DCA-Anexo I-F'!F67</t>
  </si>
  <si>
    <t>'DCA-Anexo I-F'!G21=+'DCA-Anexo I-F'!G22+'DCA-Anexo I-F'!G84+'DCA-Anexo I-F'!G67</t>
  </si>
  <si>
    <t>'DCA-Anexo I-F'!H21=+'DCA-Anexo I-F'!H22+'DCA-Anexo I-F'!H84+'DCA-Anexo I-F'!H67</t>
  </si>
  <si>
    <t>'DCA-Anexo I-F'!I21=+'DCA-Anexo I-F'!I22+'DCA-Anexo I-F'!I84+'DCA-Anexo I-F'!I67</t>
  </si>
  <si>
    <t>'DCA-Anexo I-F'!J21=+'DCA-Anexo I-F'!J22+'DCA-Anexo I-F'!J84+'DCA-Anexo I-F'!J67</t>
  </si>
  <si>
    <t>'DCA-Anexo I-F'!B20=+'DCA-Anexo I-F'!B21+'DCA-Anexo I-F'!B170</t>
  </si>
  <si>
    <t>'DCA-Anexo I-F'!C20=+'DCA-Anexo I-F'!C21+'DCA-Anexo I-F'!C170</t>
  </si>
  <si>
    <t>'DCA-Anexo I-F'!D20=+'DCA-Anexo I-F'!D21+'DCA-Anexo I-F'!D170</t>
  </si>
  <si>
    <t>'DCA-Anexo I-F'!E20=+'DCA-Anexo I-F'!E21+'DCA-Anexo I-F'!E170</t>
  </si>
  <si>
    <t>'DCA-Anexo I-F'!F20=+'DCA-Anexo I-F'!F21+'DCA-Anexo I-F'!F170</t>
  </si>
  <si>
    <t>'DCA-Anexo I-F'!G20=+'DCA-Anexo I-F'!G21+'DCA-Anexo I-F'!G170</t>
  </si>
  <si>
    <t>'DCA-Anexo I-F'!H20=+'DCA-Anexo I-F'!H21+'DCA-Anexo I-F'!H170</t>
  </si>
  <si>
    <t>'DCA-Anexo I-F'!I20=+'DCA-Anexo I-F'!I21+'DCA-Anexo I-F'!I170</t>
  </si>
  <si>
    <t>'DCA-Anexo I-F'!J20=+'DCA-Anexo I-F'!J21+'DCA-Anexo I-F'!J170</t>
  </si>
  <si>
    <t>[DCA-Anexo I-G]</t>
  </si>
  <si>
    <t>'DCA-Anexo I-G'!B19=+'DCA-Anexo I-G'!B20+'DCA-Anexo I-G'!B25+'DCA-Anexo I-G'!B30+'DCA-Anexo I-G'!B35+'DCA-Anexo I-G'!B48+'DCA-Anexo I-G'!B54+'DCA-Anexo I-G'!B60+'DCA-Anexo I-G'!B65+'DCA-Anexo I-G'!B72+'DCA-Anexo I-G'!B79+'DCA-Anexo I-G'!B88+'DCA-Anexo I-G'!B95+'DCA-Anexo I-G'!B106+'DCA-Anexo I-G'!B111+'DCA-Anexo I-G'!B117+'DCA-Anexo I-G'!B123+'DCA-Anexo I-G'!B128+'DCA-Anexo I-G'!B133+'DCA-Anexo I-G'!B141+'DCA-Anexo I-G'!B147+'DCA-Anexo I-G'!B155+'DCA-Anexo I-G'!B160+'DCA-Anexo I-G'!B168+'DCA-Anexo I-G'!B176+'DCA-Anexo I-G'!B181+'DCA-Anexo I-G'!B188+'DCA-Anexo I-G'!B196+'DCA-Anexo I-G'!B202</t>
  </si>
  <si>
    <t>'DCA-Anexo I-G'!C19=+'DCA-Anexo I-G'!C20+'DCA-Anexo I-G'!C25+'DCA-Anexo I-G'!C30+'DCA-Anexo I-G'!C35+'DCA-Anexo I-G'!C48+'DCA-Anexo I-G'!C54+'DCA-Anexo I-G'!C60+'DCA-Anexo I-G'!C65+'DCA-Anexo I-G'!C72+'DCA-Anexo I-G'!C79+'DCA-Anexo I-G'!C88+'DCA-Anexo I-G'!C95+'DCA-Anexo I-G'!C106+'DCA-Anexo I-G'!C111+'DCA-Anexo I-G'!C117+'DCA-Anexo I-G'!C123+'DCA-Anexo I-G'!C128+'DCA-Anexo I-G'!C133+'DCA-Anexo I-G'!C141+'DCA-Anexo I-G'!C147+'DCA-Anexo I-G'!C155+'DCA-Anexo I-G'!C160+'DCA-Anexo I-G'!C168+'DCA-Anexo I-G'!C176+'DCA-Anexo I-G'!C181+'DCA-Anexo I-G'!C188+'DCA-Anexo I-G'!C196+'DCA-Anexo I-G'!C202</t>
  </si>
  <si>
    <t>'DCA-Anexo I-G'!D19=+'DCA-Anexo I-G'!D20+'DCA-Anexo I-G'!D25+'DCA-Anexo I-G'!D30+'DCA-Anexo I-G'!D35+'DCA-Anexo I-G'!D48+'DCA-Anexo I-G'!D54+'DCA-Anexo I-G'!D60+'DCA-Anexo I-G'!D65+'DCA-Anexo I-G'!D72+'DCA-Anexo I-G'!D79+'DCA-Anexo I-G'!D88+'DCA-Anexo I-G'!D95+'DCA-Anexo I-G'!D106+'DCA-Anexo I-G'!D111+'DCA-Anexo I-G'!D117+'DCA-Anexo I-G'!D123+'DCA-Anexo I-G'!D128+'DCA-Anexo I-G'!D133+'DCA-Anexo I-G'!D141+'DCA-Anexo I-G'!D147+'DCA-Anexo I-G'!D155+'DCA-Anexo I-G'!D160+'DCA-Anexo I-G'!D168+'DCA-Anexo I-G'!D176+'DCA-Anexo I-G'!D181+'DCA-Anexo I-G'!D188+'DCA-Anexo I-G'!D196+'DCA-Anexo I-G'!D202</t>
  </si>
  <si>
    <t>'DCA-Anexo I-G'!E19=+'DCA-Anexo I-G'!E20+'DCA-Anexo I-G'!E25+'DCA-Anexo I-G'!E30+'DCA-Anexo I-G'!E35+'DCA-Anexo I-G'!E48+'DCA-Anexo I-G'!E54+'DCA-Anexo I-G'!E60+'DCA-Anexo I-G'!E65+'DCA-Anexo I-G'!E72+'DCA-Anexo I-G'!E79+'DCA-Anexo I-G'!E88+'DCA-Anexo I-G'!E95+'DCA-Anexo I-G'!E106+'DCA-Anexo I-G'!E111+'DCA-Anexo I-G'!E117+'DCA-Anexo I-G'!E123+'DCA-Anexo I-G'!E128+'DCA-Anexo I-G'!E133+'DCA-Anexo I-G'!E141+'DCA-Anexo I-G'!E147+'DCA-Anexo I-G'!E155+'DCA-Anexo I-G'!E160+'DCA-Anexo I-G'!E168+'DCA-Anexo I-G'!E176+'DCA-Anexo I-G'!E181+'DCA-Anexo I-G'!E188+'DCA-Anexo I-G'!E196+'DCA-Anexo I-G'!E202</t>
  </si>
  <si>
    <t>'DCA-Anexo I-G'!F19=+'DCA-Anexo I-G'!F20+'DCA-Anexo I-G'!F25+'DCA-Anexo I-G'!F30+'DCA-Anexo I-G'!F35+'DCA-Anexo I-G'!F48+'DCA-Anexo I-G'!F54+'DCA-Anexo I-G'!F60+'DCA-Anexo I-G'!F65+'DCA-Anexo I-G'!F72+'DCA-Anexo I-G'!F79+'DCA-Anexo I-G'!F88+'DCA-Anexo I-G'!F95+'DCA-Anexo I-G'!F106+'DCA-Anexo I-G'!F111+'DCA-Anexo I-G'!F117+'DCA-Anexo I-G'!F123+'DCA-Anexo I-G'!F128+'DCA-Anexo I-G'!F133+'DCA-Anexo I-G'!F141+'DCA-Anexo I-G'!F147+'DCA-Anexo I-G'!F155+'DCA-Anexo I-G'!F160+'DCA-Anexo I-G'!F168+'DCA-Anexo I-G'!F176+'DCA-Anexo I-G'!F181+'DCA-Anexo I-G'!F188+'DCA-Anexo I-G'!F196+'DCA-Anexo I-G'!F202</t>
  </si>
  <si>
    <t>'DCA-Anexo I-G'!G19=+'DCA-Anexo I-G'!G20+'DCA-Anexo I-G'!G25+'DCA-Anexo I-G'!G30+'DCA-Anexo I-G'!G35+'DCA-Anexo I-G'!G48+'DCA-Anexo I-G'!G54+'DCA-Anexo I-G'!G60+'DCA-Anexo I-G'!G65+'DCA-Anexo I-G'!G72+'DCA-Anexo I-G'!G79+'DCA-Anexo I-G'!G88+'DCA-Anexo I-G'!G95+'DCA-Anexo I-G'!G106+'DCA-Anexo I-G'!G111+'DCA-Anexo I-G'!G117+'DCA-Anexo I-G'!G123+'DCA-Anexo I-G'!G128+'DCA-Anexo I-G'!G133+'DCA-Anexo I-G'!G141+'DCA-Anexo I-G'!G147+'DCA-Anexo I-G'!G155+'DCA-Anexo I-G'!G160+'DCA-Anexo I-G'!G168+'DCA-Anexo I-G'!G176+'DCA-Anexo I-G'!G181+'DCA-Anexo I-G'!G188+'DCA-Anexo I-G'!G196+'DCA-Anexo I-G'!G202</t>
  </si>
  <si>
    <t>'DCA-Anexo I-G'!H19=+'DCA-Anexo I-G'!H20+'DCA-Anexo I-G'!H25+'DCA-Anexo I-G'!H30+'DCA-Anexo I-G'!H35+'DCA-Anexo I-G'!H48+'DCA-Anexo I-G'!H54+'DCA-Anexo I-G'!H60+'DCA-Anexo I-G'!H65+'DCA-Anexo I-G'!H72+'DCA-Anexo I-G'!H79+'DCA-Anexo I-G'!H88+'DCA-Anexo I-G'!H95+'DCA-Anexo I-G'!H106+'DCA-Anexo I-G'!H111+'DCA-Anexo I-G'!H117+'DCA-Anexo I-G'!H123+'DCA-Anexo I-G'!H128+'DCA-Anexo I-G'!H133+'DCA-Anexo I-G'!H141+'DCA-Anexo I-G'!H147+'DCA-Anexo I-G'!H155+'DCA-Anexo I-G'!H160+'DCA-Anexo I-G'!H168+'DCA-Anexo I-G'!H176+'DCA-Anexo I-G'!H181+'DCA-Anexo I-G'!H188+'DCA-Anexo I-G'!H196+'DCA-Anexo I-G'!H202</t>
  </si>
  <si>
    <t>'DCA-Anexo I-G'!I19=+'DCA-Anexo I-G'!I20+'DCA-Anexo I-G'!I25+'DCA-Anexo I-G'!I30+'DCA-Anexo I-G'!I35+'DCA-Anexo I-G'!I48+'DCA-Anexo I-G'!I54+'DCA-Anexo I-G'!I60+'DCA-Anexo I-G'!I65+'DCA-Anexo I-G'!I72+'DCA-Anexo I-G'!I79+'DCA-Anexo I-G'!I88+'DCA-Anexo I-G'!I95+'DCA-Anexo I-G'!I106+'DCA-Anexo I-G'!I111+'DCA-Anexo I-G'!I117+'DCA-Anexo I-G'!I123+'DCA-Anexo I-G'!I128+'DCA-Anexo I-G'!I133+'DCA-Anexo I-G'!I141+'DCA-Anexo I-G'!I147+'DCA-Anexo I-G'!I155+'DCA-Anexo I-G'!I160+'DCA-Anexo I-G'!I168+'DCA-Anexo I-G'!I176+'DCA-Anexo I-G'!I181+'DCA-Anexo I-G'!I188+'DCA-Anexo I-G'!I196+'DCA-Anexo I-G'!I202</t>
  </si>
  <si>
    <t>'DCA-Anexo I-G'!J19=+'DCA-Anexo I-G'!J20+'DCA-Anexo I-G'!J25+'DCA-Anexo I-G'!J30+'DCA-Anexo I-G'!J35+'DCA-Anexo I-G'!J48+'DCA-Anexo I-G'!J54+'DCA-Anexo I-G'!J60+'DCA-Anexo I-G'!J65+'DCA-Anexo I-G'!J72+'DCA-Anexo I-G'!J79+'DCA-Anexo I-G'!J88+'DCA-Anexo I-G'!J95+'DCA-Anexo I-G'!J106+'DCA-Anexo I-G'!J111+'DCA-Anexo I-G'!J117+'DCA-Anexo I-G'!J123+'DCA-Anexo I-G'!J128+'DCA-Anexo I-G'!J133+'DCA-Anexo I-G'!J141+'DCA-Anexo I-G'!J147+'DCA-Anexo I-G'!J155+'DCA-Anexo I-G'!J160+'DCA-Anexo I-G'!J168+'DCA-Anexo I-G'!J176+'DCA-Anexo I-G'!J181+'DCA-Anexo I-G'!J188+'DCA-Anexo I-G'!J196+'DCA-Anexo I-G'!J202</t>
  </si>
  <si>
    <t>'DCA-Anexo I-G'!B20=+'DCA-Anexo I-G'!B21+'DCA-Anexo I-G'!B22+'DCA-Anexo I-G'!B24+'DCA-Anexo I-G'!B23</t>
  </si>
  <si>
    <t>'DCA-Anexo I-G'!C20=+'DCA-Anexo I-G'!C21+'DCA-Anexo I-G'!C22+'DCA-Anexo I-G'!C24+'DCA-Anexo I-G'!C23</t>
  </si>
  <si>
    <t>'DCA-Anexo I-G'!D20=+'DCA-Anexo I-G'!D21+'DCA-Anexo I-G'!D22+'DCA-Anexo I-G'!D24+'DCA-Anexo I-G'!D23</t>
  </si>
  <si>
    <t>'DCA-Anexo I-G'!E20=+'DCA-Anexo I-G'!E21+'DCA-Anexo I-G'!E22+'DCA-Anexo I-G'!E24+'DCA-Anexo I-G'!E23</t>
  </si>
  <si>
    <t>'DCA-Anexo I-G'!F20=+'DCA-Anexo I-G'!F21+'DCA-Anexo I-G'!F22+'DCA-Anexo I-G'!F24+'DCA-Anexo I-G'!F23</t>
  </si>
  <si>
    <t>'DCA-Anexo I-G'!G20=+'DCA-Anexo I-G'!G21+'DCA-Anexo I-G'!G22+'DCA-Anexo I-G'!G24+'DCA-Anexo I-G'!G23</t>
  </si>
  <si>
    <t>'DCA-Anexo I-G'!H20=+'DCA-Anexo I-G'!H21+'DCA-Anexo I-G'!H22+'DCA-Anexo I-G'!H24+'DCA-Anexo I-G'!H23</t>
  </si>
  <si>
    <t>'DCA-Anexo I-G'!I20=+'DCA-Anexo I-G'!I21+'DCA-Anexo I-G'!I22+'DCA-Anexo I-G'!I24+'DCA-Anexo I-G'!I23</t>
  </si>
  <si>
    <t>'DCA-Anexo I-G'!J20=+'DCA-Anexo I-G'!J21+'DCA-Anexo I-G'!J22+'DCA-Anexo I-G'!J24+'DCA-Anexo I-G'!J23</t>
  </si>
  <si>
    <t>'DCA-Anexo I-G'!B25=+'DCA-Anexo I-G'!B26+'DCA-Anexo I-G'!B27+'DCA-Anexo I-G'!B29+'DCA-Anexo I-G'!B28</t>
  </si>
  <si>
    <t>'DCA-Anexo I-G'!C25=+'DCA-Anexo I-G'!C26+'DCA-Anexo I-G'!C27+'DCA-Anexo I-G'!C29+'DCA-Anexo I-G'!C28</t>
  </si>
  <si>
    <t>'DCA-Anexo I-G'!D25=+'DCA-Anexo I-G'!D26+'DCA-Anexo I-G'!D27+'DCA-Anexo I-G'!D29+'DCA-Anexo I-G'!D28</t>
  </si>
  <si>
    <t>'DCA-Anexo I-G'!E25=+'DCA-Anexo I-G'!E26+'DCA-Anexo I-G'!E27+'DCA-Anexo I-G'!E29+'DCA-Anexo I-G'!E28</t>
  </si>
  <si>
    <t>'DCA-Anexo I-G'!F25=+'DCA-Anexo I-G'!F26+'DCA-Anexo I-G'!F27+'DCA-Anexo I-G'!F29+'DCA-Anexo I-G'!F28</t>
  </si>
  <si>
    <t>'DCA-Anexo I-G'!G25=+'DCA-Anexo I-G'!G26+'DCA-Anexo I-G'!G27+'DCA-Anexo I-G'!G29+'DCA-Anexo I-G'!G28</t>
  </si>
  <si>
    <t>'DCA-Anexo I-G'!H25=+'DCA-Anexo I-G'!H26+'DCA-Anexo I-G'!H27+'DCA-Anexo I-G'!H29+'DCA-Anexo I-G'!H28</t>
  </si>
  <si>
    <t>'DCA-Anexo I-G'!I25=+'DCA-Anexo I-G'!I26+'DCA-Anexo I-G'!I27+'DCA-Anexo I-G'!I29+'DCA-Anexo I-G'!I28</t>
  </si>
  <si>
    <t>'DCA-Anexo I-G'!J25=+'DCA-Anexo I-G'!J26+'DCA-Anexo I-G'!J27+'DCA-Anexo I-G'!J29+'DCA-Anexo I-G'!J28</t>
  </si>
  <si>
    <t>'DCA-Anexo I-G'!B30=+'DCA-Anexo I-G'!B31+'DCA-Anexo I-G'!B32+'DCA-Anexo I-G'!B34+'DCA-Anexo I-G'!B33</t>
  </si>
  <si>
    <t>'DCA-Anexo I-G'!C30=+'DCA-Anexo I-G'!C31+'DCA-Anexo I-G'!C32+'DCA-Anexo I-G'!C34+'DCA-Anexo I-G'!C33</t>
  </si>
  <si>
    <t>'DCA-Anexo I-G'!D30=+'DCA-Anexo I-G'!D31+'DCA-Anexo I-G'!D32+'DCA-Anexo I-G'!D34+'DCA-Anexo I-G'!D33</t>
  </si>
  <si>
    <t>'DCA-Anexo I-G'!E30=+'DCA-Anexo I-G'!E31+'DCA-Anexo I-G'!E32+'DCA-Anexo I-G'!E34+'DCA-Anexo I-G'!E33</t>
  </si>
  <si>
    <t>'DCA-Anexo I-G'!F30=+'DCA-Anexo I-G'!F31+'DCA-Anexo I-G'!F32+'DCA-Anexo I-G'!F34+'DCA-Anexo I-G'!F33</t>
  </si>
  <si>
    <t>'DCA-Anexo I-G'!G30=+'DCA-Anexo I-G'!G31+'DCA-Anexo I-G'!G32+'DCA-Anexo I-G'!G34+'DCA-Anexo I-G'!G33</t>
  </si>
  <si>
    <t>'DCA-Anexo I-G'!H30=+'DCA-Anexo I-G'!H31+'DCA-Anexo I-G'!H32+'DCA-Anexo I-G'!H34+'DCA-Anexo I-G'!H33</t>
  </si>
  <si>
    <t>'DCA-Anexo I-G'!I30=+'DCA-Anexo I-G'!I31+'DCA-Anexo I-G'!I32+'DCA-Anexo I-G'!I34+'DCA-Anexo I-G'!I33</t>
  </si>
  <si>
    <t>'DCA-Anexo I-G'!J30=+'DCA-Anexo I-G'!J31+'DCA-Anexo I-G'!J32+'DCA-Anexo I-G'!J34+'DCA-Anexo I-G'!J33</t>
  </si>
  <si>
    <t>'DCA-Anexo I-G'!B35=+'DCA-Anexo I-G'!B36+'DCA-Anexo I-G'!B37+'DCA-Anexo I-G'!B38+'DCA-Anexo I-G'!B39+'DCA-Anexo I-G'!B40+'DCA-Anexo I-G'!B41+'DCA-Anexo I-G'!B42+'DCA-Anexo I-G'!B43+'DCA-Anexo I-G'!B44+'DCA-Anexo I-G'!B45+'DCA-Anexo I-G'!B46+'DCA-Anexo I-G'!B47</t>
  </si>
  <si>
    <t>'DCA-Anexo I-G'!C35=+'DCA-Anexo I-G'!C36+'DCA-Anexo I-G'!C37+'DCA-Anexo I-G'!C38+'DCA-Anexo I-G'!C39+'DCA-Anexo I-G'!C40+'DCA-Anexo I-G'!C41+'DCA-Anexo I-G'!C42+'DCA-Anexo I-G'!C43+'DCA-Anexo I-G'!C44+'DCA-Anexo I-G'!C45+'DCA-Anexo I-G'!C46+'DCA-Anexo I-G'!C47</t>
  </si>
  <si>
    <t>'DCA-Anexo I-G'!D35=+'DCA-Anexo I-G'!D36+'DCA-Anexo I-G'!D37+'DCA-Anexo I-G'!D38+'DCA-Anexo I-G'!D39+'DCA-Anexo I-G'!D40+'DCA-Anexo I-G'!D41+'DCA-Anexo I-G'!D42+'DCA-Anexo I-G'!D43+'DCA-Anexo I-G'!D44+'DCA-Anexo I-G'!D45+'DCA-Anexo I-G'!D46+'DCA-Anexo I-G'!D47</t>
  </si>
  <si>
    <t>'DCA-Anexo I-G'!E35=+'DCA-Anexo I-G'!E36+'DCA-Anexo I-G'!E37+'DCA-Anexo I-G'!E38+'DCA-Anexo I-G'!E39+'DCA-Anexo I-G'!E40+'DCA-Anexo I-G'!E41+'DCA-Anexo I-G'!E42+'DCA-Anexo I-G'!E43+'DCA-Anexo I-G'!E44+'DCA-Anexo I-G'!E45+'DCA-Anexo I-G'!E46+'DCA-Anexo I-G'!E47</t>
  </si>
  <si>
    <t>'DCA-Anexo I-G'!F35=+'DCA-Anexo I-G'!F36+'DCA-Anexo I-G'!F37+'DCA-Anexo I-G'!F38+'DCA-Anexo I-G'!F39+'DCA-Anexo I-G'!F40+'DCA-Anexo I-G'!F41+'DCA-Anexo I-G'!F42+'DCA-Anexo I-G'!F43+'DCA-Anexo I-G'!F44+'DCA-Anexo I-G'!F45+'DCA-Anexo I-G'!F46+'DCA-Anexo I-G'!F47</t>
  </si>
  <si>
    <t>'DCA-Anexo I-G'!G35=+'DCA-Anexo I-G'!G36+'DCA-Anexo I-G'!G37+'DCA-Anexo I-G'!G38+'DCA-Anexo I-G'!G39+'DCA-Anexo I-G'!G40+'DCA-Anexo I-G'!G41+'DCA-Anexo I-G'!G42+'DCA-Anexo I-G'!G43+'DCA-Anexo I-G'!G44+'DCA-Anexo I-G'!G45+'DCA-Anexo I-G'!G46+'DCA-Anexo I-G'!G47</t>
  </si>
  <si>
    <t>'DCA-Anexo I-G'!H35=+'DCA-Anexo I-G'!H36+'DCA-Anexo I-G'!H37+'DCA-Anexo I-G'!H38+'DCA-Anexo I-G'!H39+'DCA-Anexo I-G'!H40+'DCA-Anexo I-G'!H41+'DCA-Anexo I-G'!H42+'DCA-Anexo I-G'!H43+'DCA-Anexo I-G'!H44+'DCA-Anexo I-G'!H45+'DCA-Anexo I-G'!H46+'DCA-Anexo I-G'!H47</t>
  </si>
  <si>
    <t>'DCA-Anexo I-G'!I35=+'DCA-Anexo I-G'!I36+'DCA-Anexo I-G'!I37+'DCA-Anexo I-G'!I38+'DCA-Anexo I-G'!I39+'DCA-Anexo I-G'!I40+'DCA-Anexo I-G'!I41+'DCA-Anexo I-G'!I42+'DCA-Anexo I-G'!I43+'DCA-Anexo I-G'!I44+'DCA-Anexo I-G'!I45+'DCA-Anexo I-G'!I46+'DCA-Anexo I-G'!I47</t>
  </si>
  <si>
    <t>'DCA-Anexo I-G'!J35=+'DCA-Anexo I-G'!J36+'DCA-Anexo I-G'!J37+'DCA-Anexo I-G'!J38+'DCA-Anexo I-G'!J39+'DCA-Anexo I-G'!J40+'DCA-Anexo I-G'!J41+'DCA-Anexo I-G'!J42+'DCA-Anexo I-G'!J43+'DCA-Anexo I-G'!J44+'DCA-Anexo I-G'!J45+'DCA-Anexo I-G'!J46+'DCA-Anexo I-G'!J47</t>
  </si>
  <si>
    <t>'DCA-Anexo I-G'!B48=+'DCA-Anexo I-G'!B49+'DCA-Anexo I-G'!B50+'DCA-Anexo I-G'!B51+'DCA-Anexo I-G'!B53+'DCA-Anexo I-G'!B52</t>
  </si>
  <si>
    <t>'DCA-Anexo I-G'!C48=+'DCA-Anexo I-G'!C49+'DCA-Anexo I-G'!C50+'DCA-Anexo I-G'!C51+'DCA-Anexo I-G'!C53+'DCA-Anexo I-G'!C52</t>
  </si>
  <si>
    <t>'DCA-Anexo I-G'!D48=+'DCA-Anexo I-G'!D49+'DCA-Anexo I-G'!D50+'DCA-Anexo I-G'!D51+'DCA-Anexo I-G'!D53+'DCA-Anexo I-G'!D52</t>
  </si>
  <si>
    <t>'DCA-Anexo I-G'!E48=+'DCA-Anexo I-G'!E49+'DCA-Anexo I-G'!E50+'DCA-Anexo I-G'!E51+'DCA-Anexo I-G'!E53+'DCA-Anexo I-G'!E52</t>
  </si>
  <si>
    <t>'DCA-Anexo I-G'!F48=+'DCA-Anexo I-G'!F49+'DCA-Anexo I-G'!F50+'DCA-Anexo I-G'!F51+'DCA-Anexo I-G'!F53+'DCA-Anexo I-G'!F52</t>
  </si>
  <si>
    <t>'DCA-Anexo I-G'!G48=+'DCA-Anexo I-G'!G49+'DCA-Anexo I-G'!G50+'DCA-Anexo I-G'!G51+'DCA-Anexo I-G'!G53+'DCA-Anexo I-G'!G52</t>
  </si>
  <si>
    <t>'DCA-Anexo I-G'!H48=+'DCA-Anexo I-G'!H49+'DCA-Anexo I-G'!H50+'DCA-Anexo I-G'!H51+'DCA-Anexo I-G'!H53+'DCA-Anexo I-G'!H52</t>
  </si>
  <si>
    <t>'DCA-Anexo I-G'!I48=+'DCA-Anexo I-G'!I49+'DCA-Anexo I-G'!I50+'DCA-Anexo I-G'!I51+'DCA-Anexo I-G'!I53+'DCA-Anexo I-G'!I52</t>
  </si>
  <si>
    <t>'DCA-Anexo I-G'!J48=+'DCA-Anexo I-G'!J49+'DCA-Anexo I-G'!J50+'DCA-Anexo I-G'!J51+'DCA-Anexo I-G'!J53+'DCA-Anexo I-G'!J52</t>
  </si>
  <si>
    <t>'DCA-Anexo I-G'!B54=+'DCA-Anexo I-G'!B55+'DCA-Anexo I-G'!B56+'DCA-Anexo I-G'!B57+'DCA-Anexo I-G'!B59+'DCA-Anexo I-G'!B58</t>
  </si>
  <si>
    <t>'DCA-Anexo I-G'!C54=+'DCA-Anexo I-G'!C55+'DCA-Anexo I-G'!C56+'DCA-Anexo I-G'!C57+'DCA-Anexo I-G'!C59+'DCA-Anexo I-G'!C58</t>
  </si>
  <si>
    <t>'DCA-Anexo I-G'!D54=+'DCA-Anexo I-G'!D55+'DCA-Anexo I-G'!D56+'DCA-Anexo I-G'!D57+'DCA-Anexo I-G'!D59+'DCA-Anexo I-G'!D58</t>
  </si>
  <si>
    <t>'DCA-Anexo I-G'!E54=+'DCA-Anexo I-G'!E55+'DCA-Anexo I-G'!E56+'DCA-Anexo I-G'!E57+'DCA-Anexo I-G'!E59+'DCA-Anexo I-G'!E58</t>
  </si>
  <si>
    <t>'DCA-Anexo I-G'!F54=+'DCA-Anexo I-G'!F55+'DCA-Anexo I-G'!F56+'DCA-Anexo I-G'!F57+'DCA-Anexo I-G'!F59+'DCA-Anexo I-G'!F58</t>
  </si>
  <si>
    <t>'DCA-Anexo I-G'!G54=+'DCA-Anexo I-G'!G55+'DCA-Anexo I-G'!G56+'DCA-Anexo I-G'!G57+'DCA-Anexo I-G'!G59+'DCA-Anexo I-G'!G58</t>
  </si>
  <si>
    <t>'DCA-Anexo I-G'!H54=+'DCA-Anexo I-G'!H55+'DCA-Anexo I-G'!H56+'DCA-Anexo I-G'!H57+'DCA-Anexo I-G'!H59+'DCA-Anexo I-G'!H58</t>
  </si>
  <si>
    <t>'DCA-Anexo I-G'!I54=+'DCA-Anexo I-G'!I55+'DCA-Anexo I-G'!I56+'DCA-Anexo I-G'!I57+'DCA-Anexo I-G'!I59+'DCA-Anexo I-G'!I58</t>
  </si>
  <si>
    <t>'DCA-Anexo I-G'!J54=+'DCA-Anexo I-G'!J55+'DCA-Anexo I-G'!J56+'DCA-Anexo I-G'!J57+'DCA-Anexo I-G'!J59+'DCA-Anexo I-G'!J58</t>
  </si>
  <si>
    <t>'DCA-Anexo I-G'!B60=+'DCA-Anexo I-G'!B61+'DCA-Anexo I-G'!B62+'DCA-Anexo I-G'!B64+'DCA-Anexo I-G'!B63</t>
  </si>
  <si>
    <t>'DCA-Anexo I-G'!C60=+'DCA-Anexo I-G'!C61+'DCA-Anexo I-G'!C62+'DCA-Anexo I-G'!C64+'DCA-Anexo I-G'!C63</t>
  </si>
  <si>
    <t>'DCA-Anexo I-G'!D60=+'DCA-Anexo I-G'!D61+'DCA-Anexo I-G'!D62+'DCA-Anexo I-G'!D64+'DCA-Anexo I-G'!D63</t>
  </si>
  <si>
    <t>'DCA-Anexo I-G'!E60=+'DCA-Anexo I-G'!E61+'DCA-Anexo I-G'!E62+'DCA-Anexo I-G'!E64+'DCA-Anexo I-G'!E63</t>
  </si>
  <si>
    <t>'DCA-Anexo I-G'!F60=+'DCA-Anexo I-G'!F61+'DCA-Anexo I-G'!F62+'DCA-Anexo I-G'!F64+'DCA-Anexo I-G'!F63</t>
  </si>
  <si>
    <t>'DCA-Anexo I-G'!G60=+'DCA-Anexo I-G'!G61+'DCA-Anexo I-G'!G62+'DCA-Anexo I-G'!G64+'DCA-Anexo I-G'!G63</t>
  </si>
  <si>
    <t>'DCA-Anexo I-G'!H60=+'DCA-Anexo I-G'!H61+'DCA-Anexo I-G'!H62+'DCA-Anexo I-G'!H64+'DCA-Anexo I-G'!H63</t>
  </si>
  <si>
    <t>'DCA-Anexo I-G'!I60=+'DCA-Anexo I-G'!I61+'DCA-Anexo I-G'!I62+'DCA-Anexo I-G'!I64+'DCA-Anexo I-G'!I63</t>
  </si>
  <si>
    <t>'DCA-Anexo I-G'!J60=+'DCA-Anexo I-G'!J61+'DCA-Anexo I-G'!J62+'DCA-Anexo I-G'!J64+'DCA-Anexo I-G'!J63</t>
  </si>
  <si>
    <t>'DCA-Anexo I-G'!B65=+'DCA-Anexo I-G'!B66+'DCA-Anexo I-G'!B67+'DCA-Anexo I-G'!B68+'DCA-Anexo I-G'!B69+'DCA-Anexo I-G'!B71+'DCA-Anexo I-G'!B70</t>
  </si>
  <si>
    <t>'DCA-Anexo I-G'!C65=+'DCA-Anexo I-G'!C66+'DCA-Anexo I-G'!C67+'DCA-Anexo I-G'!C68+'DCA-Anexo I-G'!C69+'DCA-Anexo I-G'!C71+'DCA-Anexo I-G'!C70</t>
  </si>
  <si>
    <t>'DCA-Anexo I-G'!D65=+'DCA-Anexo I-G'!D66+'DCA-Anexo I-G'!D67+'DCA-Anexo I-G'!D68+'DCA-Anexo I-G'!D69+'DCA-Anexo I-G'!D71+'DCA-Anexo I-G'!D70</t>
  </si>
  <si>
    <t>'DCA-Anexo I-G'!E65=+'DCA-Anexo I-G'!E66+'DCA-Anexo I-G'!E67+'DCA-Anexo I-G'!E68+'DCA-Anexo I-G'!E69+'DCA-Anexo I-G'!E71+'DCA-Anexo I-G'!E70</t>
  </si>
  <si>
    <t>'DCA-Anexo I-G'!F65=+'DCA-Anexo I-G'!F66+'DCA-Anexo I-G'!F67+'DCA-Anexo I-G'!F68+'DCA-Anexo I-G'!F69+'DCA-Anexo I-G'!F71+'DCA-Anexo I-G'!F70</t>
  </si>
  <si>
    <t>'DCA-Anexo I-G'!G65=+'DCA-Anexo I-G'!G66+'DCA-Anexo I-G'!G67+'DCA-Anexo I-G'!G68+'DCA-Anexo I-G'!G69+'DCA-Anexo I-G'!G71+'DCA-Anexo I-G'!G70</t>
  </si>
  <si>
    <t>'DCA-Anexo I-G'!H65=+'DCA-Anexo I-G'!H66+'DCA-Anexo I-G'!H67+'DCA-Anexo I-G'!H68+'DCA-Anexo I-G'!H69+'DCA-Anexo I-G'!H71+'DCA-Anexo I-G'!H70</t>
  </si>
  <si>
    <t>'DCA-Anexo I-G'!I65=+'DCA-Anexo I-G'!I66+'DCA-Anexo I-G'!I67+'DCA-Anexo I-G'!I68+'DCA-Anexo I-G'!I69+'DCA-Anexo I-G'!I71+'DCA-Anexo I-G'!I70</t>
  </si>
  <si>
    <t>'DCA-Anexo I-G'!J65=+'DCA-Anexo I-G'!J66+'DCA-Anexo I-G'!J67+'DCA-Anexo I-G'!J68+'DCA-Anexo I-G'!J69+'DCA-Anexo I-G'!J71+'DCA-Anexo I-G'!J70</t>
  </si>
  <si>
    <t>'DCA-Anexo I-G'!B72=+'DCA-Anexo I-G'!B73+'DCA-Anexo I-G'!B74+'DCA-Anexo I-G'!B75+'DCA-Anexo I-G'!B76+'DCA-Anexo I-G'!B78+'DCA-Anexo I-G'!B77</t>
  </si>
  <si>
    <t>'DCA-Anexo I-G'!C72=+'DCA-Anexo I-G'!C73+'DCA-Anexo I-G'!C74+'DCA-Anexo I-G'!C75+'DCA-Anexo I-G'!C76+'DCA-Anexo I-G'!C78+'DCA-Anexo I-G'!C77</t>
  </si>
  <si>
    <t>'DCA-Anexo I-G'!D72=+'DCA-Anexo I-G'!D73+'DCA-Anexo I-G'!D74+'DCA-Anexo I-G'!D75+'DCA-Anexo I-G'!D76+'DCA-Anexo I-G'!D78+'DCA-Anexo I-G'!D77</t>
  </si>
  <si>
    <t>'DCA-Anexo I-G'!E72=+'DCA-Anexo I-G'!E73+'DCA-Anexo I-G'!E74+'DCA-Anexo I-G'!E75+'DCA-Anexo I-G'!E76+'DCA-Anexo I-G'!E78+'DCA-Anexo I-G'!E77</t>
  </si>
  <si>
    <t>'DCA-Anexo I-G'!F72=+'DCA-Anexo I-G'!F73+'DCA-Anexo I-G'!F74+'DCA-Anexo I-G'!F75+'DCA-Anexo I-G'!F76+'DCA-Anexo I-G'!F78+'DCA-Anexo I-G'!F77</t>
  </si>
  <si>
    <t>'DCA-Anexo I-G'!G72=+'DCA-Anexo I-G'!G73+'DCA-Anexo I-G'!G74+'DCA-Anexo I-G'!G75+'DCA-Anexo I-G'!G76+'DCA-Anexo I-G'!G78+'DCA-Anexo I-G'!G77</t>
  </si>
  <si>
    <t>'DCA-Anexo I-G'!H72=+'DCA-Anexo I-G'!H73+'DCA-Anexo I-G'!H74+'DCA-Anexo I-G'!H75+'DCA-Anexo I-G'!H76+'DCA-Anexo I-G'!H78+'DCA-Anexo I-G'!H77</t>
  </si>
  <si>
    <t>'DCA-Anexo I-G'!I72=+'DCA-Anexo I-G'!I73+'DCA-Anexo I-G'!I74+'DCA-Anexo I-G'!I75+'DCA-Anexo I-G'!I76+'DCA-Anexo I-G'!I78+'DCA-Anexo I-G'!I77</t>
  </si>
  <si>
    <t>'DCA-Anexo I-G'!J72=+'DCA-Anexo I-G'!J73+'DCA-Anexo I-G'!J74+'DCA-Anexo I-G'!J75+'DCA-Anexo I-G'!J76+'DCA-Anexo I-G'!J78+'DCA-Anexo I-G'!J77</t>
  </si>
  <si>
    <t>'DCA-Anexo I-G'!B79=+'DCA-Anexo I-G'!B80+'DCA-Anexo I-G'!B81+'DCA-Anexo I-G'!B82+'DCA-Anexo I-G'!B83+'DCA-Anexo I-G'!B84+'DCA-Anexo I-G'!B85+'DCA-Anexo I-G'!B87+'DCA-Anexo I-G'!B86</t>
  </si>
  <si>
    <t>'DCA-Anexo I-G'!C79=+'DCA-Anexo I-G'!C80+'DCA-Anexo I-G'!C81+'DCA-Anexo I-G'!C82+'DCA-Anexo I-G'!C83+'DCA-Anexo I-G'!C84+'DCA-Anexo I-G'!C85+'DCA-Anexo I-G'!C87+'DCA-Anexo I-G'!C86</t>
  </si>
  <si>
    <t>'DCA-Anexo I-G'!D79=+'DCA-Anexo I-G'!D80+'DCA-Anexo I-G'!D81+'DCA-Anexo I-G'!D82+'DCA-Anexo I-G'!D83+'DCA-Anexo I-G'!D84+'DCA-Anexo I-G'!D85+'DCA-Anexo I-G'!D87+'DCA-Anexo I-G'!D86</t>
  </si>
  <si>
    <t>'DCA-Anexo I-G'!E79=+'DCA-Anexo I-G'!E80+'DCA-Anexo I-G'!E81+'DCA-Anexo I-G'!E82+'DCA-Anexo I-G'!E83+'DCA-Anexo I-G'!E84+'DCA-Anexo I-G'!E85+'DCA-Anexo I-G'!E87+'DCA-Anexo I-G'!E86</t>
  </si>
  <si>
    <t>'DCA-Anexo I-G'!F79=+'DCA-Anexo I-G'!F80+'DCA-Anexo I-G'!F81+'DCA-Anexo I-G'!F82+'DCA-Anexo I-G'!F83+'DCA-Anexo I-G'!F84+'DCA-Anexo I-G'!F85+'DCA-Anexo I-G'!F87+'DCA-Anexo I-G'!F86</t>
  </si>
  <si>
    <t>'DCA-Anexo I-G'!G79=+'DCA-Anexo I-G'!G80+'DCA-Anexo I-G'!G81+'DCA-Anexo I-G'!G82+'DCA-Anexo I-G'!G83+'DCA-Anexo I-G'!G84+'DCA-Anexo I-G'!G85+'DCA-Anexo I-G'!G87+'DCA-Anexo I-G'!G86</t>
  </si>
  <si>
    <t>'DCA-Anexo I-G'!H79=+'DCA-Anexo I-G'!H80+'DCA-Anexo I-G'!H81+'DCA-Anexo I-G'!H82+'DCA-Anexo I-G'!H83+'DCA-Anexo I-G'!H84+'DCA-Anexo I-G'!H85+'DCA-Anexo I-G'!H87+'DCA-Anexo I-G'!H86</t>
  </si>
  <si>
    <t>'DCA-Anexo I-G'!I79=+'DCA-Anexo I-G'!I80+'DCA-Anexo I-G'!I81+'DCA-Anexo I-G'!I82+'DCA-Anexo I-G'!I83+'DCA-Anexo I-G'!I84+'DCA-Anexo I-G'!I85+'DCA-Anexo I-G'!I87+'DCA-Anexo I-G'!I86</t>
  </si>
  <si>
    <t>'DCA-Anexo I-G'!J79=+'DCA-Anexo I-G'!J80+'DCA-Anexo I-G'!J81+'DCA-Anexo I-G'!J82+'DCA-Anexo I-G'!J83+'DCA-Anexo I-G'!J84+'DCA-Anexo I-G'!J85+'DCA-Anexo I-G'!J87+'DCA-Anexo I-G'!J86</t>
  </si>
  <si>
    <t>'DCA-Anexo I-G'!B88=+'DCA-Anexo I-G'!B89+'DCA-Anexo I-G'!B90+'DCA-Anexo I-G'!B91+'DCA-Anexo I-G'!B92+'DCA-Anexo I-G'!B94+'DCA-Anexo I-G'!B93</t>
  </si>
  <si>
    <t>'DCA-Anexo I-G'!C88=+'DCA-Anexo I-G'!C89+'DCA-Anexo I-G'!C90+'DCA-Anexo I-G'!C91+'DCA-Anexo I-G'!C92+'DCA-Anexo I-G'!C94+'DCA-Anexo I-G'!C93</t>
  </si>
  <si>
    <t>'DCA-Anexo I-G'!D88=+'DCA-Anexo I-G'!D89+'DCA-Anexo I-G'!D90+'DCA-Anexo I-G'!D91+'DCA-Anexo I-G'!D92+'DCA-Anexo I-G'!D94+'DCA-Anexo I-G'!D93</t>
  </si>
  <si>
    <t>'DCA-Anexo I-G'!E88=+'DCA-Anexo I-G'!E89+'DCA-Anexo I-G'!E90+'DCA-Anexo I-G'!E91+'DCA-Anexo I-G'!E92+'DCA-Anexo I-G'!E94+'DCA-Anexo I-G'!E93</t>
  </si>
  <si>
    <t>'DCA-Anexo I-G'!F88=+'DCA-Anexo I-G'!F89+'DCA-Anexo I-G'!F90+'DCA-Anexo I-G'!F91+'DCA-Anexo I-G'!F92+'DCA-Anexo I-G'!F94+'DCA-Anexo I-G'!F93</t>
  </si>
  <si>
    <t>'DCA-Anexo I-G'!G88=+'DCA-Anexo I-G'!G89+'DCA-Anexo I-G'!G90+'DCA-Anexo I-G'!G91+'DCA-Anexo I-G'!G92+'DCA-Anexo I-G'!G94+'DCA-Anexo I-G'!G93</t>
  </si>
  <si>
    <t>'DCA-Anexo I-G'!H88=+'DCA-Anexo I-G'!H89+'DCA-Anexo I-G'!H90+'DCA-Anexo I-G'!H91+'DCA-Anexo I-G'!H92+'DCA-Anexo I-G'!H94+'DCA-Anexo I-G'!H93</t>
  </si>
  <si>
    <t>'DCA-Anexo I-G'!I88=+'DCA-Anexo I-G'!I89+'DCA-Anexo I-G'!I90+'DCA-Anexo I-G'!I91+'DCA-Anexo I-G'!I92+'DCA-Anexo I-G'!I94+'DCA-Anexo I-G'!I93</t>
  </si>
  <si>
    <t>'DCA-Anexo I-G'!J88=+'DCA-Anexo I-G'!J89+'DCA-Anexo I-G'!J90+'DCA-Anexo I-G'!J91+'DCA-Anexo I-G'!J92+'DCA-Anexo I-G'!J94+'DCA-Anexo I-G'!J93</t>
  </si>
  <si>
    <t>'DCA-Anexo I-G'!B95=+'DCA-Anexo I-G'!B96+'DCA-Anexo I-G'!B97+'DCA-Anexo I-G'!B98+'DCA-Anexo I-G'!B99+'DCA-Anexo I-G'!B100+'DCA-Anexo I-G'!B101+'DCA-Anexo I-G'!B102+'DCA-Anexo I-G'!B103+'DCA-Anexo I-G'!B105+'DCA-Anexo I-G'!B104</t>
  </si>
  <si>
    <t>'DCA-Anexo I-G'!C95=+'DCA-Anexo I-G'!C96+'DCA-Anexo I-G'!C97+'DCA-Anexo I-G'!C98+'DCA-Anexo I-G'!C99+'DCA-Anexo I-G'!C100+'DCA-Anexo I-G'!C101+'DCA-Anexo I-G'!C102+'DCA-Anexo I-G'!C103+'DCA-Anexo I-G'!C105+'DCA-Anexo I-G'!C104</t>
  </si>
  <si>
    <t>'DCA-Anexo I-G'!D95=+'DCA-Anexo I-G'!D96+'DCA-Anexo I-G'!D97+'DCA-Anexo I-G'!D98+'DCA-Anexo I-G'!D99+'DCA-Anexo I-G'!D100+'DCA-Anexo I-G'!D101+'DCA-Anexo I-G'!D102+'DCA-Anexo I-G'!D103+'DCA-Anexo I-G'!D105+'DCA-Anexo I-G'!D104</t>
  </si>
  <si>
    <t>'DCA-Anexo I-G'!E95=+'DCA-Anexo I-G'!E96+'DCA-Anexo I-G'!E97+'DCA-Anexo I-G'!E98+'DCA-Anexo I-G'!E99+'DCA-Anexo I-G'!E100+'DCA-Anexo I-G'!E101+'DCA-Anexo I-G'!E102+'DCA-Anexo I-G'!E103+'DCA-Anexo I-G'!E105+'DCA-Anexo I-G'!E104</t>
  </si>
  <si>
    <t>'DCA-Anexo I-G'!F95=+'DCA-Anexo I-G'!F96+'DCA-Anexo I-G'!F97+'DCA-Anexo I-G'!F98+'DCA-Anexo I-G'!F99+'DCA-Anexo I-G'!F100+'DCA-Anexo I-G'!F101+'DCA-Anexo I-G'!F102+'DCA-Anexo I-G'!F103+'DCA-Anexo I-G'!F105+'DCA-Anexo I-G'!F104</t>
  </si>
  <si>
    <t>'DCA-Anexo I-G'!G95=+'DCA-Anexo I-G'!G96+'DCA-Anexo I-G'!G97+'DCA-Anexo I-G'!G98+'DCA-Anexo I-G'!G99+'DCA-Anexo I-G'!G100+'DCA-Anexo I-G'!G101+'DCA-Anexo I-G'!G102+'DCA-Anexo I-G'!G103+'DCA-Anexo I-G'!G105+'DCA-Anexo I-G'!G104</t>
  </si>
  <si>
    <t>'DCA-Anexo I-G'!H95=+'DCA-Anexo I-G'!H96+'DCA-Anexo I-G'!H97+'DCA-Anexo I-G'!H98+'DCA-Anexo I-G'!H99+'DCA-Anexo I-G'!H100+'DCA-Anexo I-G'!H101+'DCA-Anexo I-G'!H102+'DCA-Anexo I-G'!H103+'DCA-Anexo I-G'!H105+'DCA-Anexo I-G'!H104</t>
  </si>
  <si>
    <t>'DCA-Anexo I-G'!I95=+'DCA-Anexo I-G'!I96+'DCA-Anexo I-G'!I97+'DCA-Anexo I-G'!I98+'DCA-Anexo I-G'!I99+'DCA-Anexo I-G'!I100+'DCA-Anexo I-G'!I101+'DCA-Anexo I-G'!I102+'DCA-Anexo I-G'!I103+'DCA-Anexo I-G'!I105+'DCA-Anexo I-G'!I104</t>
  </si>
  <si>
    <t>'DCA-Anexo I-G'!J95=+'DCA-Anexo I-G'!J96+'DCA-Anexo I-G'!J97+'DCA-Anexo I-G'!J98+'DCA-Anexo I-G'!J99+'DCA-Anexo I-G'!J100+'DCA-Anexo I-G'!J101+'DCA-Anexo I-G'!J102+'DCA-Anexo I-G'!J103+'DCA-Anexo I-G'!J105+'DCA-Anexo I-G'!J104</t>
  </si>
  <si>
    <t>'DCA-Anexo I-G'!B106=+'DCA-Anexo I-G'!B107+'DCA-Anexo I-G'!B108+'DCA-Anexo I-G'!B110+'DCA-Anexo I-G'!B109</t>
  </si>
  <si>
    <t>'DCA-Anexo I-G'!C106=+'DCA-Anexo I-G'!C107+'DCA-Anexo I-G'!C108+'DCA-Anexo I-G'!C110+'DCA-Anexo I-G'!C109</t>
  </si>
  <si>
    <t>'DCA-Anexo I-G'!D106=+'DCA-Anexo I-G'!D107+'DCA-Anexo I-G'!D108+'DCA-Anexo I-G'!D110+'DCA-Anexo I-G'!D109</t>
  </si>
  <si>
    <t>'DCA-Anexo I-G'!E106=+'DCA-Anexo I-G'!E107+'DCA-Anexo I-G'!E108+'DCA-Anexo I-G'!E110+'DCA-Anexo I-G'!E109</t>
  </si>
  <si>
    <t>'DCA-Anexo I-G'!F106=+'DCA-Anexo I-G'!F107+'DCA-Anexo I-G'!F108+'DCA-Anexo I-G'!F110+'DCA-Anexo I-G'!F109</t>
  </si>
  <si>
    <t>'DCA-Anexo I-G'!G106=+'DCA-Anexo I-G'!G107+'DCA-Anexo I-G'!G108+'DCA-Anexo I-G'!G110+'DCA-Anexo I-G'!G109</t>
  </si>
  <si>
    <t>'DCA-Anexo I-G'!H106=+'DCA-Anexo I-G'!H107+'DCA-Anexo I-G'!H108+'DCA-Anexo I-G'!H110+'DCA-Anexo I-G'!H109</t>
  </si>
  <si>
    <t>'DCA-Anexo I-G'!I106=+'DCA-Anexo I-G'!I107+'DCA-Anexo I-G'!I108+'DCA-Anexo I-G'!I110+'DCA-Anexo I-G'!I109</t>
  </si>
  <si>
    <t>'DCA-Anexo I-G'!J106=+'DCA-Anexo I-G'!J107+'DCA-Anexo I-G'!J108+'DCA-Anexo I-G'!J110+'DCA-Anexo I-G'!J109</t>
  </si>
  <si>
    <t>'DCA-Anexo I-G'!B111=+'DCA-Anexo I-G'!B112+'DCA-Anexo I-G'!B113+'DCA-Anexo I-G'!B114+'DCA-Anexo I-G'!B116+'DCA-Anexo I-G'!B115</t>
  </si>
  <si>
    <t>'DCA-Anexo I-G'!C111=+'DCA-Anexo I-G'!C112+'DCA-Anexo I-G'!C113+'DCA-Anexo I-G'!C114+'DCA-Anexo I-G'!C116+'DCA-Anexo I-G'!C115</t>
  </si>
  <si>
    <t>'DCA-Anexo I-G'!D111=+'DCA-Anexo I-G'!D112+'DCA-Anexo I-G'!D113+'DCA-Anexo I-G'!D114+'DCA-Anexo I-G'!D116+'DCA-Anexo I-G'!D115</t>
  </si>
  <si>
    <t>'DCA-Anexo I-G'!E111=+'DCA-Anexo I-G'!E112+'DCA-Anexo I-G'!E113+'DCA-Anexo I-G'!E114+'DCA-Anexo I-G'!E116+'DCA-Anexo I-G'!E115</t>
  </si>
  <si>
    <t>'DCA-Anexo I-G'!F111=+'DCA-Anexo I-G'!F112+'DCA-Anexo I-G'!F113+'DCA-Anexo I-G'!F114+'DCA-Anexo I-G'!F116+'DCA-Anexo I-G'!F115</t>
  </si>
  <si>
    <t>'DCA-Anexo I-G'!G111=+'DCA-Anexo I-G'!G112+'DCA-Anexo I-G'!G113+'DCA-Anexo I-G'!G114+'DCA-Anexo I-G'!G116+'DCA-Anexo I-G'!G115</t>
  </si>
  <si>
    <t>'DCA-Anexo I-G'!H111=+'DCA-Anexo I-G'!H112+'DCA-Anexo I-G'!H113+'DCA-Anexo I-G'!H114+'DCA-Anexo I-G'!H116+'DCA-Anexo I-G'!H115</t>
  </si>
  <si>
    <t>'DCA-Anexo I-G'!I111=+'DCA-Anexo I-G'!I112+'DCA-Anexo I-G'!I113+'DCA-Anexo I-G'!I114+'DCA-Anexo I-G'!I116+'DCA-Anexo I-G'!I115</t>
  </si>
  <si>
    <t>'DCA-Anexo I-G'!J111=+'DCA-Anexo I-G'!J112+'DCA-Anexo I-G'!J113+'DCA-Anexo I-G'!J114+'DCA-Anexo I-G'!J116+'DCA-Anexo I-G'!J115</t>
  </si>
  <si>
    <t>'DCA-Anexo I-G'!B117=+'DCA-Anexo I-G'!B118+'DCA-Anexo I-G'!B119+'DCA-Anexo I-G'!B120+'DCA-Anexo I-G'!B122+'DCA-Anexo I-G'!B121</t>
  </si>
  <si>
    <t>'DCA-Anexo I-G'!C117=+'DCA-Anexo I-G'!C118+'DCA-Anexo I-G'!C119+'DCA-Anexo I-G'!C120+'DCA-Anexo I-G'!C122+'DCA-Anexo I-G'!C121</t>
  </si>
  <si>
    <t>'DCA-Anexo I-G'!D117=+'DCA-Anexo I-G'!D118+'DCA-Anexo I-G'!D119+'DCA-Anexo I-G'!D120+'DCA-Anexo I-G'!D122+'DCA-Anexo I-G'!D121</t>
  </si>
  <si>
    <t>'DCA-Anexo I-G'!E117=+'DCA-Anexo I-G'!E118+'DCA-Anexo I-G'!E119+'DCA-Anexo I-G'!E120+'DCA-Anexo I-G'!E122+'DCA-Anexo I-G'!E121</t>
  </si>
  <si>
    <t>'DCA-Anexo I-G'!F117=+'DCA-Anexo I-G'!F118+'DCA-Anexo I-G'!F119+'DCA-Anexo I-G'!F120+'DCA-Anexo I-G'!F122+'DCA-Anexo I-G'!F121</t>
  </si>
  <si>
    <t>'DCA-Anexo I-G'!G117=+'DCA-Anexo I-G'!G118+'DCA-Anexo I-G'!G119+'DCA-Anexo I-G'!G120+'DCA-Anexo I-G'!G122+'DCA-Anexo I-G'!G121</t>
  </si>
  <si>
    <t>'DCA-Anexo I-G'!H117=+'DCA-Anexo I-G'!H118+'DCA-Anexo I-G'!H119+'DCA-Anexo I-G'!H120+'DCA-Anexo I-G'!H122+'DCA-Anexo I-G'!H121</t>
  </si>
  <si>
    <t>'DCA-Anexo I-G'!I117=+'DCA-Anexo I-G'!I118+'DCA-Anexo I-G'!I119+'DCA-Anexo I-G'!I120+'DCA-Anexo I-G'!I122+'DCA-Anexo I-G'!I121</t>
  </si>
  <si>
    <t>'DCA-Anexo I-G'!J117=+'DCA-Anexo I-G'!J118+'DCA-Anexo I-G'!J119+'DCA-Anexo I-G'!J120+'DCA-Anexo I-G'!J122+'DCA-Anexo I-G'!J121</t>
  </si>
  <si>
    <t>'DCA-Anexo I-G'!B123=+'DCA-Anexo I-G'!B124+'DCA-Anexo I-G'!B125+'DCA-Anexo I-G'!B127+'DCA-Anexo I-G'!B126</t>
  </si>
  <si>
    <t>'DCA-Anexo I-G'!C123=+'DCA-Anexo I-G'!C124+'DCA-Anexo I-G'!C125+'DCA-Anexo I-G'!C127+'DCA-Anexo I-G'!C126</t>
  </si>
  <si>
    <t>'DCA-Anexo I-G'!D123=+'DCA-Anexo I-G'!D124+'DCA-Anexo I-G'!D125+'DCA-Anexo I-G'!D127+'DCA-Anexo I-G'!D126</t>
  </si>
  <si>
    <t>'DCA-Anexo I-G'!E123=+'DCA-Anexo I-G'!E124+'DCA-Anexo I-G'!E125+'DCA-Anexo I-G'!E127+'DCA-Anexo I-G'!E126</t>
  </si>
  <si>
    <t>'DCA-Anexo I-G'!F123=+'DCA-Anexo I-G'!F124+'DCA-Anexo I-G'!F125+'DCA-Anexo I-G'!F127+'DCA-Anexo I-G'!F126</t>
  </si>
  <si>
    <t>'DCA-Anexo I-G'!G123=+'DCA-Anexo I-G'!G124+'DCA-Anexo I-G'!G125+'DCA-Anexo I-G'!G127+'DCA-Anexo I-G'!G126</t>
  </si>
  <si>
    <t>'DCA-Anexo I-G'!H123=+'DCA-Anexo I-G'!H124+'DCA-Anexo I-G'!H125+'DCA-Anexo I-G'!H127+'DCA-Anexo I-G'!H126</t>
  </si>
  <si>
    <t>'DCA-Anexo I-G'!I123=+'DCA-Anexo I-G'!I124+'DCA-Anexo I-G'!I125+'DCA-Anexo I-G'!I127+'DCA-Anexo I-G'!I126</t>
  </si>
  <si>
    <t>'DCA-Anexo I-G'!J123=+'DCA-Anexo I-G'!J124+'DCA-Anexo I-G'!J125+'DCA-Anexo I-G'!J127+'DCA-Anexo I-G'!J126</t>
  </si>
  <si>
    <t>'DCA-Anexo I-G'!B128=+'DCA-Anexo I-G'!B129+'DCA-Anexo I-G'!B130+'DCA-Anexo I-G'!B132+'DCA-Anexo I-G'!B131</t>
  </si>
  <si>
    <t>'DCA-Anexo I-G'!C128=+'DCA-Anexo I-G'!C129+'DCA-Anexo I-G'!C130+'DCA-Anexo I-G'!C132+'DCA-Anexo I-G'!C131</t>
  </si>
  <si>
    <t>'DCA-Anexo I-G'!D128=+'DCA-Anexo I-G'!D129+'DCA-Anexo I-G'!D130+'DCA-Anexo I-G'!D132+'DCA-Anexo I-G'!D131</t>
  </si>
  <si>
    <t>'DCA-Anexo I-G'!E128=+'DCA-Anexo I-G'!E129+'DCA-Anexo I-G'!E130+'DCA-Anexo I-G'!E132+'DCA-Anexo I-G'!E131</t>
  </si>
  <si>
    <t>'DCA-Anexo I-G'!F128=+'DCA-Anexo I-G'!F129+'DCA-Anexo I-G'!F130+'DCA-Anexo I-G'!F132+'DCA-Anexo I-G'!F131</t>
  </si>
  <si>
    <t>'DCA-Anexo I-G'!G128=+'DCA-Anexo I-G'!G129+'DCA-Anexo I-G'!G130+'DCA-Anexo I-G'!G132+'DCA-Anexo I-G'!G131</t>
  </si>
  <si>
    <t>'DCA-Anexo I-G'!H128=+'DCA-Anexo I-G'!H129+'DCA-Anexo I-G'!H130+'DCA-Anexo I-G'!H132+'DCA-Anexo I-G'!H131</t>
  </si>
  <si>
    <t>'DCA-Anexo I-G'!I128=+'DCA-Anexo I-G'!I129+'DCA-Anexo I-G'!I130+'DCA-Anexo I-G'!I132+'DCA-Anexo I-G'!I131</t>
  </si>
  <si>
    <t>'DCA-Anexo I-G'!J128=+'DCA-Anexo I-G'!J129+'DCA-Anexo I-G'!J130+'DCA-Anexo I-G'!J132+'DCA-Anexo I-G'!J131</t>
  </si>
  <si>
    <t>'DCA-Anexo I-G'!B133=+'DCA-Anexo I-G'!B134+'DCA-Anexo I-G'!B135+'DCA-Anexo I-G'!B136+'DCA-Anexo I-G'!B137+'DCA-Anexo I-G'!B138+'DCA-Anexo I-G'!B140+'DCA-Anexo I-G'!B139</t>
  </si>
  <si>
    <t>'DCA-Anexo I-G'!C133=+'DCA-Anexo I-G'!C134+'DCA-Anexo I-G'!C135+'DCA-Anexo I-G'!C136+'DCA-Anexo I-G'!C137+'DCA-Anexo I-G'!C138+'DCA-Anexo I-G'!C140+'DCA-Anexo I-G'!C139</t>
  </si>
  <si>
    <t>'DCA-Anexo I-G'!D133=+'DCA-Anexo I-G'!D134+'DCA-Anexo I-G'!D135+'DCA-Anexo I-G'!D136+'DCA-Anexo I-G'!D137+'DCA-Anexo I-G'!D138+'DCA-Anexo I-G'!D140+'DCA-Anexo I-G'!D139</t>
  </si>
  <si>
    <t>'DCA-Anexo I-G'!E133=+'DCA-Anexo I-G'!E134+'DCA-Anexo I-G'!E135+'DCA-Anexo I-G'!E136+'DCA-Anexo I-G'!E137+'DCA-Anexo I-G'!E138+'DCA-Anexo I-G'!E140+'DCA-Anexo I-G'!E139</t>
  </si>
  <si>
    <t>'DCA-Anexo I-G'!F133=+'DCA-Anexo I-G'!F134+'DCA-Anexo I-G'!F135+'DCA-Anexo I-G'!F136+'DCA-Anexo I-G'!F137+'DCA-Anexo I-G'!F138+'DCA-Anexo I-G'!F140+'DCA-Anexo I-G'!F139</t>
  </si>
  <si>
    <t>'DCA-Anexo I-G'!G133=+'DCA-Anexo I-G'!G134+'DCA-Anexo I-G'!G135+'DCA-Anexo I-G'!G136+'DCA-Anexo I-G'!G137+'DCA-Anexo I-G'!G138+'DCA-Anexo I-G'!G140+'DCA-Anexo I-G'!G139</t>
  </si>
  <si>
    <t>'DCA-Anexo I-G'!H133=+'DCA-Anexo I-G'!H134+'DCA-Anexo I-G'!H135+'DCA-Anexo I-G'!H136+'DCA-Anexo I-G'!H137+'DCA-Anexo I-G'!H138+'DCA-Anexo I-G'!H140+'DCA-Anexo I-G'!H139</t>
  </si>
  <si>
    <t>'DCA-Anexo I-G'!I133=+'DCA-Anexo I-G'!I134+'DCA-Anexo I-G'!I135+'DCA-Anexo I-G'!I136+'DCA-Anexo I-G'!I137+'DCA-Anexo I-G'!I138+'DCA-Anexo I-G'!I140+'DCA-Anexo I-G'!I139</t>
  </si>
  <si>
    <t>'DCA-Anexo I-G'!J133=+'DCA-Anexo I-G'!J134+'DCA-Anexo I-G'!J135+'DCA-Anexo I-G'!J136+'DCA-Anexo I-G'!J137+'DCA-Anexo I-G'!J138+'DCA-Anexo I-G'!J140+'DCA-Anexo I-G'!J139</t>
  </si>
  <si>
    <t>'DCA-Anexo I-G'!B141=+'DCA-Anexo I-G'!B142+'DCA-Anexo I-G'!B143+'DCA-Anexo I-G'!B144+'DCA-Anexo I-G'!B146+'DCA-Anexo I-G'!B145</t>
  </si>
  <si>
    <t>'DCA-Anexo I-G'!C141=+'DCA-Anexo I-G'!C142+'DCA-Anexo I-G'!C143+'DCA-Anexo I-G'!C144+'DCA-Anexo I-G'!C146+'DCA-Anexo I-G'!C145</t>
  </si>
  <si>
    <t>'DCA-Anexo I-G'!D141=+'DCA-Anexo I-G'!D142+'DCA-Anexo I-G'!D143+'DCA-Anexo I-G'!D144+'DCA-Anexo I-G'!D146+'DCA-Anexo I-G'!D145</t>
  </si>
  <si>
    <t>'DCA-Anexo I-G'!E141=+'DCA-Anexo I-G'!E142+'DCA-Anexo I-G'!E143+'DCA-Anexo I-G'!E144+'DCA-Anexo I-G'!E146+'DCA-Anexo I-G'!E145</t>
  </si>
  <si>
    <t>'DCA-Anexo I-G'!F141=+'DCA-Anexo I-G'!F142+'DCA-Anexo I-G'!F143+'DCA-Anexo I-G'!F144+'DCA-Anexo I-G'!F146+'DCA-Anexo I-G'!F145</t>
  </si>
  <si>
    <t>'DCA-Anexo I-G'!G141=+'DCA-Anexo I-G'!G142+'DCA-Anexo I-G'!G143+'DCA-Anexo I-G'!G144+'DCA-Anexo I-G'!G146+'DCA-Anexo I-G'!G145</t>
  </si>
  <si>
    <t>'DCA-Anexo I-G'!H141=+'DCA-Anexo I-G'!H142+'DCA-Anexo I-G'!H143+'DCA-Anexo I-G'!H144+'DCA-Anexo I-G'!H146+'DCA-Anexo I-G'!H145</t>
  </si>
  <si>
    <t>'DCA-Anexo I-G'!I141=+'DCA-Anexo I-G'!I142+'DCA-Anexo I-G'!I143+'DCA-Anexo I-G'!I144+'DCA-Anexo I-G'!I146+'DCA-Anexo I-G'!I145</t>
  </si>
  <si>
    <t>'DCA-Anexo I-G'!J141=+'DCA-Anexo I-G'!J142+'DCA-Anexo I-G'!J143+'DCA-Anexo I-G'!J144+'DCA-Anexo I-G'!J146+'DCA-Anexo I-G'!J145</t>
  </si>
  <si>
    <t>'DCA-Anexo I-G'!B147=+'DCA-Anexo I-G'!B148+'DCA-Anexo I-G'!B149+'DCA-Anexo I-G'!B150+'DCA-Anexo I-G'!B151+'DCA-Anexo I-G'!B152+'DCA-Anexo I-G'!B154+'DCA-Anexo I-G'!B153</t>
  </si>
  <si>
    <t>'DCA-Anexo I-G'!C147=+'DCA-Anexo I-G'!C148+'DCA-Anexo I-G'!C149+'DCA-Anexo I-G'!C150+'DCA-Anexo I-G'!C151+'DCA-Anexo I-G'!C152+'DCA-Anexo I-G'!C154+'DCA-Anexo I-G'!C153</t>
  </si>
  <si>
    <t>'DCA-Anexo I-G'!D147=+'DCA-Anexo I-G'!D148+'DCA-Anexo I-G'!D149+'DCA-Anexo I-G'!D150+'DCA-Anexo I-G'!D151+'DCA-Anexo I-G'!D152+'DCA-Anexo I-G'!D154+'DCA-Anexo I-G'!D153</t>
  </si>
  <si>
    <t>'DCA-Anexo I-G'!E147=+'DCA-Anexo I-G'!E148+'DCA-Anexo I-G'!E149+'DCA-Anexo I-G'!E150+'DCA-Anexo I-G'!E151+'DCA-Anexo I-G'!E152+'DCA-Anexo I-G'!E154+'DCA-Anexo I-G'!E153</t>
  </si>
  <si>
    <t>'DCA-Anexo I-G'!F147=+'DCA-Anexo I-G'!F148+'DCA-Anexo I-G'!F149+'DCA-Anexo I-G'!F150+'DCA-Anexo I-G'!F151+'DCA-Anexo I-G'!F152+'DCA-Anexo I-G'!F154+'DCA-Anexo I-G'!F153</t>
  </si>
  <si>
    <t>'DCA-Anexo I-G'!G147=+'DCA-Anexo I-G'!G148+'DCA-Anexo I-G'!G149+'DCA-Anexo I-G'!G150+'DCA-Anexo I-G'!G151+'DCA-Anexo I-G'!G152+'DCA-Anexo I-G'!G154+'DCA-Anexo I-G'!G153</t>
  </si>
  <si>
    <t>'DCA-Anexo I-G'!H147=+'DCA-Anexo I-G'!H148+'DCA-Anexo I-G'!H149+'DCA-Anexo I-G'!H150+'DCA-Anexo I-G'!H151+'DCA-Anexo I-G'!H152+'DCA-Anexo I-G'!H154+'DCA-Anexo I-G'!H153</t>
  </si>
  <si>
    <t>'DCA-Anexo I-G'!I147=+'DCA-Anexo I-G'!I148+'DCA-Anexo I-G'!I149+'DCA-Anexo I-G'!I150+'DCA-Anexo I-G'!I151+'DCA-Anexo I-G'!I152+'DCA-Anexo I-G'!I154+'DCA-Anexo I-G'!I153</t>
  </si>
  <si>
    <t>'DCA-Anexo I-G'!J147=+'DCA-Anexo I-G'!J148+'DCA-Anexo I-G'!J149+'DCA-Anexo I-G'!J150+'DCA-Anexo I-G'!J151+'DCA-Anexo I-G'!J152+'DCA-Anexo I-G'!J154+'DCA-Anexo I-G'!J153</t>
  </si>
  <si>
    <t>'DCA-Anexo I-G'!B155=+'DCA-Anexo I-G'!B156+'DCA-Anexo I-G'!B157+'DCA-Anexo I-G'!B159+'DCA-Anexo I-G'!B158</t>
  </si>
  <si>
    <t>'DCA-Anexo I-G'!C155=+'DCA-Anexo I-G'!C156+'DCA-Anexo I-G'!C157+'DCA-Anexo I-G'!C159+'DCA-Anexo I-G'!C158</t>
  </si>
  <si>
    <t>'DCA-Anexo I-G'!D155=+'DCA-Anexo I-G'!D156+'DCA-Anexo I-G'!D157+'DCA-Anexo I-G'!D159+'DCA-Anexo I-G'!D158</t>
  </si>
  <si>
    <t>'DCA-Anexo I-G'!E155=+'DCA-Anexo I-G'!E156+'DCA-Anexo I-G'!E157+'DCA-Anexo I-G'!E159+'DCA-Anexo I-G'!E158</t>
  </si>
  <si>
    <t>'DCA-Anexo I-G'!F155=+'DCA-Anexo I-G'!F156+'DCA-Anexo I-G'!F157+'DCA-Anexo I-G'!F159+'DCA-Anexo I-G'!F158</t>
  </si>
  <si>
    <t>'DCA-Anexo I-G'!G155=+'DCA-Anexo I-G'!G156+'DCA-Anexo I-G'!G157+'DCA-Anexo I-G'!G159+'DCA-Anexo I-G'!G158</t>
  </si>
  <si>
    <t>'DCA-Anexo I-G'!H155=+'DCA-Anexo I-G'!H156+'DCA-Anexo I-G'!H157+'DCA-Anexo I-G'!H159+'DCA-Anexo I-G'!H158</t>
  </si>
  <si>
    <t>'DCA-Anexo I-G'!I155=+'DCA-Anexo I-G'!I156+'DCA-Anexo I-G'!I157+'DCA-Anexo I-G'!I159+'DCA-Anexo I-G'!I158</t>
  </si>
  <si>
    <t>'DCA-Anexo I-G'!J155=+'DCA-Anexo I-G'!J156+'DCA-Anexo I-G'!J157+'DCA-Anexo I-G'!J159+'DCA-Anexo I-G'!J158</t>
  </si>
  <si>
    <t>'DCA-Anexo I-G'!B160=+'DCA-Anexo I-G'!B161+'DCA-Anexo I-G'!B162+'DCA-Anexo I-G'!B163+'DCA-Anexo I-G'!B164+'DCA-Anexo I-G'!B165+'DCA-Anexo I-G'!B167+'DCA-Anexo I-G'!B166</t>
  </si>
  <si>
    <t>'DCA-Anexo I-G'!C160=+'DCA-Anexo I-G'!C161+'DCA-Anexo I-G'!C162+'DCA-Anexo I-G'!C163+'DCA-Anexo I-G'!C164+'DCA-Anexo I-G'!C165+'DCA-Anexo I-G'!C167+'DCA-Anexo I-G'!C166</t>
  </si>
  <si>
    <t>'DCA-Anexo I-G'!D160=+'DCA-Anexo I-G'!D161+'DCA-Anexo I-G'!D162+'DCA-Anexo I-G'!D163+'DCA-Anexo I-G'!D164+'DCA-Anexo I-G'!D165+'DCA-Anexo I-G'!D167+'DCA-Anexo I-G'!D166</t>
  </si>
  <si>
    <t>'DCA-Anexo I-G'!E160=+'DCA-Anexo I-G'!E161+'DCA-Anexo I-G'!E162+'DCA-Anexo I-G'!E163+'DCA-Anexo I-G'!E164+'DCA-Anexo I-G'!E165+'DCA-Anexo I-G'!E167+'DCA-Anexo I-G'!E166</t>
  </si>
  <si>
    <t>'DCA-Anexo I-G'!F160=+'DCA-Anexo I-G'!F161+'DCA-Anexo I-G'!F162+'DCA-Anexo I-G'!F163+'DCA-Anexo I-G'!F164+'DCA-Anexo I-G'!F165+'DCA-Anexo I-G'!F167+'DCA-Anexo I-G'!F166</t>
  </si>
  <si>
    <t>'DCA-Anexo I-G'!G160=+'DCA-Anexo I-G'!G161+'DCA-Anexo I-G'!G162+'DCA-Anexo I-G'!G163+'DCA-Anexo I-G'!G164+'DCA-Anexo I-G'!G165+'DCA-Anexo I-G'!G167+'DCA-Anexo I-G'!G166</t>
  </si>
  <si>
    <t>'DCA-Anexo I-G'!H160=+'DCA-Anexo I-G'!H161+'DCA-Anexo I-G'!H162+'DCA-Anexo I-G'!H163+'DCA-Anexo I-G'!H164+'DCA-Anexo I-G'!H165+'DCA-Anexo I-G'!H167+'DCA-Anexo I-G'!H166</t>
  </si>
  <si>
    <t>'DCA-Anexo I-G'!I160=+'DCA-Anexo I-G'!I161+'DCA-Anexo I-G'!I162+'DCA-Anexo I-G'!I163+'DCA-Anexo I-G'!I164+'DCA-Anexo I-G'!I165+'DCA-Anexo I-G'!I167+'DCA-Anexo I-G'!I166</t>
  </si>
  <si>
    <t>'DCA-Anexo I-G'!J160=+'DCA-Anexo I-G'!J161+'DCA-Anexo I-G'!J162+'DCA-Anexo I-G'!J163+'DCA-Anexo I-G'!J164+'DCA-Anexo I-G'!J165+'DCA-Anexo I-G'!J167+'DCA-Anexo I-G'!J166</t>
  </si>
  <si>
    <t>'DCA-Anexo I-G'!B168=+'DCA-Anexo I-G'!B169+'DCA-Anexo I-G'!B170+'DCA-Anexo I-G'!B171+'DCA-Anexo I-G'!B172+'DCA-Anexo I-G'!B173+'DCA-Anexo I-G'!B175+'DCA-Anexo I-G'!B174</t>
  </si>
  <si>
    <t>'DCA-Anexo I-G'!C168=+'DCA-Anexo I-G'!C169+'DCA-Anexo I-G'!C170+'DCA-Anexo I-G'!C171+'DCA-Anexo I-G'!C172+'DCA-Anexo I-G'!C173+'DCA-Anexo I-G'!C175+'DCA-Anexo I-G'!C174</t>
  </si>
  <si>
    <t>'DCA-Anexo I-G'!D168=+'DCA-Anexo I-G'!D169+'DCA-Anexo I-G'!D170+'DCA-Anexo I-G'!D171+'DCA-Anexo I-G'!D172+'DCA-Anexo I-G'!D173+'DCA-Anexo I-G'!D175+'DCA-Anexo I-G'!D174</t>
  </si>
  <si>
    <t>'DCA-Anexo I-G'!E168=+'DCA-Anexo I-G'!E169+'DCA-Anexo I-G'!E170+'DCA-Anexo I-G'!E171+'DCA-Anexo I-G'!E172+'DCA-Anexo I-G'!E173+'DCA-Anexo I-G'!E175+'DCA-Anexo I-G'!E174</t>
  </si>
  <si>
    <t>'DCA-Anexo I-G'!F168=+'DCA-Anexo I-G'!F169+'DCA-Anexo I-G'!F170+'DCA-Anexo I-G'!F171+'DCA-Anexo I-G'!F172+'DCA-Anexo I-G'!F173+'DCA-Anexo I-G'!F175+'DCA-Anexo I-G'!F174</t>
  </si>
  <si>
    <t>'DCA-Anexo I-G'!G168=+'DCA-Anexo I-G'!G169+'DCA-Anexo I-G'!G170+'DCA-Anexo I-G'!G171+'DCA-Anexo I-G'!G172+'DCA-Anexo I-G'!G173+'DCA-Anexo I-G'!G175+'DCA-Anexo I-G'!G174</t>
  </si>
  <si>
    <t>'DCA-Anexo I-G'!H168=+'DCA-Anexo I-G'!H169+'DCA-Anexo I-G'!H170+'DCA-Anexo I-G'!H171+'DCA-Anexo I-G'!H172+'DCA-Anexo I-G'!H173+'DCA-Anexo I-G'!H175+'DCA-Anexo I-G'!H174</t>
  </si>
  <si>
    <t>'DCA-Anexo I-G'!I168=+'DCA-Anexo I-G'!I169+'DCA-Anexo I-G'!I170+'DCA-Anexo I-G'!I171+'DCA-Anexo I-G'!I172+'DCA-Anexo I-G'!I173+'DCA-Anexo I-G'!I175+'DCA-Anexo I-G'!I174</t>
  </si>
  <si>
    <t>'DCA-Anexo I-G'!J168=+'DCA-Anexo I-G'!J169+'DCA-Anexo I-G'!J170+'DCA-Anexo I-G'!J171+'DCA-Anexo I-G'!J172+'DCA-Anexo I-G'!J173+'DCA-Anexo I-G'!J175+'DCA-Anexo I-G'!J174</t>
  </si>
  <si>
    <t>'DCA-Anexo I-G'!B176=+'DCA-Anexo I-G'!B177+'DCA-Anexo I-G'!B178+'DCA-Anexo I-G'!B180+'DCA-Anexo I-G'!B179</t>
  </si>
  <si>
    <t>'DCA-Anexo I-G'!C176=+'DCA-Anexo I-G'!C177+'DCA-Anexo I-G'!C178+'DCA-Anexo I-G'!C180+'DCA-Anexo I-G'!C179</t>
  </si>
  <si>
    <t>'DCA-Anexo I-G'!D176=+'DCA-Anexo I-G'!D177+'DCA-Anexo I-G'!D178+'DCA-Anexo I-G'!D180+'DCA-Anexo I-G'!D179</t>
  </si>
  <si>
    <t>'DCA-Anexo I-G'!E176=+'DCA-Anexo I-G'!E177+'DCA-Anexo I-G'!E178+'DCA-Anexo I-G'!E180+'DCA-Anexo I-G'!E179</t>
  </si>
  <si>
    <t>'DCA-Anexo I-G'!F176=+'DCA-Anexo I-G'!F177+'DCA-Anexo I-G'!F178+'DCA-Anexo I-G'!F180+'DCA-Anexo I-G'!F179</t>
  </si>
  <si>
    <t>'DCA-Anexo I-G'!G176=+'DCA-Anexo I-G'!G177+'DCA-Anexo I-G'!G178+'DCA-Anexo I-G'!G180+'DCA-Anexo I-G'!G179</t>
  </si>
  <si>
    <t>'DCA-Anexo I-G'!H176=+'DCA-Anexo I-G'!H177+'DCA-Anexo I-G'!H178+'DCA-Anexo I-G'!H180+'DCA-Anexo I-G'!H179</t>
  </si>
  <si>
    <t>'DCA-Anexo I-G'!I176=+'DCA-Anexo I-G'!I177+'DCA-Anexo I-G'!I178+'DCA-Anexo I-G'!I180+'DCA-Anexo I-G'!I179</t>
  </si>
  <si>
    <t>'DCA-Anexo I-G'!J176=+'DCA-Anexo I-G'!J177+'DCA-Anexo I-G'!J178+'DCA-Anexo I-G'!J180+'DCA-Anexo I-G'!J179</t>
  </si>
  <si>
    <t>'DCA-Anexo I-G'!B181=+'DCA-Anexo I-G'!B182+'DCA-Anexo I-G'!B183+'DCA-Anexo I-G'!B184+'DCA-Anexo I-G'!B185+'DCA-Anexo I-G'!B187+'DCA-Anexo I-G'!B186</t>
  </si>
  <si>
    <t>'DCA-Anexo I-G'!C181=+'DCA-Anexo I-G'!C182+'DCA-Anexo I-G'!C183+'DCA-Anexo I-G'!C184+'DCA-Anexo I-G'!C185+'DCA-Anexo I-G'!C187+'DCA-Anexo I-G'!C186</t>
  </si>
  <si>
    <t>'DCA-Anexo I-G'!D181=+'DCA-Anexo I-G'!D182+'DCA-Anexo I-G'!D183+'DCA-Anexo I-G'!D184+'DCA-Anexo I-G'!D185+'DCA-Anexo I-G'!D187+'DCA-Anexo I-G'!D186</t>
  </si>
  <si>
    <t>'DCA-Anexo I-G'!E181=+'DCA-Anexo I-G'!E182+'DCA-Anexo I-G'!E183+'DCA-Anexo I-G'!E184+'DCA-Anexo I-G'!E185+'DCA-Anexo I-G'!E187+'DCA-Anexo I-G'!E186</t>
  </si>
  <si>
    <t>'DCA-Anexo I-G'!F181=+'DCA-Anexo I-G'!F182+'DCA-Anexo I-G'!F183+'DCA-Anexo I-G'!F184+'DCA-Anexo I-G'!F185+'DCA-Anexo I-G'!F187+'DCA-Anexo I-G'!F186</t>
  </si>
  <si>
    <t>'DCA-Anexo I-G'!G181=+'DCA-Anexo I-G'!G182+'DCA-Anexo I-G'!G183+'DCA-Anexo I-G'!G184+'DCA-Anexo I-G'!G185+'DCA-Anexo I-G'!G187+'DCA-Anexo I-G'!G186</t>
  </si>
  <si>
    <t>'DCA-Anexo I-G'!H181=+'DCA-Anexo I-G'!H182+'DCA-Anexo I-G'!H183+'DCA-Anexo I-G'!H184+'DCA-Anexo I-G'!H185+'DCA-Anexo I-G'!H187+'DCA-Anexo I-G'!H186</t>
  </si>
  <si>
    <t>'DCA-Anexo I-G'!I181=+'DCA-Anexo I-G'!I182+'DCA-Anexo I-G'!I183+'DCA-Anexo I-G'!I184+'DCA-Anexo I-G'!I185+'DCA-Anexo I-G'!I187+'DCA-Anexo I-G'!I186</t>
  </si>
  <si>
    <t>'DCA-Anexo I-G'!J181=+'DCA-Anexo I-G'!J182+'DCA-Anexo I-G'!J183+'DCA-Anexo I-G'!J184+'DCA-Anexo I-G'!J185+'DCA-Anexo I-G'!J187+'DCA-Anexo I-G'!J186</t>
  </si>
  <si>
    <t>'DCA-Anexo I-G'!B188=+'DCA-Anexo I-G'!B189+'DCA-Anexo I-G'!B190+'DCA-Anexo I-G'!B191+'DCA-Anexo I-G'!B192+'DCA-Anexo I-G'!B193+'DCA-Anexo I-G'!B195+'DCA-Anexo I-G'!B194</t>
  </si>
  <si>
    <t>'DCA-Anexo I-G'!C188=+'DCA-Anexo I-G'!C189+'DCA-Anexo I-G'!C190+'DCA-Anexo I-G'!C191+'DCA-Anexo I-G'!C192+'DCA-Anexo I-G'!C193+'DCA-Anexo I-G'!C195+'DCA-Anexo I-G'!C194</t>
  </si>
  <si>
    <t>'DCA-Anexo I-G'!D188=+'DCA-Anexo I-G'!D189+'DCA-Anexo I-G'!D190+'DCA-Anexo I-G'!D191+'DCA-Anexo I-G'!D192+'DCA-Anexo I-G'!D193+'DCA-Anexo I-G'!D195+'DCA-Anexo I-G'!D194</t>
  </si>
  <si>
    <t>'DCA-Anexo I-G'!E188=+'DCA-Anexo I-G'!E189+'DCA-Anexo I-G'!E190+'DCA-Anexo I-G'!E191+'DCA-Anexo I-G'!E192+'DCA-Anexo I-G'!E193+'DCA-Anexo I-G'!E195+'DCA-Anexo I-G'!E194</t>
  </si>
  <si>
    <t>'DCA-Anexo I-G'!F188=+'DCA-Anexo I-G'!F189+'DCA-Anexo I-G'!F190+'DCA-Anexo I-G'!F191+'DCA-Anexo I-G'!F192+'DCA-Anexo I-G'!F193+'DCA-Anexo I-G'!F195+'DCA-Anexo I-G'!F194</t>
  </si>
  <si>
    <t>'DCA-Anexo I-G'!G188=+'DCA-Anexo I-G'!G189+'DCA-Anexo I-G'!G190+'DCA-Anexo I-G'!G191+'DCA-Anexo I-G'!G192+'DCA-Anexo I-G'!G193+'DCA-Anexo I-G'!G195+'DCA-Anexo I-G'!G194</t>
  </si>
  <si>
    <t>'DCA-Anexo I-G'!H188=+'DCA-Anexo I-G'!H189+'DCA-Anexo I-G'!H190+'DCA-Anexo I-G'!H191+'DCA-Anexo I-G'!H192+'DCA-Anexo I-G'!H193+'DCA-Anexo I-G'!H195+'DCA-Anexo I-G'!H194</t>
  </si>
  <si>
    <t>'DCA-Anexo I-G'!I188=+'DCA-Anexo I-G'!I189+'DCA-Anexo I-G'!I190+'DCA-Anexo I-G'!I191+'DCA-Anexo I-G'!I192+'DCA-Anexo I-G'!I193+'DCA-Anexo I-G'!I195+'DCA-Anexo I-G'!I194</t>
  </si>
  <si>
    <t>'DCA-Anexo I-G'!J188=+'DCA-Anexo I-G'!J189+'DCA-Anexo I-G'!J190+'DCA-Anexo I-G'!J191+'DCA-Anexo I-G'!J192+'DCA-Anexo I-G'!J193+'DCA-Anexo I-G'!J195+'DCA-Anexo I-G'!J194</t>
  </si>
  <si>
    <t>'DCA-Anexo I-G'!B196=+'DCA-Anexo I-G'!B197+'DCA-Anexo I-G'!B198+'DCA-Anexo I-G'!B199+'DCA-Anexo I-G'!B201+'DCA-Anexo I-G'!B200</t>
  </si>
  <si>
    <t>'DCA-Anexo I-G'!C196=+'DCA-Anexo I-G'!C197+'DCA-Anexo I-G'!C198+'DCA-Anexo I-G'!C199+'DCA-Anexo I-G'!C201+'DCA-Anexo I-G'!C200</t>
  </si>
  <si>
    <t>'DCA-Anexo I-G'!D196=+'DCA-Anexo I-G'!D197+'DCA-Anexo I-G'!D198+'DCA-Anexo I-G'!D199+'DCA-Anexo I-G'!D201+'DCA-Anexo I-G'!D200</t>
  </si>
  <si>
    <t>'DCA-Anexo I-G'!E196=+'DCA-Anexo I-G'!E197+'DCA-Anexo I-G'!E198+'DCA-Anexo I-G'!E199+'DCA-Anexo I-G'!E201+'DCA-Anexo I-G'!E200</t>
  </si>
  <si>
    <t>'DCA-Anexo I-G'!F196=+'DCA-Anexo I-G'!F197+'DCA-Anexo I-G'!F198+'DCA-Anexo I-G'!F199+'DCA-Anexo I-G'!F201+'DCA-Anexo I-G'!F200</t>
  </si>
  <si>
    <t>'DCA-Anexo I-G'!G196=+'DCA-Anexo I-G'!G197+'DCA-Anexo I-G'!G198+'DCA-Anexo I-G'!G199+'DCA-Anexo I-G'!G201+'DCA-Anexo I-G'!G200</t>
  </si>
  <si>
    <t>'DCA-Anexo I-G'!H196=+'DCA-Anexo I-G'!H197+'DCA-Anexo I-G'!H198+'DCA-Anexo I-G'!H199+'DCA-Anexo I-G'!H201+'DCA-Anexo I-G'!H200</t>
  </si>
  <si>
    <t>'DCA-Anexo I-G'!I196=+'DCA-Anexo I-G'!I197+'DCA-Anexo I-G'!I198+'DCA-Anexo I-G'!I199+'DCA-Anexo I-G'!I201+'DCA-Anexo I-G'!I200</t>
  </si>
  <si>
    <t>'DCA-Anexo I-G'!J196=+'DCA-Anexo I-G'!J197+'DCA-Anexo I-G'!J198+'DCA-Anexo I-G'!J199+'DCA-Anexo I-G'!J201+'DCA-Anexo I-G'!J200</t>
  </si>
  <si>
    <t>'DCA-Anexo I-G'!B202=+'DCA-Anexo I-G'!B203+'DCA-Anexo I-G'!B204+'DCA-Anexo I-G'!B205+'DCA-Anexo I-G'!B206+'DCA-Anexo I-G'!B207+'DCA-Anexo I-G'!B208+'DCA-Anexo I-G'!B209+'DCA-Anexo I-G'!B210</t>
  </si>
  <si>
    <t>'DCA-Anexo I-G'!C202=+'DCA-Anexo I-G'!C203+'DCA-Anexo I-G'!C204+'DCA-Anexo I-G'!C205+'DCA-Anexo I-G'!C206+'DCA-Anexo I-G'!C207+'DCA-Anexo I-G'!C208+'DCA-Anexo I-G'!C209+'DCA-Anexo I-G'!C210</t>
  </si>
  <si>
    <t>'DCA-Anexo I-G'!D202=+'DCA-Anexo I-G'!D203+'DCA-Anexo I-G'!D204+'DCA-Anexo I-G'!D205+'DCA-Anexo I-G'!D206+'DCA-Anexo I-G'!D207+'DCA-Anexo I-G'!D208+'DCA-Anexo I-G'!D209+'DCA-Anexo I-G'!D210</t>
  </si>
  <si>
    <t>'DCA-Anexo I-G'!E202=+'DCA-Anexo I-G'!E203+'DCA-Anexo I-G'!E204+'DCA-Anexo I-G'!E205+'DCA-Anexo I-G'!E206+'DCA-Anexo I-G'!E207+'DCA-Anexo I-G'!E208+'DCA-Anexo I-G'!E209+'DCA-Anexo I-G'!E210</t>
  </si>
  <si>
    <t>'DCA-Anexo I-G'!F202=+'DCA-Anexo I-G'!F203+'DCA-Anexo I-G'!F204+'DCA-Anexo I-G'!F205+'DCA-Anexo I-G'!F206+'DCA-Anexo I-G'!F207+'DCA-Anexo I-G'!F208+'DCA-Anexo I-G'!F209+'DCA-Anexo I-G'!F210</t>
  </si>
  <si>
    <t>'DCA-Anexo I-G'!G202=+'DCA-Anexo I-G'!G203+'DCA-Anexo I-G'!G204+'DCA-Anexo I-G'!G205+'DCA-Anexo I-G'!G206+'DCA-Anexo I-G'!G207+'DCA-Anexo I-G'!G208+'DCA-Anexo I-G'!G209+'DCA-Anexo I-G'!G210</t>
  </si>
  <si>
    <t>'DCA-Anexo I-G'!H202=+'DCA-Anexo I-G'!H203+'DCA-Anexo I-G'!H204+'DCA-Anexo I-G'!H205+'DCA-Anexo I-G'!H206+'DCA-Anexo I-G'!H207+'DCA-Anexo I-G'!H208+'DCA-Anexo I-G'!H209+'DCA-Anexo I-G'!H210</t>
  </si>
  <si>
    <t>'DCA-Anexo I-G'!I202=+'DCA-Anexo I-G'!I203+'DCA-Anexo I-G'!I204+'DCA-Anexo I-G'!I205+'DCA-Anexo I-G'!I206+'DCA-Anexo I-G'!I207+'DCA-Anexo I-G'!I208+'DCA-Anexo I-G'!I209+'DCA-Anexo I-G'!I210</t>
  </si>
  <si>
    <t>'DCA-Anexo I-G'!J202=+'DCA-Anexo I-G'!J203+'DCA-Anexo I-G'!J204+'DCA-Anexo I-G'!J205+'DCA-Anexo I-G'!J206+'DCA-Anexo I-G'!J207+'DCA-Anexo I-G'!J208+'DCA-Anexo I-G'!J209+'DCA-Anexo I-G'!J210</t>
  </si>
  <si>
    <t>[DCA-Anexo I-E]</t>
  </si>
  <si>
    <t>'DCA-Anexo I-E'!B19=+'DCA-Anexo I-E'!B20+'DCA-Anexo I-E'!B25+'DCA-Anexo I-E'!B30+'DCA-Anexo I-E'!B35+'DCA-Anexo I-E'!B48+'DCA-Anexo I-E'!B54+'DCA-Anexo I-E'!B60+'DCA-Anexo I-E'!B65+'DCA-Anexo I-E'!B72+'DCA-Anexo I-E'!B79+'DCA-Anexo I-E'!B88+'DCA-Anexo I-E'!B95+'DCA-Anexo I-E'!B106+'DCA-Anexo I-E'!B111+'DCA-Anexo I-E'!B117+'DCA-Anexo I-E'!B123+'DCA-Anexo I-E'!B128+'DCA-Anexo I-E'!B133+'DCA-Anexo I-E'!B141+'DCA-Anexo I-E'!B147+'DCA-Anexo I-E'!B155+'DCA-Anexo I-E'!B160+'DCA-Anexo I-E'!B168+'DCA-Anexo I-E'!B176+'DCA-Anexo I-E'!B181+'DCA-Anexo I-E'!B188+'DCA-Anexo I-E'!B196+'DCA-Anexo I-E'!B202</t>
  </si>
  <si>
    <t>'DCA-Anexo I-E'!C19=+'DCA-Anexo I-E'!C20+'DCA-Anexo I-E'!C25+'DCA-Anexo I-E'!C30+'DCA-Anexo I-E'!C35+'DCA-Anexo I-E'!C48+'DCA-Anexo I-E'!C54+'DCA-Anexo I-E'!C60+'DCA-Anexo I-E'!C65+'DCA-Anexo I-E'!C72+'DCA-Anexo I-E'!C79+'DCA-Anexo I-E'!C88+'DCA-Anexo I-E'!C95+'DCA-Anexo I-E'!C106+'DCA-Anexo I-E'!C111+'DCA-Anexo I-E'!C117+'DCA-Anexo I-E'!C123+'DCA-Anexo I-E'!C128+'DCA-Anexo I-E'!C133+'DCA-Anexo I-E'!C141+'DCA-Anexo I-E'!C147+'DCA-Anexo I-E'!C155+'DCA-Anexo I-E'!C160+'DCA-Anexo I-E'!C168+'DCA-Anexo I-E'!C176+'DCA-Anexo I-E'!C181+'DCA-Anexo I-E'!C188+'DCA-Anexo I-E'!C196+'DCA-Anexo I-E'!C202</t>
  </si>
  <si>
    <t>'DCA-Anexo I-E'!D19=+'DCA-Anexo I-E'!D20+'DCA-Anexo I-E'!D25+'DCA-Anexo I-E'!D30+'DCA-Anexo I-E'!D35+'DCA-Anexo I-E'!D48+'DCA-Anexo I-E'!D54+'DCA-Anexo I-E'!D60+'DCA-Anexo I-E'!D65+'DCA-Anexo I-E'!D72+'DCA-Anexo I-E'!D79+'DCA-Anexo I-E'!D88+'DCA-Anexo I-E'!D95+'DCA-Anexo I-E'!D106+'DCA-Anexo I-E'!D111+'DCA-Anexo I-E'!D117+'DCA-Anexo I-E'!D123+'DCA-Anexo I-E'!D128+'DCA-Anexo I-E'!D133+'DCA-Anexo I-E'!D141+'DCA-Anexo I-E'!D147+'DCA-Anexo I-E'!D155+'DCA-Anexo I-E'!D160+'DCA-Anexo I-E'!D168+'DCA-Anexo I-E'!D176+'DCA-Anexo I-E'!D181+'DCA-Anexo I-E'!D188+'DCA-Anexo I-E'!D196+'DCA-Anexo I-E'!D202</t>
  </si>
  <si>
    <t>'DCA-Anexo I-E'!E19=+'DCA-Anexo I-E'!E20+'DCA-Anexo I-E'!E25+'DCA-Anexo I-E'!E30+'DCA-Anexo I-E'!E35+'DCA-Anexo I-E'!E48+'DCA-Anexo I-E'!E54+'DCA-Anexo I-E'!E60+'DCA-Anexo I-E'!E65+'DCA-Anexo I-E'!E72+'DCA-Anexo I-E'!E79+'DCA-Anexo I-E'!E88+'DCA-Anexo I-E'!E95+'DCA-Anexo I-E'!E106+'DCA-Anexo I-E'!E111+'DCA-Anexo I-E'!E117+'DCA-Anexo I-E'!E123+'DCA-Anexo I-E'!E128+'DCA-Anexo I-E'!E133+'DCA-Anexo I-E'!E141+'DCA-Anexo I-E'!E147+'DCA-Anexo I-E'!E155+'DCA-Anexo I-E'!E160+'DCA-Anexo I-E'!E168+'DCA-Anexo I-E'!E176+'DCA-Anexo I-E'!E181+'DCA-Anexo I-E'!E188+'DCA-Anexo I-E'!E196+'DCA-Anexo I-E'!E202</t>
  </si>
  <si>
    <t>'DCA-Anexo I-E'!F19=+'DCA-Anexo I-E'!F20+'DCA-Anexo I-E'!F25+'DCA-Anexo I-E'!F30+'DCA-Anexo I-E'!F35+'DCA-Anexo I-E'!F48+'DCA-Anexo I-E'!F54+'DCA-Anexo I-E'!F60+'DCA-Anexo I-E'!F65+'DCA-Anexo I-E'!F72+'DCA-Anexo I-E'!F79+'DCA-Anexo I-E'!F88+'DCA-Anexo I-E'!F95+'DCA-Anexo I-E'!F106+'DCA-Anexo I-E'!F111+'DCA-Anexo I-E'!F117+'DCA-Anexo I-E'!F123+'DCA-Anexo I-E'!F128+'DCA-Anexo I-E'!F133+'DCA-Anexo I-E'!F141+'DCA-Anexo I-E'!F147+'DCA-Anexo I-E'!F155+'DCA-Anexo I-E'!F160+'DCA-Anexo I-E'!F168+'DCA-Anexo I-E'!F176+'DCA-Anexo I-E'!F181+'DCA-Anexo I-E'!F188+'DCA-Anexo I-E'!F196+'DCA-Anexo I-E'!F202</t>
  </si>
  <si>
    <t>'DCA-Anexo I-E'!B20=+'DCA-Anexo I-E'!B21+'DCA-Anexo I-E'!B22+'DCA-Anexo I-E'!B24+'DCA-Anexo I-E'!B23</t>
  </si>
  <si>
    <t>'DCA-Anexo I-E'!C20=+'DCA-Anexo I-E'!C21+'DCA-Anexo I-E'!C22+'DCA-Anexo I-E'!C24+'DCA-Anexo I-E'!C23</t>
  </si>
  <si>
    <t>'DCA-Anexo I-E'!D20=+'DCA-Anexo I-E'!D21+'DCA-Anexo I-E'!D22+'DCA-Anexo I-E'!D24+'DCA-Anexo I-E'!D23</t>
  </si>
  <si>
    <t>'DCA-Anexo I-E'!E20=+'DCA-Anexo I-E'!E21+'DCA-Anexo I-E'!E22+'DCA-Anexo I-E'!E24+'DCA-Anexo I-E'!E23</t>
  </si>
  <si>
    <t>'DCA-Anexo I-E'!F20=+'DCA-Anexo I-E'!F21+'DCA-Anexo I-E'!F22+'DCA-Anexo I-E'!F24+'DCA-Anexo I-E'!F23</t>
  </si>
  <si>
    <t>'DCA-Anexo I-E'!B25=+'DCA-Anexo I-E'!B26+'DCA-Anexo I-E'!B27+'DCA-Anexo I-E'!B29+'DCA-Anexo I-E'!B28</t>
  </si>
  <si>
    <t>'DCA-Anexo I-E'!C25=+'DCA-Anexo I-E'!C26+'DCA-Anexo I-E'!C27+'DCA-Anexo I-E'!C29+'DCA-Anexo I-E'!C28</t>
  </si>
  <si>
    <t>'DCA-Anexo I-E'!D25=+'DCA-Anexo I-E'!D26+'DCA-Anexo I-E'!D27+'DCA-Anexo I-E'!D29+'DCA-Anexo I-E'!D28</t>
  </si>
  <si>
    <t>'DCA-Anexo I-E'!E25=+'DCA-Anexo I-E'!E26+'DCA-Anexo I-E'!E27+'DCA-Anexo I-E'!E29+'DCA-Anexo I-E'!E28</t>
  </si>
  <si>
    <t>'DCA-Anexo I-E'!F25=+'DCA-Anexo I-E'!F26+'DCA-Anexo I-E'!F27+'DCA-Anexo I-E'!F29+'DCA-Anexo I-E'!F28</t>
  </si>
  <si>
    <t>'DCA-Anexo I-E'!B30=+'DCA-Anexo I-E'!B31+'DCA-Anexo I-E'!B32+'DCA-Anexo I-E'!B34+'DCA-Anexo I-E'!B33</t>
  </si>
  <si>
    <t>'DCA-Anexo I-E'!C30=+'DCA-Anexo I-E'!C31+'DCA-Anexo I-E'!C32+'DCA-Anexo I-E'!C34+'DCA-Anexo I-E'!C33</t>
  </si>
  <si>
    <t>'DCA-Anexo I-E'!D30=+'DCA-Anexo I-E'!D31+'DCA-Anexo I-E'!D32+'DCA-Anexo I-E'!D34+'DCA-Anexo I-E'!D33</t>
  </si>
  <si>
    <t>'DCA-Anexo I-E'!E30=+'DCA-Anexo I-E'!E31+'DCA-Anexo I-E'!E32+'DCA-Anexo I-E'!E34+'DCA-Anexo I-E'!E33</t>
  </si>
  <si>
    <t>'DCA-Anexo I-E'!F30=+'DCA-Anexo I-E'!F31+'DCA-Anexo I-E'!F32+'DCA-Anexo I-E'!F34+'DCA-Anexo I-E'!F33</t>
  </si>
  <si>
    <t>'DCA-Anexo I-E'!B35=+'DCA-Anexo I-E'!B36+'DCA-Anexo I-E'!B37+'DCA-Anexo I-E'!B38+'DCA-Anexo I-E'!B39+'DCA-Anexo I-E'!B40+'DCA-Anexo I-E'!B41+'DCA-Anexo I-E'!B42+'DCA-Anexo I-E'!B43+'DCA-Anexo I-E'!B44+'DCA-Anexo I-E'!B45+'DCA-Anexo I-E'!B46+'DCA-Anexo I-E'!B47</t>
  </si>
  <si>
    <t>'DCA-Anexo I-E'!C35=+'DCA-Anexo I-E'!C36+'DCA-Anexo I-E'!C37+'DCA-Anexo I-E'!C38+'DCA-Anexo I-E'!C39+'DCA-Anexo I-E'!C40+'DCA-Anexo I-E'!C41+'DCA-Anexo I-E'!C42+'DCA-Anexo I-E'!C43+'DCA-Anexo I-E'!C44+'DCA-Anexo I-E'!C45+'DCA-Anexo I-E'!C46+'DCA-Anexo I-E'!C47</t>
  </si>
  <si>
    <t>'DCA-Anexo I-E'!D35=+'DCA-Anexo I-E'!D36+'DCA-Anexo I-E'!D37+'DCA-Anexo I-E'!D38+'DCA-Anexo I-E'!D39+'DCA-Anexo I-E'!D40+'DCA-Anexo I-E'!D41+'DCA-Anexo I-E'!D42+'DCA-Anexo I-E'!D43+'DCA-Anexo I-E'!D44+'DCA-Anexo I-E'!D45+'DCA-Anexo I-E'!D46+'DCA-Anexo I-E'!D47</t>
  </si>
  <si>
    <t>'DCA-Anexo I-E'!E35=+'DCA-Anexo I-E'!E36+'DCA-Anexo I-E'!E37+'DCA-Anexo I-E'!E38+'DCA-Anexo I-E'!E39+'DCA-Anexo I-E'!E40+'DCA-Anexo I-E'!E41+'DCA-Anexo I-E'!E42+'DCA-Anexo I-E'!E43+'DCA-Anexo I-E'!E44+'DCA-Anexo I-E'!E45+'DCA-Anexo I-E'!E46+'DCA-Anexo I-E'!E47</t>
  </si>
  <si>
    <t>'DCA-Anexo I-E'!F35=+'DCA-Anexo I-E'!F36+'DCA-Anexo I-E'!F37+'DCA-Anexo I-E'!F38+'DCA-Anexo I-E'!F39+'DCA-Anexo I-E'!F40+'DCA-Anexo I-E'!F41+'DCA-Anexo I-E'!F42+'DCA-Anexo I-E'!F43+'DCA-Anexo I-E'!F44+'DCA-Anexo I-E'!F45+'DCA-Anexo I-E'!F46+'DCA-Anexo I-E'!F47</t>
  </si>
  <si>
    <t>'DCA-Anexo I-E'!B48=+'DCA-Anexo I-E'!B49+'DCA-Anexo I-E'!B50+'DCA-Anexo I-E'!B51+'DCA-Anexo I-E'!B53+'DCA-Anexo I-E'!B52</t>
  </si>
  <si>
    <t>'DCA-Anexo I-E'!C48=+'DCA-Anexo I-E'!C49+'DCA-Anexo I-E'!C50+'DCA-Anexo I-E'!C51+'DCA-Anexo I-E'!C53+'DCA-Anexo I-E'!C52</t>
  </si>
  <si>
    <t>'DCA-Anexo I-E'!D48=+'DCA-Anexo I-E'!D49+'DCA-Anexo I-E'!D50+'DCA-Anexo I-E'!D51+'DCA-Anexo I-E'!D53+'DCA-Anexo I-E'!D52</t>
  </si>
  <si>
    <t>'DCA-Anexo I-E'!E48=+'DCA-Anexo I-E'!E49+'DCA-Anexo I-E'!E50+'DCA-Anexo I-E'!E51+'DCA-Anexo I-E'!E53+'DCA-Anexo I-E'!E52</t>
  </si>
  <si>
    <t>'DCA-Anexo I-E'!F48=+'DCA-Anexo I-E'!F49+'DCA-Anexo I-E'!F50+'DCA-Anexo I-E'!F51+'DCA-Anexo I-E'!F53+'DCA-Anexo I-E'!F52</t>
  </si>
  <si>
    <t>'DCA-Anexo I-E'!B54=+'DCA-Anexo I-E'!B55+'DCA-Anexo I-E'!B56+'DCA-Anexo I-E'!B57+'DCA-Anexo I-E'!B59+'DCA-Anexo I-E'!B58</t>
  </si>
  <si>
    <t>'DCA-Anexo I-E'!C54=+'DCA-Anexo I-E'!C55+'DCA-Anexo I-E'!C56+'DCA-Anexo I-E'!C57+'DCA-Anexo I-E'!C59+'DCA-Anexo I-E'!C58</t>
  </si>
  <si>
    <t>'DCA-Anexo I-E'!D54=+'DCA-Anexo I-E'!D55+'DCA-Anexo I-E'!D56+'DCA-Anexo I-E'!D57+'DCA-Anexo I-E'!D59+'DCA-Anexo I-E'!D58</t>
  </si>
  <si>
    <t>'DCA-Anexo I-E'!E54=+'DCA-Anexo I-E'!E55+'DCA-Anexo I-E'!E56+'DCA-Anexo I-E'!E57+'DCA-Anexo I-E'!E59+'DCA-Anexo I-E'!E58</t>
  </si>
  <si>
    <t>'DCA-Anexo I-E'!F54=+'DCA-Anexo I-E'!F55+'DCA-Anexo I-E'!F56+'DCA-Anexo I-E'!F57+'DCA-Anexo I-E'!F59+'DCA-Anexo I-E'!F58</t>
  </si>
  <si>
    <t>'DCA-Anexo I-E'!B60=+'DCA-Anexo I-E'!B61+'DCA-Anexo I-E'!B62+'DCA-Anexo I-E'!B64+'DCA-Anexo I-E'!B63</t>
  </si>
  <si>
    <t>'DCA-Anexo I-E'!C60=+'DCA-Anexo I-E'!C61+'DCA-Anexo I-E'!C62+'DCA-Anexo I-E'!C64+'DCA-Anexo I-E'!C63</t>
  </si>
  <si>
    <t>'DCA-Anexo I-E'!D60=+'DCA-Anexo I-E'!D61+'DCA-Anexo I-E'!D62+'DCA-Anexo I-E'!D64+'DCA-Anexo I-E'!D63</t>
  </si>
  <si>
    <t>'DCA-Anexo I-E'!E60=+'DCA-Anexo I-E'!E61+'DCA-Anexo I-E'!E62+'DCA-Anexo I-E'!E64+'DCA-Anexo I-E'!E63</t>
  </si>
  <si>
    <t>'DCA-Anexo I-E'!F60=+'DCA-Anexo I-E'!F61+'DCA-Anexo I-E'!F62+'DCA-Anexo I-E'!F64+'DCA-Anexo I-E'!F63</t>
  </si>
  <si>
    <t>'DCA-Anexo I-E'!B65=+'DCA-Anexo I-E'!B66+'DCA-Anexo I-E'!B67+'DCA-Anexo I-E'!B68+'DCA-Anexo I-E'!B69+'DCA-Anexo I-E'!B71+'DCA-Anexo I-E'!B70</t>
  </si>
  <si>
    <t>'DCA-Anexo I-E'!C65=+'DCA-Anexo I-E'!C66+'DCA-Anexo I-E'!C67+'DCA-Anexo I-E'!C68+'DCA-Anexo I-E'!C69+'DCA-Anexo I-E'!C71+'DCA-Anexo I-E'!C70</t>
  </si>
  <si>
    <t>'DCA-Anexo I-E'!D65=+'DCA-Anexo I-E'!D66+'DCA-Anexo I-E'!D67+'DCA-Anexo I-E'!D68+'DCA-Anexo I-E'!D69+'DCA-Anexo I-E'!D71+'DCA-Anexo I-E'!D70</t>
  </si>
  <si>
    <t>'DCA-Anexo I-E'!E65=+'DCA-Anexo I-E'!E66+'DCA-Anexo I-E'!E67+'DCA-Anexo I-E'!E68+'DCA-Anexo I-E'!E69+'DCA-Anexo I-E'!E71+'DCA-Anexo I-E'!E70</t>
  </si>
  <si>
    <t>'DCA-Anexo I-E'!F65=+'DCA-Anexo I-E'!F66+'DCA-Anexo I-E'!F67+'DCA-Anexo I-E'!F68+'DCA-Anexo I-E'!F69+'DCA-Anexo I-E'!F71+'DCA-Anexo I-E'!F70</t>
  </si>
  <si>
    <t>'DCA-Anexo I-E'!B72=+'DCA-Anexo I-E'!B73+'DCA-Anexo I-E'!B74+'DCA-Anexo I-E'!B75+'DCA-Anexo I-E'!B76+'DCA-Anexo I-E'!B78+'DCA-Anexo I-E'!B77</t>
  </si>
  <si>
    <t>'DCA-Anexo I-E'!C72=+'DCA-Anexo I-E'!C73+'DCA-Anexo I-E'!C74+'DCA-Anexo I-E'!C75+'DCA-Anexo I-E'!C76+'DCA-Anexo I-E'!C78+'DCA-Anexo I-E'!C77</t>
  </si>
  <si>
    <t>'DCA-Anexo I-E'!D72=+'DCA-Anexo I-E'!D73+'DCA-Anexo I-E'!D74+'DCA-Anexo I-E'!D75+'DCA-Anexo I-E'!D76+'DCA-Anexo I-E'!D78+'DCA-Anexo I-E'!D77</t>
  </si>
  <si>
    <t>'DCA-Anexo I-E'!E72=+'DCA-Anexo I-E'!E73+'DCA-Anexo I-E'!E74+'DCA-Anexo I-E'!E75+'DCA-Anexo I-E'!E76+'DCA-Anexo I-E'!E78+'DCA-Anexo I-E'!E77</t>
  </si>
  <si>
    <t>'DCA-Anexo I-E'!F72=+'DCA-Anexo I-E'!F73+'DCA-Anexo I-E'!F74+'DCA-Anexo I-E'!F75+'DCA-Anexo I-E'!F76+'DCA-Anexo I-E'!F78+'DCA-Anexo I-E'!F77</t>
  </si>
  <si>
    <t>'DCA-Anexo I-E'!B79=+'DCA-Anexo I-E'!B80+'DCA-Anexo I-E'!B81+'DCA-Anexo I-E'!B82+'DCA-Anexo I-E'!B83+'DCA-Anexo I-E'!B84+'DCA-Anexo I-E'!B85+'DCA-Anexo I-E'!B87+'DCA-Anexo I-E'!B86</t>
  </si>
  <si>
    <t>'DCA-Anexo I-E'!C79=+'DCA-Anexo I-E'!C80+'DCA-Anexo I-E'!C81+'DCA-Anexo I-E'!C82+'DCA-Anexo I-E'!C83+'DCA-Anexo I-E'!C84+'DCA-Anexo I-E'!C85+'DCA-Anexo I-E'!C87+'DCA-Anexo I-E'!C86</t>
  </si>
  <si>
    <t>'DCA-Anexo I-E'!D79=+'DCA-Anexo I-E'!D80+'DCA-Anexo I-E'!D81+'DCA-Anexo I-E'!D82+'DCA-Anexo I-E'!D83+'DCA-Anexo I-E'!D84+'DCA-Anexo I-E'!D85+'DCA-Anexo I-E'!D87+'DCA-Anexo I-E'!D86</t>
  </si>
  <si>
    <t>'DCA-Anexo I-E'!E79=+'DCA-Anexo I-E'!E80+'DCA-Anexo I-E'!E81+'DCA-Anexo I-E'!E82+'DCA-Anexo I-E'!E83+'DCA-Anexo I-E'!E84+'DCA-Anexo I-E'!E85+'DCA-Anexo I-E'!E87+'DCA-Anexo I-E'!E86</t>
  </si>
  <si>
    <t>'DCA-Anexo I-E'!F79=+'DCA-Anexo I-E'!F80+'DCA-Anexo I-E'!F81+'DCA-Anexo I-E'!F82+'DCA-Anexo I-E'!F83+'DCA-Anexo I-E'!F84+'DCA-Anexo I-E'!F85+'DCA-Anexo I-E'!F87+'DCA-Anexo I-E'!F86</t>
  </si>
  <si>
    <t>'DCA-Anexo I-E'!B88=+'DCA-Anexo I-E'!B89+'DCA-Anexo I-E'!B90+'DCA-Anexo I-E'!B91+'DCA-Anexo I-E'!B92+'DCA-Anexo I-E'!B94+'DCA-Anexo I-E'!B93</t>
  </si>
  <si>
    <t>'DCA-Anexo I-E'!C88=+'DCA-Anexo I-E'!C89+'DCA-Anexo I-E'!C90+'DCA-Anexo I-E'!C91+'DCA-Anexo I-E'!C92+'DCA-Anexo I-E'!C94+'DCA-Anexo I-E'!C93</t>
  </si>
  <si>
    <t>'DCA-Anexo I-E'!D88=+'DCA-Anexo I-E'!D89+'DCA-Anexo I-E'!D90+'DCA-Anexo I-E'!D91+'DCA-Anexo I-E'!D92+'DCA-Anexo I-E'!D94+'DCA-Anexo I-E'!D93</t>
  </si>
  <si>
    <t>'DCA-Anexo I-E'!E88=+'DCA-Anexo I-E'!E89+'DCA-Anexo I-E'!E90+'DCA-Anexo I-E'!E91+'DCA-Anexo I-E'!E92+'DCA-Anexo I-E'!E94+'DCA-Anexo I-E'!E93</t>
  </si>
  <si>
    <t>'DCA-Anexo I-E'!F88=+'DCA-Anexo I-E'!F89+'DCA-Anexo I-E'!F90+'DCA-Anexo I-E'!F91+'DCA-Anexo I-E'!F92+'DCA-Anexo I-E'!F94+'DCA-Anexo I-E'!F93</t>
  </si>
  <si>
    <t>'DCA-Anexo I-E'!B95=+'DCA-Anexo I-E'!B96+'DCA-Anexo I-E'!B97+'DCA-Anexo I-E'!B98+'DCA-Anexo I-E'!B99+'DCA-Anexo I-E'!B100+'DCA-Anexo I-E'!B101+'DCA-Anexo I-E'!B102+'DCA-Anexo I-E'!B103+'DCA-Anexo I-E'!B105+'DCA-Anexo I-E'!B104</t>
  </si>
  <si>
    <t>'DCA-Anexo I-E'!C95=+'DCA-Anexo I-E'!C96+'DCA-Anexo I-E'!C97+'DCA-Anexo I-E'!C98+'DCA-Anexo I-E'!C99+'DCA-Anexo I-E'!C100+'DCA-Anexo I-E'!C101+'DCA-Anexo I-E'!C102+'DCA-Anexo I-E'!C103+'DCA-Anexo I-E'!C105+'DCA-Anexo I-E'!C104</t>
  </si>
  <si>
    <t>'DCA-Anexo I-E'!D95=+'DCA-Anexo I-E'!D96+'DCA-Anexo I-E'!D97+'DCA-Anexo I-E'!D98+'DCA-Anexo I-E'!D99+'DCA-Anexo I-E'!D100+'DCA-Anexo I-E'!D101+'DCA-Anexo I-E'!D102+'DCA-Anexo I-E'!D103+'DCA-Anexo I-E'!D105+'DCA-Anexo I-E'!D104</t>
  </si>
  <si>
    <t>'DCA-Anexo I-E'!E95=+'DCA-Anexo I-E'!E96+'DCA-Anexo I-E'!E97+'DCA-Anexo I-E'!E98+'DCA-Anexo I-E'!E99+'DCA-Anexo I-E'!E100+'DCA-Anexo I-E'!E101+'DCA-Anexo I-E'!E102+'DCA-Anexo I-E'!E103+'DCA-Anexo I-E'!E105+'DCA-Anexo I-E'!E104</t>
  </si>
  <si>
    <t>'DCA-Anexo I-E'!F95=+'DCA-Anexo I-E'!F96+'DCA-Anexo I-E'!F97+'DCA-Anexo I-E'!F98+'DCA-Anexo I-E'!F99+'DCA-Anexo I-E'!F100+'DCA-Anexo I-E'!F101+'DCA-Anexo I-E'!F102+'DCA-Anexo I-E'!F103+'DCA-Anexo I-E'!F105+'DCA-Anexo I-E'!F104</t>
  </si>
  <si>
    <t>'DCA-Anexo I-E'!B106=+'DCA-Anexo I-E'!B107+'DCA-Anexo I-E'!B108+'DCA-Anexo I-E'!B110+'DCA-Anexo I-E'!B109</t>
  </si>
  <si>
    <t>'DCA-Anexo I-E'!C106=+'DCA-Anexo I-E'!C107+'DCA-Anexo I-E'!C108+'DCA-Anexo I-E'!C110+'DCA-Anexo I-E'!C109</t>
  </si>
  <si>
    <t>'DCA-Anexo I-E'!D106=+'DCA-Anexo I-E'!D107+'DCA-Anexo I-E'!D108+'DCA-Anexo I-E'!D110+'DCA-Anexo I-E'!D109</t>
  </si>
  <si>
    <t>'DCA-Anexo I-E'!E106=+'DCA-Anexo I-E'!E107+'DCA-Anexo I-E'!E108+'DCA-Anexo I-E'!E110+'DCA-Anexo I-E'!E109</t>
  </si>
  <si>
    <t>'DCA-Anexo I-E'!F106=+'DCA-Anexo I-E'!F107+'DCA-Anexo I-E'!F108+'DCA-Anexo I-E'!F110+'DCA-Anexo I-E'!F109</t>
  </si>
  <si>
    <t>'DCA-Anexo I-E'!B111=+'DCA-Anexo I-E'!B112+'DCA-Anexo I-E'!B113+'DCA-Anexo I-E'!B114+'DCA-Anexo I-E'!B116+'DCA-Anexo I-E'!B115</t>
  </si>
  <si>
    <t>'DCA-Anexo I-E'!C111=+'DCA-Anexo I-E'!C112+'DCA-Anexo I-E'!C113+'DCA-Anexo I-E'!C114+'DCA-Anexo I-E'!C116+'DCA-Anexo I-E'!C115</t>
  </si>
  <si>
    <t>'DCA-Anexo I-E'!D111=+'DCA-Anexo I-E'!D112+'DCA-Anexo I-E'!D113+'DCA-Anexo I-E'!D114+'DCA-Anexo I-E'!D116+'DCA-Anexo I-E'!D115</t>
  </si>
  <si>
    <t>'DCA-Anexo I-E'!E111=+'DCA-Anexo I-E'!E112+'DCA-Anexo I-E'!E113+'DCA-Anexo I-E'!E114+'DCA-Anexo I-E'!E116+'DCA-Anexo I-E'!E115</t>
  </si>
  <si>
    <t>'DCA-Anexo I-E'!F111=+'DCA-Anexo I-E'!F112+'DCA-Anexo I-E'!F113+'DCA-Anexo I-E'!F114+'DCA-Anexo I-E'!F116+'DCA-Anexo I-E'!F115</t>
  </si>
  <si>
    <t>'DCA-Anexo I-E'!B117=+'DCA-Anexo I-E'!B118+'DCA-Anexo I-E'!B119+'DCA-Anexo I-E'!B120+'DCA-Anexo I-E'!B122+'DCA-Anexo I-E'!B121</t>
  </si>
  <si>
    <t>'DCA-Anexo I-E'!C117=+'DCA-Anexo I-E'!C118+'DCA-Anexo I-E'!C119+'DCA-Anexo I-E'!C120+'DCA-Anexo I-E'!C122+'DCA-Anexo I-E'!C121</t>
  </si>
  <si>
    <t>'DCA-Anexo I-E'!D117=+'DCA-Anexo I-E'!D118+'DCA-Anexo I-E'!D119+'DCA-Anexo I-E'!D120+'DCA-Anexo I-E'!D122+'DCA-Anexo I-E'!D121</t>
  </si>
  <si>
    <t>'DCA-Anexo I-E'!E117=+'DCA-Anexo I-E'!E118+'DCA-Anexo I-E'!E119+'DCA-Anexo I-E'!E120+'DCA-Anexo I-E'!E122+'DCA-Anexo I-E'!E121</t>
  </si>
  <si>
    <t>'DCA-Anexo I-E'!F117=+'DCA-Anexo I-E'!F118+'DCA-Anexo I-E'!F119+'DCA-Anexo I-E'!F120+'DCA-Anexo I-E'!F122+'DCA-Anexo I-E'!F121</t>
  </si>
  <si>
    <t>'DCA-Anexo I-E'!B123=+'DCA-Anexo I-E'!B124+'DCA-Anexo I-E'!B125+'DCA-Anexo I-E'!B127+'DCA-Anexo I-E'!B126</t>
  </si>
  <si>
    <t>'DCA-Anexo I-E'!C123=+'DCA-Anexo I-E'!C124+'DCA-Anexo I-E'!C125+'DCA-Anexo I-E'!C127+'DCA-Anexo I-E'!C126</t>
  </si>
  <si>
    <t>'DCA-Anexo I-E'!D123=+'DCA-Anexo I-E'!D124+'DCA-Anexo I-E'!D125+'DCA-Anexo I-E'!D127+'DCA-Anexo I-E'!D126</t>
  </si>
  <si>
    <t>'DCA-Anexo I-E'!E123=+'DCA-Anexo I-E'!E124+'DCA-Anexo I-E'!E125+'DCA-Anexo I-E'!E127+'DCA-Anexo I-E'!E126</t>
  </si>
  <si>
    <t>'DCA-Anexo I-E'!F123=+'DCA-Anexo I-E'!F124+'DCA-Anexo I-E'!F125+'DCA-Anexo I-E'!F127+'DCA-Anexo I-E'!F126</t>
  </si>
  <si>
    <t>'DCA-Anexo I-E'!B128=+'DCA-Anexo I-E'!B129+'DCA-Anexo I-E'!B130+'DCA-Anexo I-E'!B132+'DCA-Anexo I-E'!B131</t>
  </si>
  <si>
    <t>'DCA-Anexo I-E'!C128=+'DCA-Anexo I-E'!C129+'DCA-Anexo I-E'!C130+'DCA-Anexo I-E'!C132+'DCA-Anexo I-E'!C131</t>
  </si>
  <si>
    <t>'DCA-Anexo I-E'!D128=+'DCA-Anexo I-E'!D129+'DCA-Anexo I-E'!D130+'DCA-Anexo I-E'!D132+'DCA-Anexo I-E'!D131</t>
  </si>
  <si>
    <t>'DCA-Anexo I-E'!E128=+'DCA-Anexo I-E'!E129+'DCA-Anexo I-E'!E130+'DCA-Anexo I-E'!E132+'DCA-Anexo I-E'!E131</t>
  </si>
  <si>
    <t>'DCA-Anexo I-E'!F128=+'DCA-Anexo I-E'!F129+'DCA-Anexo I-E'!F130+'DCA-Anexo I-E'!F132+'DCA-Anexo I-E'!F131</t>
  </si>
  <si>
    <t>'DCA-Anexo I-E'!B133=+'DCA-Anexo I-E'!B134+'DCA-Anexo I-E'!B135+'DCA-Anexo I-E'!B136+'DCA-Anexo I-E'!B137+'DCA-Anexo I-E'!B138+'DCA-Anexo I-E'!B140+'DCA-Anexo I-E'!B139</t>
  </si>
  <si>
    <t>'DCA-Anexo I-E'!C133=+'DCA-Anexo I-E'!C134+'DCA-Anexo I-E'!C135+'DCA-Anexo I-E'!C136+'DCA-Anexo I-E'!C137+'DCA-Anexo I-E'!C138+'DCA-Anexo I-E'!C140+'DCA-Anexo I-E'!C139</t>
  </si>
  <si>
    <t>'DCA-Anexo I-E'!D133=+'DCA-Anexo I-E'!D134+'DCA-Anexo I-E'!D135+'DCA-Anexo I-E'!D136+'DCA-Anexo I-E'!D137+'DCA-Anexo I-E'!D138+'DCA-Anexo I-E'!D140+'DCA-Anexo I-E'!D139</t>
  </si>
  <si>
    <t>'DCA-Anexo I-E'!E133=+'DCA-Anexo I-E'!E134+'DCA-Anexo I-E'!E135+'DCA-Anexo I-E'!E136+'DCA-Anexo I-E'!E137+'DCA-Anexo I-E'!E138+'DCA-Anexo I-E'!E140+'DCA-Anexo I-E'!E139</t>
  </si>
  <si>
    <t>'DCA-Anexo I-E'!F133=+'DCA-Anexo I-E'!F134+'DCA-Anexo I-E'!F135+'DCA-Anexo I-E'!F136+'DCA-Anexo I-E'!F137+'DCA-Anexo I-E'!F138+'DCA-Anexo I-E'!F140+'DCA-Anexo I-E'!F139</t>
  </si>
  <si>
    <t>'DCA-Anexo I-E'!B141=+'DCA-Anexo I-E'!B142+'DCA-Anexo I-E'!B143+'DCA-Anexo I-E'!B144+'DCA-Anexo I-E'!B146+'DCA-Anexo I-E'!B145</t>
  </si>
  <si>
    <t>'DCA-Anexo I-E'!C141=+'DCA-Anexo I-E'!C142+'DCA-Anexo I-E'!C143+'DCA-Anexo I-E'!C144+'DCA-Anexo I-E'!C146+'DCA-Anexo I-E'!C145</t>
  </si>
  <si>
    <t>'DCA-Anexo I-E'!D141=+'DCA-Anexo I-E'!D142+'DCA-Anexo I-E'!D143+'DCA-Anexo I-E'!D144+'DCA-Anexo I-E'!D146+'DCA-Anexo I-E'!D145</t>
  </si>
  <si>
    <t>'DCA-Anexo I-E'!E141=+'DCA-Anexo I-E'!E142+'DCA-Anexo I-E'!E143+'DCA-Anexo I-E'!E144+'DCA-Anexo I-E'!E146+'DCA-Anexo I-E'!E145</t>
  </si>
  <si>
    <t>'DCA-Anexo I-E'!F141=+'DCA-Anexo I-E'!F142+'DCA-Anexo I-E'!F143+'DCA-Anexo I-E'!F144+'DCA-Anexo I-E'!F146+'DCA-Anexo I-E'!F145</t>
  </si>
  <si>
    <t>'DCA-Anexo I-E'!B147=+'DCA-Anexo I-E'!B148+'DCA-Anexo I-E'!B149+'DCA-Anexo I-E'!B150+'DCA-Anexo I-E'!B151+'DCA-Anexo I-E'!B152+'DCA-Anexo I-E'!B154+'DCA-Anexo I-E'!B153</t>
  </si>
  <si>
    <t>'DCA-Anexo I-E'!C147=+'DCA-Anexo I-E'!C148+'DCA-Anexo I-E'!C149+'DCA-Anexo I-E'!C150+'DCA-Anexo I-E'!C151+'DCA-Anexo I-E'!C152+'DCA-Anexo I-E'!C154+'DCA-Anexo I-E'!C153</t>
  </si>
  <si>
    <t>'DCA-Anexo I-E'!D147=+'DCA-Anexo I-E'!D148+'DCA-Anexo I-E'!D149+'DCA-Anexo I-E'!D150+'DCA-Anexo I-E'!D151+'DCA-Anexo I-E'!D152+'DCA-Anexo I-E'!D154+'DCA-Anexo I-E'!D153</t>
  </si>
  <si>
    <t>'DCA-Anexo I-E'!E147=+'DCA-Anexo I-E'!E148+'DCA-Anexo I-E'!E149+'DCA-Anexo I-E'!E150+'DCA-Anexo I-E'!E151+'DCA-Anexo I-E'!E152+'DCA-Anexo I-E'!E154+'DCA-Anexo I-E'!E153</t>
  </si>
  <si>
    <t>'DCA-Anexo I-E'!F147=+'DCA-Anexo I-E'!F148+'DCA-Anexo I-E'!F149+'DCA-Anexo I-E'!F150+'DCA-Anexo I-E'!F151+'DCA-Anexo I-E'!F152+'DCA-Anexo I-E'!F154+'DCA-Anexo I-E'!F153</t>
  </si>
  <si>
    <t>'DCA-Anexo I-E'!B155=+'DCA-Anexo I-E'!B156+'DCA-Anexo I-E'!B157+'DCA-Anexo I-E'!B159+'DCA-Anexo I-E'!B158</t>
  </si>
  <si>
    <t>'DCA-Anexo I-E'!C155=+'DCA-Anexo I-E'!C156+'DCA-Anexo I-E'!C157+'DCA-Anexo I-E'!C159+'DCA-Anexo I-E'!C158</t>
  </si>
  <si>
    <t>'DCA-Anexo I-E'!D155=+'DCA-Anexo I-E'!D156+'DCA-Anexo I-E'!D157+'DCA-Anexo I-E'!D159+'DCA-Anexo I-E'!D158</t>
  </si>
  <si>
    <t>'DCA-Anexo I-E'!E155=+'DCA-Anexo I-E'!E156+'DCA-Anexo I-E'!E157+'DCA-Anexo I-E'!E159+'DCA-Anexo I-E'!E158</t>
  </si>
  <si>
    <t>'DCA-Anexo I-E'!F155=+'DCA-Anexo I-E'!F156+'DCA-Anexo I-E'!F157+'DCA-Anexo I-E'!F159+'DCA-Anexo I-E'!F158</t>
  </si>
  <si>
    <t>'DCA-Anexo I-E'!B160=+'DCA-Anexo I-E'!B161+'DCA-Anexo I-E'!B162+'DCA-Anexo I-E'!B163+'DCA-Anexo I-E'!B164+'DCA-Anexo I-E'!B165+'DCA-Anexo I-E'!B167+'DCA-Anexo I-E'!B166</t>
  </si>
  <si>
    <t>'DCA-Anexo I-E'!C160=+'DCA-Anexo I-E'!C161+'DCA-Anexo I-E'!C162+'DCA-Anexo I-E'!C163+'DCA-Anexo I-E'!C164+'DCA-Anexo I-E'!C165+'DCA-Anexo I-E'!C167+'DCA-Anexo I-E'!C166</t>
  </si>
  <si>
    <t>'DCA-Anexo I-E'!D160=+'DCA-Anexo I-E'!D161+'DCA-Anexo I-E'!D162+'DCA-Anexo I-E'!D163+'DCA-Anexo I-E'!D164+'DCA-Anexo I-E'!D165+'DCA-Anexo I-E'!D167+'DCA-Anexo I-E'!D166</t>
  </si>
  <si>
    <t>'DCA-Anexo I-E'!E160=+'DCA-Anexo I-E'!E161+'DCA-Anexo I-E'!E162+'DCA-Anexo I-E'!E163+'DCA-Anexo I-E'!E164+'DCA-Anexo I-E'!E165+'DCA-Anexo I-E'!E167+'DCA-Anexo I-E'!E166</t>
  </si>
  <si>
    <t>'DCA-Anexo I-E'!F160=+'DCA-Anexo I-E'!F161+'DCA-Anexo I-E'!F162+'DCA-Anexo I-E'!F163+'DCA-Anexo I-E'!F164+'DCA-Anexo I-E'!F165+'DCA-Anexo I-E'!F167+'DCA-Anexo I-E'!F166</t>
  </si>
  <si>
    <t>'DCA-Anexo I-E'!B168=+'DCA-Anexo I-E'!B169+'DCA-Anexo I-E'!B170+'DCA-Anexo I-E'!B171+'DCA-Anexo I-E'!B172+'DCA-Anexo I-E'!B173+'DCA-Anexo I-E'!B175+'DCA-Anexo I-E'!B174</t>
  </si>
  <si>
    <t>'DCA-Anexo I-E'!C168=+'DCA-Anexo I-E'!C169+'DCA-Anexo I-E'!C170+'DCA-Anexo I-E'!C171+'DCA-Anexo I-E'!C172+'DCA-Anexo I-E'!C173+'DCA-Anexo I-E'!C175+'DCA-Anexo I-E'!C174</t>
  </si>
  <si>
    <t>'DCA-Anexo I-E'!D168=+'DCA-Anexo I-E'!D169+'DCA-Anexo I-E'!D170+'DCA-Anexo I-E'!D171+'DCA-Anexo I-E'!D172+'DCA-Anexo I-E'!D173+'DCA-Anexo I-E'!D175+'DCA-Anexo I-E'!D174</t>
  </si>
  <si>
    <t>'DCA-Anexo I-E'!E168=+'DCA-Anexo I-E'!E169+'DCA-Anexo I-E'!E170+'DCA-Anexo I-E'!E171+'DCA-Anexo I-E'!E172+'DCA-Anexo I-E'!E173+'DCA-Anexo I-E'!E175+'DCA-Anexo I-E'!E174</t>
  </si>
  <si>
    <t>'DCA-Anexo I-E'!F168=+'DCA-Anexo I-E'!F169+'DCA-Anexo I-E'!F170+'DCA-Anexo I-E'!F171+'DCA-Anexo I-E'!F172+'DCA-Anexo I-E'!F173+'DCA-Anexo I-E'!F175+'DCA-Anexo I-E'!F174</t>
  </si>
  <si>
    <t>'DCA-Anexo I-E'!B176=+'DCA-Anexo I-E'!B177+'DCA-Anexo I-E'!B178+'DCA-Anexo I-E'!B180+'DCA-Anexo I-E'!B179</t>
  </si>
  <si>
    <t>'DCA-Anexo I-E'!C176=+'DCA-Anexo I-E'!C177+'DCA-Anexo I-E'!C178+'DCA-Anexo I-E'!C180+'DCA-Anexo I-E'!C179</t>
  </si>
  <si>
    <t>'DCA-Anexo I-E'!D176=+'DCA-Anexo I-E'!D177+'DCA-Anexo I-E'!D178+'DCA-Anexo I-E'!D180+'DCA-Anexo I-E'!D179</t>
  </si>
  <si>
    <t>'DCA-Anexo I-E'!E176=+'DCA-Anexo I-E'!E177+'DCA-Anexo I-E'!E178+'DCA-Anexo I-E'!E180+'DCA-Anexo I-E'!E179</t>
  </si>
  <si>
    <t>'DCA-Anexo I-E'!F176=+'DCA-Anexo I-E'!F177+'DCA-Anexo I-E'!F178+'DCA-Anexo I-E'!F180+'DCA-Anexo I-E'!F179</t>
  </si>
  <si>
    <t>'DCA-Anexo I-E'!B181=+'DCA-Anexo I-E'!B182+'DCA-Anexo I-E'!B183+'DCA-Anexo I-E'!B184+'DCA-Anexo I-E'!B185+'DCA-Anexo I-E'!B187+'DCA-Anexo I-E'!B186</t>
  </si>
  <si>
    <t>'DCA-Anexo I-E'!C181=+'DCA-Anexo I-E'!C182+'DCA-Anexo I-E'!C183+'DCA-Anexo I-E'!C184+'DCA-Anexo I-E'!C185+'DCA-Anexo I-E'!C187+'DCA-Anexo I-E'!C186</t>
  </si>
  <si>
    <t>'DCA-Anexo I-E'!D181=+'DCA-Anexo I-E'!D182+'DCA-Anexo I-E'!D183+'DCA-Anexo I-E'!D184+'DCA-Anexo I-E'!D185+'DCA-Anexo I-E'!D187+'DCA-Anexo I-E'!D186</t>
  </si>
  <si>
    <t>'DCA-Anexo I-E'!E181=+'DCA-Anexo I-E'!E182+'DCA-Anexo I-E'!E183+'DCA-Anexo I-E'!E184+'DCA-Anexo I-E'!E185+'DCA-Anexo I-E'!E187+'DCA-Anexo I-E'!E186</t>
  </si>
  <si>
    <t>'DCA-Anexo I-E'!F181=+'DCA-Anexo I-E'!F182+'DCA-Anexo I-E'!F183+'DCA-Anexo I-E'!F184+'DCA-Anexo I-E'!F185+'DCA-Anexo I-E'!F187+'DCA-Anexo I-E'!F186</t>
  </si>
  <si>
    <t>'DCA-Anexo I-E'!B188=+'DCA-Anexo I-E'!B189+'DCA-Anexo I-E'!B190+'DCA-Anexo I-E'!B191+'DCA-Anexo I-E'!B192+'DCA-Anexo I-E'!B193+'DCA-Anexo I-E'!B195+'DCA-Anexo I-E'!B194</t>
  </si>
  <si>
    <t>'DCA-Anexo I-E'!C188=+'DCA-Anexo I-E'!C189+'DCA-Anexo I-E'!C190+'DCA-Anexo I-E'!C191+'DCA-Anexo I-E'!C192+'DCA-Anexo I-E'!C193+'DCA-Anexo I-E'!C195+'DCA-Anexo I-E'!C194</t>
  </si>
  <si>
    <t>'DCA-Anexo I-E'!D188=+'DCA-Anexo I-E'!D189+'DCA-Anexo I-E'!D190+'DCA-Anexo I-E'!D191+'DCA-Anexo I-E'!D192+'DCA-Anexo I-E'!D193+'DCA-Anexo I-E'!D195+'DCA-Anexo I-E'!D194</t>
  </si>
  <si>
    <t>'DCA-Anexo I-E'!E188=+'DCA-Anexo I-E'!E189+'DCA-Anexo I-E'!E190+'DCA-Anexo I-E'!E191+'DCA-Anexo I-E'!E192+'DCA-Anexo I-E'!E193+'DCA-Anexo I-E'!E195+'DCA-Anexo I-E'!E194</t>
  </si>
  <si>
    <t>'DCA-Anexo I-E'!F188=+'DCA-Anexo I-E'!F189+'DCA-Anexo I-E'!F190+'DCA-Anexo I-E'!F191+'DCA-Anexo I-E'!F192+'DCA-Anexo I-E'!F193+'DCA-Anexo I-E'!F195+'DCA-Anexo I-E'!F194</t>
  </si>
  <si>
    <t>'DCA-Anexo I-E'!B196=+'DCA-Anexo I-E'!B197+'DCA-Anexo I-E'!B198+'DCA-Anexo I-E'!B199+'DCA-Anexo I-E'!B201+'DCA-Anexo I-E'!B200</t>
  </si>
  <si>
    <t>'DCA-Anexo I-E'!C196=+'DCA-Anexo I-E'!C197+'DCA-Anexo I-E'!C198+'DCA-Anexo I-E'!C199+'DCA-Anexo I-E'!C201+'DCA-Anexo I-E'!C200</t>
  </si>
  <si>
    <t>'DCA-Anexo I-E'!D196=+'DCA-Anexo I-E'!D197+'DCA-Anexo I-E'!D198+'DCA-Anexo I-E'!D199+'DCA-Anexo I-E'!D201+'DCA-Anexo I-E'!D200</t>
  </si>
  <si>
    <t>'DCA-Anexo I-E'!E196=+'DCA-Anexo I-E'!E197+'DCA-Anexo I-E'!E198+'DCA-Anexo I-E'!E199+'DCA-Anexo I-E'!E201+'DCA-Anexo I-E'!E200</t>
  </si>
  <si>
    <t>'DCA-Anexo I-E'!F196=+'DCA-Anexo I-E'!F197+'DCA-Anexo I-E'!F198+'DCA-Anexo I-E'!F199+'DCA-Anexo I-E'!F201+'DCA-Anexo I-E'!F200</t>
  </si>
  <si>
    <t>'DCA-Anexo I-E'!B202=+'DCA-Anexo I-E'!B203+'DCA-Anexo I-E'!B204+'DCA-Anexo I-E'!B205+'DCA-Anexo I-E'!B206+'DCA-Anexo I-E'!B207+'DCA-Anexo I-E'!B208+'DCA-Anexo I-E'!B209+'DCA-Anexo I-E'!B210</t>
  </si>
  <si>
    <t>'DCA-Anexo I-E'!C202=+'DCA-Anexo I-E'!C203+'DCA-Anexo I-E'!C204+'DCA-Anexo I-E'!C205+'DCA-Anexo I-E'!C206+'DCA-Anexo I-E'!C207+'DCA-Anexo I-E'!C208+'DCA-Anexo I-E'!C209+'DCA-Anexo I-E'!C210</t>
  </si>
  <si>
    <t>'DCA-Anexo I-E'!D202=+'DCA-Anexo I-E'!D203+'DCA-Anexo I-E'!D204+'DCA-Anexo I-E'!D205+'DCA-Anexo I-E'!D206+'DCA-Anexo I-E'!D207+'DCA-Anexo I-E'!D208+'DCA-Anexo I-E'!D209+'DCA-Anexo I-E'!D210</t>
  </si>
  <si>
    <t>'DCA-Anexo I-E'!E202=+'DCA-Anexo I-E'!E203+'DCA-Anexo I-E'!E204+'DCA-Anexo I-E'!E205+'DCA-Anexo I-E'!E206+'DCA-Anexo I-E'!E207+'DCA-Anexo I-E'!E208+'DCA-Anexo I-E'!E209+'DCA-Anexo I-E'!E210</t>
  </si>
  <si>
    <t>'DCA-Anexo I-E'!F202=+'DCA-Anexo I-E'!F203+'DCA-Anexo I-E'!F204+'DCA-Anexo I-E'!F205+'DCA-Anexo I-E'!F206+'DCA-Anexo I-E'!F207+'DCA-Anexo I-E'!F208+'DCA-Anexo I-E'!F209+'DCA-Anexo I-E'!F210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</si>
</sst>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name val="Arial"/>
    </font>
    <font>
      <b/>
      <sz val="14"/>
      <color indexed="63"/>
      <name val="LucidaSansRegular"/>
    </font>
    <font>
      <b/>
      <sz val="10"/>
      <color indexed="63"/>
      <name val="LucidaSansRegular"/>
    </font>
    <font>
      <b/>
      <sz val="10"/>
      <color indexed="9"/>
      <name val="LucidaSansRegular"/>
    </font>
    <font>
      <sz val="10"/>
      <color indexed="8"/>
      <name val="LucidaSansRegular"/>
    </font>
    <font>
      <sz val="10"/>
      <color indexed="8"/>
      <name val="LucidaSansRegular"/>
    </font>
    <font>
      <sz val="10"/>
      <color indexed="8"/>
      <name val="LucidaSansRegular"/>
    </font>
    <font>
      <sz val="10"/>
      <color indexed="8"/>
      <name val="LucidaSansRegular"/>
    </font>
    <font>
      <b/>
      <sz val="10"/>
      <color indexed="9"/>
      <name val="LucidaSansRegular"/>
    </font>
    <font>
      <sz val="10"/>
      <color indexed="12"/>
      <name val="LucidaSansRegular"/>
    </font>
    <font>
      <b/>
      <sz val="10"/>
      <color indexed="9"/>
      <name val="LucidaSansRegular"/>
    </font>
    <font>
      <sz val="10"/>
      <color indexed="8"/>
      <name val="LucidaSansRegular"/>
    </font>
    <font>
      <sz val="10"/>
      <color indexed="8"/>
      <name val="LucidaSansRegular"/>
    </font>
    <font>
      <b/>
      <sz val="10"/>
      <color indexed="9"/>
      <name val="LucidaSansRegular"/>
    </font>
    <font>
      <b/>
      <sz val="10"/>
      <color indexed="9"/>
      <name val="LucidaSansRegular"/>
    </font>
    <font>
      <b/>
      <sz val="10"/>
      <color indexed="9"/>
      <name val="LucidaSansRegular"/>
    </font>
    <font>
      <b/>
      <sz val="10"/>
      <color indexed="9"/>
      <name val="LucidaSansRegular"/>
    </font>
    <font>
      <b/>
      <sz val="10"/>
      <color indexed="9"/>
      <name val="LucidaSansRegular"/>
    </font>
    <font>
      <b/>
      <sz val="10"/>
      <color indexed="9"/>
      <name val="LucidaSansRegular"/>
    </font>
    <font>
      <b/>
      <sz val="10"/>
      <color rgb="FF00529C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lightDown">
        <fgColor indexed="44"/>
        <bgColor indexed="64"/>
      </patternFill>
    </fill>
    <fill>
      <patternFill patternType="lightDown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12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6" fillId="5" borderId="1" xfId="0" applyFont="1" applyFill="1" applyBorder="1"/>
    <xf numFmtId="0" fontId="7" fillId="6" borderId="1" xfId="0" applyFont="1" applyFill="1" applyBorder="1"/>
    <xf numFmtId="0" fontId="8" fillId="7" borderId="1" xfId="0" applyFont="1" applyFill="1" applyBorder="1" applyAlignment="1">
      <alignment vertical="center" wrapText="1"/>
    </xf>
    <xf numFmtId="0" fontId="9" fillId="8" borderId="2" xfId="0" applyFont="1" applyFill="1" applyBorder="1" applyAlignment="1">
      <alignment wrapText="1"/>
    </xf>
    <xf numFmtId="0" fontId="10" fillId="0" borderId="0" xfId="0" applyFont="1"/>
    <xf numFmtId="0" fontId="0" fillId="0" borderId="0" xfId="0" applyProtection="1">
      <protection locked="0"/>
    </xf>
    <xf numFmtId="4" fontId="11" fillId="3" borderId="1" xfId="0" applyNumberFormat="1" applyFont="1" applyFill="1" applyBorder="1" applyAlignment="1" applyProtection="1">
      <alignment vertical="center"/>
      <protection locked="0"/>
    </xf>
    <xf numFmtId="4" fontId="12" fillId="4" borderId="1" xfId="0" applyNumberFormat="1" applyFont="1" applyFill="1" applyBorder="1" applyAlignment="1" applyProtection="1">
      <alignment vertical="center"/>
      <protection locked="0"/>
    </xf>
    <xf numFmtId="4" fontId="12" fillId="4" borderId="1" xfId="0" applyNumberFormat="1" applyFont="1" applyFill="1" applyBorder="1" applyAlignment="1" applyProtection="1">
      <alignment vertical="center" wrapText="1"/>
      <protection locked="0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202020"/>
      <rgbColor rgb="00FFFFFF"/>
      <rgbColor rgb="00FF0000"/>
      <rgbColor rgb="0000FF00"/>
      <rgbColor rgb="0000529C"/>
      <rgbColor rgb="00FFFF00"/>
      <rgbColor rgb="00FF00FF"/>
      <rgbColor rgb="0000FFFF"/>
      <rgbColor rgb="00800000"/>
      <rgbColor rgb="00008000"/>
      <rgbColor rgb="003F6797"/>
      <rgbColor rgb="00808000"/>
      <rgbColor rgb="00800080"/>
      <rgbColor rgb="00008080"/>
      <rgbColor rgb="00E0E0E0"/>
      <rgbColor rgb="00808080"/>
      <rgbColor rgb="009999FF"/>
      <rgbColor rgb="00993366"/>
      <rgbColor rgb="00FFFFCC"/>
      <rgbColor rgb="00CCFFFF"/>
      <rgbColor rgb="00660066"/>
      <rgbColor rgb="00FF8080"/>
      <rgbColor rgb="004F81BD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B8CCE4"/>
      <rgbColor rgb="00CCFFFF"/>
      <rgbColor rgb="00CCFFCC"/>
      <rgbColor rgb="00FFFF99"/>
      <rgbColor rgb="00DBE5F1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3657600</xdr:colOff>
      <xdr:row>5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57600" cy="1895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</xdr:row>
          <xdr:rowOff>0</xdr:rowOff>
        </xdr:from>
        <xdr:to>
          <xdr:col>7</xdr:col>
          <xdr:colOff>0</xdr:colOff>
          <xdr:row>6</xdr:row>
          <xdr:rowOff>0</xdr:rowOff>
        </xdr:to>
        <xdr:sp macro="" textlink="">
          <xdr:nvSpPr>
            <xdr:cNvPr id="1026" name="Botao1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t-BR" sz="1000" b="1" i="0" u="none" strike="noStrike" baseline="0">
                  <a:solidFill>
                    <a:srgbClr val="00529C"/>
                  </a:solidFill>
                  <a:latin typeface="Arial"/>
                  <a:cs typeface="Arial"/>
                </a:rPr>
                <a:t>Validar Fórmulas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3648075</xdr:colOff>
      <xdr:row>5</xdr:row>
      <xdr:rowOff>57150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000000-0008-0000-02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48075" cy="1895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3648075</xdr:colOff>
      <xdr:row>5</xdr:row>
      <xdr:rowOff>57150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00000000-0008-0000-0300-000001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48075" cy="1895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3657600</xdr:colOff>
      <xdr:row>5</xdr:row>
      <xdr:rowOff>57150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00000000-0008-0000-0400-000001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57600" cy="1895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3648075</xdr:colOff>
      <xdr:row>5</xdr:row>
      <xdr:rowOff>57150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00000000-0008-0000-0500-000001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48075" cy="1895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3648075</xdr:colOff>
      <xdr:row>5</xdr:row>
      <xdr:rowOff>57150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00000000-0008-0000-0600-000001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48075" cy="1895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3657600</xdr:colOff>
      <xdr:row>5</xdr:row>
      <xdr:rowOff>57150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00000000-0008-0000-0700-000001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57600" cy="1895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E781"/>
  <sheetViews>
    <sheetView showGridLines="0" tabSelected="1" topLeftCell="A637" workbookViewId="0">
      <pane xSplit="1" topLeftCell="B1" activePane="topRight" state="frozen"/>
      <selection pane="topRight" activeCell="B673" sqref="B673"/>
    </sheetView>
  </sheetViews>
  <sheetFormatPr defaultRowHeight="12.75"/>
  <cols>
    <col min="1" max="1" width="69" customWidth="1"/>
    <col min="2" max="2" width="21" customWidth="1"/>
  </cols>
  <sheetData>
    <row r="1" spans="1:5" ht="74.099999999999994" customHeight="1">
      <c r="A1" s="8"/>
    </row>
    <row r="2" spans="1:5">
      <c r="A2" s="9" t="s">
        <v>0</v>
      </c>
    </row>
    <row r="3" spans="1:5" ht="20.100000000000001" customHeight="1">
      <c r="A3" s="1" t="s">
        <v>1</v>
      </c>
    </row>
    <row r="4" spans="1:5" ht="20.100000000000001" customHeight="1">
      <c r="A4" s="1" t="s">
        <v>2</v>
      </c>
    </row>
    <row r="5" spans="1:5" ht="20.100000000000001" customHeight="1">
      <c r="A5" s="1" t="s">
        <v>3</v>
      </c>
      <c r="E5" s="10"/>
    </row>
    <row r="7" spans="1:5">
      <c r="A7" s="2" t="s">
        <v>4</v>
      </c>
    </row>
    <row r="8" spans="1:5">
      <c r="A8" s="2" t="s">
        <v>5</v>
      </c>
    </row>
    <row r="9" spans="1:5">
      <c r="A9" s="2" t="s">
        <v>6</v>
      </c>
    </row>
    <row r="10" spans="1:5">
      <c r="A10" s="2" t="s">
        <v>7</v>
      </c>
    </row>
    <row r="11" spans="1:5">
      <c r="A11" s="2" t="s">
        <v>8</v>
      </c>
    </row>
    <row r="12" spans="1:5">
      <c r="A12" s="2" t="s">
        <v>9</v>
      </c>
    </row>
    <row r="14" spans="1:5" ht="12.75" customHeight="1">
      <c r="A14" s="7" t="s">
        <v>10</v>
      </c>
    </row>
    <row r="15" spans="1:5" ht="12.75" customHeight="1">
      <c r="A15" s="7" t="s">
        <v>11</v>
      </c>
    </row>
    <row r="16" spans="1:5" ht="12.75" customHeight="1">
      <c r="A16" s="7" t="s">
        <v>12</v>
      </c>
    </row>
    <row r="17" spans="1:2" ht="30" customHeight="1">
      <c r="A17" s="20" t="s">
        <v>13</v>
      </c>
      <c r="B17" s="20" t="s">
        <v>14</v>
      </c>
    </row>
    <row r="18" spans="1:2" ht="30" customHeight="1">
      <c r="A18" s="21"/>
      <c r="B18" s="20" t="s">
        <v>15</v>
      </c>
    </row>
    <row r="19" spans="1:2" ht="12.75" customHeight="1">
      <c r="A19" s="3" t="s">
        <v>16</v>
      </c>
      <c r="B19" s="5"/>
    </row>
    <row r="20" spans="1:2" ht="12.75" customHeight="1">
      <c r="A20" s="4" t="s">
        <v>17</v>
      </c>
      <c r="B20" s="6"/>
    </row>
    <row r="21" spans="1:2" ht="12.75" customHeight="1">
      <c r="A21" s="3" t="s">
        <v>18</v>
      </c>
      <c r="B21" s="11">
        <f>+'DCA-Anexo I-AB'!B22+'DCA-Anexo I-AB'!B160</f>
        <v>39259630.719999999</v>
      </c>
    </row>
    <row r="22" spans="1:2" ht="12.75" customHeight="1">
      <c r="A22" s="4" t="s">
        <v>19</v>
      </c>
      <c r="B22" s="12">
        <f>+'DCA-Anexo I-AB'!B23+'DCA-Anexo I-AB'!B29+'DCA-Anexo I-AB'!B71+'DCA-Anexo I-AB'!B100+'DCA-Anexo I-AB'!B109+'DCA-Anexo I-AB'!B126+'DCA-Anexo I-AB'!B143</f>
        <v>22868969.629999999</v>
      </c>
    </row>
    <row r="23" spans="1:2" ht="12.75" customHeight="1">
      <c r="A23" s="3" t="s">
        <v>20</v>
      </c>
      <c r="B23" s="11">
        <f>+'DCA-Anexo I-AB'!B24+'DCA-Anexo I-AB'!B27</f>
        <v>2012797.98</v>
      </c>
    </row>
    <row r="24" spans="1:2" ht="12.75" customHeight="1">
      <c r="A24" s="4" t="s">
        <v>21</v>
      </c>
      <c r="B24" s="12">
        <f>+'DCA-Anexo I-AB'!B25+'DCA-Anexo I-AB'!B26</f>
        <v>2012797.98</v>
      </c>
    </row>
    <row r="25" spans="1:2" ht="25.5" customHeight="1">
      <c r="A25" s="3" t="s">
        <v>22</v>
      </c>
      <c r="B25" s="11">
        <v>2012797.98</v>
      </c>
    </row>
    <row r="26" spans="1:2" ht="25.5" customHeight="1">
      <c r="A26" s="4" t="s">
        <v>23</v>
      </c>
      <c r="B26" s="12"/>
    </row>
    <row r="27" spans="1:2" ht="12.75" customHeight="1">
      <c r="A27" s="3" t="s">
        <v>24</v>
      </c>
      <c r="B27" s="11">
        <f>+'DCA-Anexo I-AB'!B28</f>
        <v>0</v>
      </c>
    </row>
    <row r="28" spans="1:2" ht="25.5" customHeight="1">
      <c r="A28" s="4" t="s">
        <v>25</v>
      </c>
      <c r="B28" s="12"/>
    </row>
    <row r="29" spans="1:2" ht="12.75" customHeight="1">
      <c r="A29" s="3" t="s">
        <v>26</v>
      </c>
      <c r="B29" s="11">
        <f>+'DCA-Anexo I-AB'!B30+'DCA-Anexo I-AB'!B36+'DCA-Anexo I-AB'!B42+'DCA-Anexo I-AB'!B47+'DCA-Anexo I-AB'!B53+'DCA-Anexo I-AB'!B59-'DCA-Anexo I-AB'!B65</f>
        <v>668204.77</v>
      </c>
    </row>
    <row r="30" spans="1:2" ht="12.75" customHeight="1">
      <c r="A30" s="4" t="s">
        <v>27</v>
      </c>
      <c r="B30" s="12">
        <f>+'DCA-Anexo I-AB'!B31+'DCA-Anexo I-AB'!B32+'DCA-Anexo I-AB'!B33+'DCA-Anexo I-AB'!B34+'DCA-Anexo I-AB'!B35</f>
        <v>668204.77</v>
      </c>
    </row>
    <row r="31" spans="1:2" ht="12.75" customHeight="1">
      <c r="A31" s="3" t="s">
        <v>28</v>
      </c>
      <c r="B31" s="11">
        <v>668204.77</v>
      </c>
    </row>
    <row r="32" spans="1:2" ht="12.75" customHeight="1">
      <c r="A32" s="4" t="s">
        <v>29</v>
      </c>
      <c r="B32" s="12"/>
    </row>
    <row r="33" spans="1:2" ht="25.5" customHeight="1">
      <c r="A33" s="3" t="s">
        <v>30</v>
      </c>
      <c r="B33" s="11"/>
    </row>
    <row r="34" spans="1:2" ht="25.5" customHeight="1">
      <c r="A34" s="4" t="s">
        <v>31</v>
      </c>
      <c r="B34" s="12"/>
    </row>
    <row r="35" spans="1:2" ht="25.5" customHeight="1">
      <c r="A35" s="3" t="s">
        <v>32</v>
      </c>
      <c r="B35" s="11"/>
    </row>
    <row r="36" spans="1:2" ht="12.75" customHeight="1">
      <c r="A36" s="4" t="s">
        <v>33</v>
      </c>
      <c r="B36" s="12">
        <f>+'DCA-Anexo I-AB'!B37+'DCA-Anexo I-AB'!B38+'DCA-Anexo I-AB'!B39+'DCA-Anexo I-AB'!B40+'DCA-Anexo I-AB'!B41</f>
        <v>0</v>
      </c>
    </row>
    <row r="37" spans="1:2" ht="12.75" customHeight="1">
      <c r="A37" s="3" t="s">
        <v>34</v>
      </c>
      <c r="B37" s="11"/>
    </row>
    <row r="38" spans="1:2" ht="12.75" customHeight="1">
      <c r="A38" s="4" t="s">
        <v>35</v>
      </c>
      <c r="B38" s="12"/>
    </row>
    <row r="39" spans="1:2" ht="12.75" customHeight="1">
      <c r="A39" s="3" t="s">
        <v>36</v>
      </c>
      <c r="B39" s="11"/>
    </row>
    <row r="40" spans="1:2" ht="12.75" customHeight="1">
      <c r="A40" s="4" t="s">
        <v>37</v>
      </c>
      <c r="B40" s="12"/>
    </row>
    <row r="41" spans="1:2" ht="12.75" customHeight="1">
      <c r="A41" s="3" t="s">
        <v>38</v>
      </c>
      <c r="B41" s="11"/>
    </row>
    <row r="42" spans="1:2" ht="12.75" customHeight="1">
      <c r="A42" s="4" t="s">
        <v>39</v>
      </c>
      <c r="B42" s="12">
        <f>+'DCA-Anexo I-AB'!B43+'DCA-Anexo I-AB'!B44+'DCA-Anexo I-AB'!B45+'DCA-Anexo I-AB'!B46</f>
        <v>0</v>
      </c>
    </row>
    <row r="43" spans="1:2" ht="25.5" customHeight="1">
      <c r="A43" s="3" t="s">
        <v>40</v>
      </c>
      <c r="B43" s="11"/>
    </row>
    <row r="44" spans="1:2" ht="25.5" customHeight="1">
      <c r="A44" s="4" t="s">
        <v>41</v>
      </c>
      <c r="B44" s="12"/>
    </row>
    <row r="45" spans="1:2" ht="25.5" customHeight="1">
      <c r="A45" s="3" t="s">
        <v>42</v>
      </c>
      <c r="B45" s="11"/>
    </row>
    <row r="46" spans="1:2" ht="25.5" customHeight="1">
      <c r="A46" s="4" t="s">
        <v>43</v>
      </c>
      <c r="B46" s="12"/>
    </row>
    <row r="47" spans="1:2" ht="12.75" customHeight="1">
      <c r="A47" s="3" t="s">
        <v>44</v>
      </c>
      <c r="B47" s="11">
        <f>+'DCA-Anexo I-AB'!B48+'DCA-Anexo I-AB'!B49+'DCA-Anexo I-AB'!B50+'DCA-Anexo I-AB'!B51+'DCA-Anexo I-AB'!B52</f>
        <v>0</v>
      </c>
    </row>
    <row r="48" spans="1:2" ht="25.5" customHeight="1">
      <c r="A48" s="4" t="s">
        <v>45</v>
      </c>
      <c r="B48" s="12"/>
    </row>
    <row r="49" spans="1:2" ht="25.5" customHeight="1">
      <c r="A49" s="3" t="s">
        <v>46</v>
      </c>
      <c r="B49" s="11"/>
    </row>
    <row r="50" spans="1:2" ht="25.5" customHeight="1">
      <c r="A50" s="4" t="s">
        <v>47</v>
      </c>
      <c r="B50" s="12"/>
    </row>
    <row r="51" spans="1:2" ht="25.5" customHeight="1">
      <c r="A51" s="3" t="s">
        <v>48</v>
      </c>
      <c r="B51" s="11"/>
    </row>
    <row r="52" spans="1:2" ht="25.5" customHeight="1">
      <c r="A52" s="4" t="s">
        <v>49</v>
      </c>
      <c r="B52" s="12"/>
    </row>
    <row r="53" spans="1:2" ht="12.75" customHeight="1">
      <c r="A53" s="3" t="s">
        <v>50</v>
      </c>
      <c r="B53" s="11">
        <f>+'DCA-Anexo I-AB'!B54+'DCA-Anexo I-AB'!B55+'DCA-Anexo I-AB'!B56+'DCA-Anexo I-AB'!B57+'DCA-Anexo I-AB'!B58</f>
        <v>0</v>
      </c>
    </row>
    <row r="54" spans="1:2" ht="12.75" customHeight="1">
      <c r="A54" s="4" t="s">
        <v>51</v>
      </c>
      <c r="B54" s="12"/>
    </row>
    <row r="55" spans="1:2" ht="12.75" customHeight="1">
      <c r="A55" s="3" t="s">
        <v>52</v>
      </c>
      <c r="B55" s="11"/>
    </row>
    <row r="56" spans="1:2" ht="12.75" customHeight="1">
      <c r="A56" s="4" t="s">
        <v>53</v>
      </c>
      <c r="B56" s="12"/>
    </row>
    <row r="57" spans="1:2" ht="12.75" customHeight="1">
      <c r="A57" s="3" t="s">
        <v>54</v>
      </c>
      <c r="B57" s="11"/>
    </row>
    <row r="58" spans="1:2" ht="12.75" customHeight="1">
      <c r="A58" s="4" t="s">
        <v>55</v>
      </c>
      <c r="B58" s="12"/>
    </row>
    <row r="59" spans="1:2" ht="12.75" customHeight="1">
      <c r="A59" s="3" t="s">
        <v>56</v>
      </c>
      <c r="B59" s="11">
        <f>+'DCA-Anexo I-AB'!B60+'DCA-Anexo I-AB'!B61+'DCA-Anexo I-AB'!B62+'DCA-Anexo I-AB'!B63+'DCA-Anexo I-AB'!B64</f>
        <v>0</v>
      </c>
    </row>
    <row r="60" spans="1:2" ht="12.75" customHeight="1">
      <c r="A60" s="4" t="s">
        <v>57</v>
      </c>
      <c r="B60" s="12"/>
    </row>
    <row r="61" spans="1:2" ht="12.75" customHeight="1">
      <c r="A61" s="3" t="s">
        <v>58</v>
      </c>
      <c r="B61" s="11"/>
    </row>
    <row r="62" spans="1:2" ht="12.75" customHeight="1">
      <c r="A62" s="4" t="s">
        <v>59</v>
      </c>
      <c r="B62" s="12"/>
    </row>
    <row r="63" spans="1:2" ht="12.75" customHeight="1">
      <c r="A63" s="3" t="s">
        <v>60</v>
      </c>
      <c r="B63" s="11"/>
    </row>
    <row r="64" spans="1:2" ht="25.5" customHeight="1">
      <c r="A64" s="4" t="s">
        <v>61</v>
      </c>
      <c r="B64" s="12"/>
    </row>
    <row r="65" spans="1:2" ht="12.75" customHeight="1">
      <c r="A65" s="3" t="s">
        <v>62</v>
      </c>
      <c r="B65" s="11">
        <f>+'DCA-Anexo I-AB'!B66+'DCA-Anexo I-AB'!B67+'DCA-Anexo I-AB'!B68+'DCA-Anexo I-AB'!B69+'DCA-Anexo I-AB'!B70</f>
        <v>0</v>
      </c>
    </row>
    <row r="66" spans="1:2" ht="25.5" customHeight="1">
      <c r="A66" s="4" t="s">
        <v>63</v>
      </c>
      <c r="B66" s="12"/>
    </row>
    <row r="67" spans="1:2" ht="25.5" customHeight="1">
      <c r="A67" s="3" t="s">
        <v>64</v>
      </c>
      <c r="B67" s="11"/>
    </row>
    <row r="68" spans="1:2" ht="25.5" customHeight="1">
      <c r="A68" s="4" t="s">
        <v>65</v>
      </c>
      <c r="B68" s="12"/>
    </row>
    <row r="69" spans="1:2" ht="25.5" customHeight="1">
      <c r="A69" s="3" t="s">
        <v>66</v>
      </c>
      <c r="B69" s="11"/>
    </row>
    <row r="70" spans="1:2" ht="25.5" customHeight="1">
      <c r="A70" s="4" t="s">
        <v>67</v>
      </c>
      <c r="B70" s="12"/>
    </row>
    <row r="71" spans="1:2" ht="12.75" customHeight="1">
      <c r="A71" s="3" t="s">
        <v>68</v>
      </c>
      <c r="B71" s="11">
        <f>+'DCA-Anexo I-AB'!B72+'DCA-Anexo I-AB'!B74+'DCA-Anexo I-AB'!B80+'DCA-Anexo I-AB'!B82+'DCA-Anexo I-AB'!B84+'DCA-Anexo I-AB'!B86+'DCA-Anexo I-AB'!B92-'DCA-Anexo I-AB'!B98</f>
        <v>0</v>
      </c>
    </row>
    <row r="72" spans="1:2" ht="12.75" customHeight="1">
      <c r="A72" s="4" t="s">
        <v>69</v>
      </c>
      <c r="B72" s="12">
        <f>+'DCA-Anexo I-AB'!B73</f>
        <v>0</v>
      </c>
    </row>
    <row r="73" spans="1:2" ht="25.5" customHeight="1">
      <c r="A73" s="3" t="s">
        <v>70</v>
      </c>
      <c r="B73" s="11"/>
    </row>
    <row r="74" spans="1:2" ht="12.75" customHeight="1">
      <c r="A74" s="4" t="s">
        <v>71</v>
      </c>
      <c r="B74" s="12">
        <f>+'DCA-Anexo I-AB'!B75+'DCA-Anexo I-AB'!B76+'DCA-Anexo I-AB'!B77+'DCA-Anexo I-AB'!B78+'DCA-Anexo I-AB'!B79</f>
        <v>0</v>
      </c>
    </row>
    <row r="75" spans="1:2" ht="12.75" customHeight="1">
      <c r="A75" s="3" t="s">
        <v>72</v>
      </c>
      <c r="B75" s="11"/>
    </row>
    <row r="76" spans="1:2" ht="12.75" customHeight="1">
      <c r="A76" s="4" t="s">
        <v>73</v>
      </c>
      <c r="B76" s="12"/>
    </row>
    <row r="77" spans="1:2" ht="25.5" customHeight="1">
      <c r="A77" s="3" t="s">
        <v>74</v>
      </c>
      <c r="B77" s="11"/>
    </row>
    <row r="78" spans="1:2" ht="25.5" customHeight="1">
      <c r="A78" s="4" t="s">
        <v>75</v>
      </c>
      <c r="B78" s="12"/>
    </row>
    <row r="79" spans="1:2" ht="25.5" customHeight="1">
      <c r="A79" s="3" t="s">
        <v>76</v>
      </c>
      <c r="B79" s="11"/>
    </row>
    <row r="80" spans="1:2" ht="25.5" customHeight="1">
      <c r="A80" s="4" t="s">
        <v>77</v>
      </c>
      <c r="B80" s="12">
        <f>+'DCA-Anexo I-AB'!B81</f>
        <v>0</v>
      </c>
    </row>
    <row r="81" spans="1:2" ht="25.5" customHeight="1">
      <c r="A81" s="3" t="s">
        <v>78</v>
      </c>
      <c r="B81" s="11"/>
    </row>
    <row r="82" spans="1:2" ht="12.75" customHeight="1">
      <c r="A82" s="4" t="s">
        <v>79</v>
      </c>
      <c r="B82" s="12">
        <f>+'DCA-Anexo I-AB'!B83</f>
        <v>0</v>
      </c>
    </row>
    <row r="83" spans="1:2" ht="12.75" customHeight="1">
      <c r="A83" s="3" t="s">
        <v>80</v>
      </c>
      <c r="B83" s="11"/>
    </row>
    <row r="84" spans="1:2" ht="12.75" customHeight="1">
      <c r="A84" s="4" t="s">
        <v>81</v>
      </c>
      <c r="B84" s="12">
        <f>+'DCA-Anexo I-AB'!B85</f>
        <v>0</v>
      </c>
    </row>
    <row r="85" spans="1:2" ht="25.5" customHeight="1">
      <c r="A85" s="3" t="s">
        <v>82</v>
      </c>
      <c r="B85" s="11"/>
    </row>
    <row r="86" spans="1:2" ht="12.75" customHeight="1">
      <c r="A86" s="4" t="s">
        <v>83</v>
      </c>
      <c r="B86" s="12">
        <f>+'DCA-Anexo I-AB'!B87+'DCA-Anexo I-AB'!B88+'DCA-Anexo I-AB'!B89+'DCA-Anexo I-AB'!B90+'DCA-Anexo I-AB'!B91</f>
        <v>0</v>
      </c>
    </row>
    <row r="87" spans="1:2" ht="25.5" customHeight="1">
      <c r="A87" s="3" t="s">
        <v>84</v>
      </c>
      <c r="B87" s="11"/>
    </row>
    <row r="88" spans="1:2" ht="25.5" customHeight="1">
      <c r="A88" s="4" t="s">
        <v>85</v>
      </c>
      <c r="B88" s="12"/>
    </row>
    <row r="89" spans="1:2" ht="25.5" customHeight="1">
      <c r="A89" s="3" t="s">
        <v>86</v>
      </c>
      <c r="B89" s="11"/>
    </row>
    <row r="90" spans="1:2" ht="25.5" customHeight="1">
      <c r="A90" s="4" t="s">
        <v>87</v>
      </c>
      <c r="B90" s="12"/>
    </row>
    <row r="91" spans="1:2" ht="25.5" customHeight="1">
      <c r="A91" s="3" t="s">
        <v>88</v>
      </c>
      <c r="B91" s="11"/>
    </row>
    <row r="92" spans="1:2" ht="12.75" customHeight="1">
      <c r="A92" s="4" t="s">
        <v>89</v>
      </c>
      <c r="B92" s="12">
        <f>+'DCA-Anexo I-AB'!B93+'DCA-Anexo I-AB'!B94+'DCA-Anexo I-AB'!B95+'DCA-Anexo I-AB'!B96+'DCA-Anexo I-AB'!B97</f>
        <v>0</v>
      </c>
    </row>
    <row r="93" spans="1:2" ht="25.5" customHeight="1">
      <c r="A93" s="3" t="s">
        <v>90</v>
      </c>
      <c r="B93" s="11"/>
    </row>
    <row r="94" spans="1:2" ht="25.5" customHeight="1">
      <c r="A94" s="4" t="s">
        <v>91</v>
      </c>
      <c r="B94" s="12"/>
    </row>
    <row r="95" spans="1:2" ht="25.5" customHeight="1">
      <c r="A95" s="3" t="s">
        <v>92</v>
      </c>
      <c r="B95" s="11"/>
    </row>
    <row r="96" spans="1:2" ht="25.5" customHeight="1">
      <c r="A96" s="4" t="s">
        <v>93</v>
      </c>
      <c r="B96" s="12"/>
    </row>
    <row r="97" spans="1:2" ht="25.5" customHeight="1">
      <c r="A97" s="3" t="s">
        <v>94</v>
      </c>
      <c r="B97" s="11"/>
    </row>
    <row r="98" spans="1:2" ht="25.5" customHeight="1">
      <c r="A98" s="4" t="s">
        <v>95</v>
      </c>
      <c r="B98" s="12">
        <f>+'DCA-Anexo I-AB'!B99</f>
        <v>0</v>
      </c>
    </row>
    <row r="99" spans="1:2" ht="25.5" customHeight="1">
      <c r="A99" s="3" t="s">
        <v>96</v>
      </c>
      <c r="B99" s="11"/>
    </row>
    <row r="100" spans="1:2" ht="12.75" customHeight="1">
      <c r="A100" s="4" t="s">
        <v>97</v>
      </c>
      <c r="B100" s="12">
        <f>+'DCA-Anexo I-AB'!B101+'DCA-Anexo I-AB'!B103+'DCA-Anexo I-AB'!B105-'DCA-Anexo I-AB'!B107</f>
        <v>19981865.25</v>
      </c>
    </row>
    <row r="101" spans="1:2" ht="12.75" customHeight="1">
      <c r="A101" s="3" t="s">
        <v>98</v>
      </c>
      <c r="B101" s="11">
        <f>+'DCA-Anexo I-AB'!B102</f>
        <v>19981865.25</v>
      </c>
    </row>
    <row r="102" spans="1:2" ht="12.75" customHeight="1">
      <c r="A102" s="4" t="s">
        <v>99</v>
      </c>
      <c r="B102" s="12">
        <v>19981865.25</v>
      </c>
    </row>
    <row r="103" spans="1:2" ht="12.75" customHeight="1">
      <c r="A103" s="3" t="s">
        <v>100</v>
      </c>
      <c r="B103" s="11">
        <f>+'DCA-Anexo I-AB'!B104</f>
        <v>0</v>
      </c>
    </row>
    <row r="104" spans="1:2" ht="25.5" customHeight="1">
      <c r="A104" s="4" t="s">
        <v>101</v>
      </c>
      <c r="B104" s="12"/>
    </row>
    <row r="105" spans="1:2" ht="12.75" customHeight="1">
      <c r="A105" s="3" t="s">
        <v>102</v>
      </c>
      <c r="B105" s="11">
        <f>+'DCA-Anexo I-AB'!B106</f>
        <v>0</v>
      </c>
    </row>
    <row r="106" spans="1:2" ht="12.75" customHeight="1">
      <c r="A106" s="4" t="s">
        <v>103</v>
      </c>
      <c r="B106" s="12"/>
    </row>
    <row r="107" spans="1:2" ht="25.5" customHeight="1">
      <c r="A107" s="3" t="s">
        <v>104</v>
      </c>
      <c r="B107" s="11">
        <f>+'DCA-Anexo I-AB'!B108</f>
        <v>0</v>
      </c>
    </row>
    <row r="108" spans="1:2" ht="25.5" customHeight="1">
      <c r="A108" s="4" t="s">
        <v>105</v>
      </c>
      <c r="B108" s="12"/>
    </row>
    <row r="109" spans="1:2" ht="12.75" customHeight="1">
      <c r="A109" s="3" t="s">
        <v>106</v>
      </c>
      <c r="B109" s="11">
        <f>+'DCA-Anexo I-AB'!B110+'DCA-Anexo I-AB'!B112+'DCA-Anexo I-AB'!B114+'DCA-Anexo I-AB'!B116+'DCA-Anexo I-AB'!B118+'DCA-Anexo I-AB'!B120+'DCA-Anexo I-AB'!B122-'DCA-Anexo I-AB'!B124</f>
        <v>206101.63</v>
      </c>
    </row>
    <row r="110" spans="1:2" ht="12.75" customHeight="1">
      <c r="A110" s="4" t="s">
        <v>107</v>
      </c>
      <c r="B110" s="12">
        <f>+'DCA-Anexo I-AB'!B111</f>
        <v>0</v>
      </c>
    </row>
    <row r="111" spans="1:2" ht="12.75" customHeight="1">
      <c r="A111" s="3" t="s">
        <v>108</v>
      </c>
      <c r="B111" s="11"/>
    </row>
    <row r="112" spans="1:2" ht="12.75" customHeight="1">
      <c r="A112" s="4" t="s">
        <v>109</v>
      </c>
      <c r="B112" s="12">
        <f>+'DCA-Anexo I-AB'!B113</f>
        <v>0</v>
      </c>
    </row>
    <row r="113" spans="1:2" ht="12.75" customHeight="1">
      <c r="A113" s="3" t="s">
        <v>110</v>
      </c>
      <c r="B113" s="11"/>
    </row>
    <row r="114" spans="1:2" ht="12.75" customHeight="1">
      <c r="A114" s="4" t="s">
        <v>111</v>
      </c>
      <c r="B114" s="12">
        <f>+'DCA-Anexo I-AB'!B115</f>
        <v>0</v>
      </c>
    </row>
    <row r="115" spans="1:2" ht="12.75" customHeight="1">
      <c r="A115" s="3" t="s">
        <v>112</v>
      </c>
      <c r="B115" s="11"/>
    </row>
    <row r="116" spans="1:2" ht="12.75" customHeight="1">
      <c r="A116" s="4" t="s">
        <v>113</v>
      </c>
      <c r="B116" s="12">
        <f>+'DCA-Anexo I-AB'!B117</f>
        <v>0</v>
      </c>
    </row>
    <row r="117" spans="1:2" ht="12.75" customHeight="1">
      <c r="A117" s="3" t="s">
        <v>114</v>
      </c>
      <c r="B117" s="11"/>
    </row>
    <row r="118" spans="1:2" ht="12.75" customHeight="1">
      <c r="A118" s="4" t="s">
        <v>115</v>
      </c>
      <c r="B118" s="12">
        <f>+'DCA-Anexo I-AB'!B119</f>
        <v>0</v>
      </c>
    </row>
    <row r="119" spans="1:2" ht="12.75" customHeight="1">
      <c r="A119" s="3" t="s">
        <v>116</v>
      </c>
      <c r="B119" s="11"/>
    </row>
    <row r="120" spans="1:2" ht="12.75" customHeight="1">
      <c r="A120" s="4" t="s">
        <v>117</v>
      </c>
      <c r="B120" s="12">
        <f>+'DCA-Anexo I-AB'!B121</f>
        <v>0</v>
      </c>
    </row>
    <row r="121" spans="1:2" ht="12.75" customHeight="1">
      <c r="A121" s="3" t="s">
        <v>118</v>
      </c>
      <c r="B121" s="11"/>
    </row>
    <row r="122" spans="1:2" ht="12.75" customHeight="1">
      <c r="A122" s="4" t="s">
        <v>119</v>
      </c>
      <c r="B122" s="12">
        <f>+'DCA-Anexo I-AB'!B123</f>
        <v>206101.63</v>
      </c>
    </row>
    <row r="123" spans="1:2" ht="12.75" customHeight="1">
      <c r="A123" s="3" t="s">
        <v>120</v>
      </c>
      <c r="B123" s="11">
        <v>206101.63</v>
      </c>
    </row>
    <row r="124" spans="1:2" ht="12.75" customHeight="1">
      <c r="A124" s="4" t="s">
        <v>121</v>
      </c>
      <c r="B124" s="12">
        <f>+'DCA-Anexo I-AB'!B125</f>
        <v>0</v>
      </c>
    </row>
    <row r="125" spans="1:2" ht="12.75" customHeight="1">
      <c r="A125" s="3" t="s">
        <v>122</v>
      </c>
      <c r="B125" s="11"/>
    </row>
    <row r="126" spans="1:2" ht="12.75" customHeight="1">
      <c r="A126" s="4" t="s">
        <v>123</v>
      </c>
      <c r="B126" s="12">
        <f>+'DCA-Anexo I-AB'!B127+'DCA-Anexo I-AB'!B133+'DCA-Anexo I-AB'!B135-'DCA-Anexo I-AB'!B137</f>
        <v>0</v>
      </c>
    </row>
    <row r="127" spans="1:2" ht="12.75" customHeight="1">
      <c r="A127" s="3" t="s">
        <v>124</v>
      </c>
      <c r="B127" s="11">
        <f>+'DCA-Anexo I-AB'!B128+'DCA-Anexo I-AB'!B129+'DCA-Anexo I-AB'!B130+'DCA-Anexo I-AB'!B131+'DCA-Anexo I-AB'!B132</f>
        <v>0</v>
      </c>
    </row>
    <row r="128" spans="1:2" ht="12.75" customHeight="1">
      <c r="A128" s="4" t="s">
        <v>125</v>
      </c>
      <c r="B128" s="12"/>
    </row>
    <row r="129" spans="1:2" ht="12.75" customHeight="1">
      <c r="A129" s="3" t="s">
        <v>126</v>
      </c>
      <c r="B129" s="11"/>
    </row>
    <row r="130" spans="1:2" ht="25.5" customHeight="1">
      <c r="A130" s="4" t="s">
        <v>127</v>
      </c>
      <c r="B130" s="12"/>
    </row>
    <row r="131" spans="1:2" ht="25.5" customHeight="1">
      <c r="A131" s="3" t="s">
        <v>128</v>
      </c>
      <c r="B131" s="11"/>
    </row>
    <row r="132" spans="1:2" ht="25.5" customHeight="1">
      <c r="A132" s="4" t="s">
        <v>129</v>
      </c>
      <c r="B132" s="12"/>
    </row>
    <row r="133" spans="1:2" ht="12.75" customHeight="1">
      <c r="A133" s="3" t="s">
        <v>130</v>
      </c>
      <c r="B133" s="11">
        <f>+'DCA-Anexo I-AB'!B134</f>
        <v>0</v>
      </c>
    </row>
    <row r="134" spans="1:2" ht="12.75" customHeight="1">
      <c r="A134" s="4" t="s">
        <v>131</v>
      </c>
      <c r="B134" s="12"/>
    </row>
    <row r="135" spans="1:2" ht="12.75" customHeight="1">
      <c r="A135" s="3" t="s">
        <v>132</v>
      </c>
      <c r="B135" s="11">
        <f>+'DCA-Anexo I-AB'!B136</f>
        <v>0</v>
      </c>
    </row>
    <row r="136" spans="1:2" ht="12.75" customHeight="1">
      <c r="A136" s="4" t="s">
        <v>133</v>
      </c>
      <c r="B136" s="12"/>
    </row>
    <row r="137" spans="1:2" ht="25.5" customHeight="1">
      <c r="A137" s="3" t="s">
        <v>134</v>
      </c>
      <c r="B137" s="11">
        <f>+'DCA-Anexo I-AB'!B138+'DCA-Anexo I-AB'!B139+'DCA-Anexo I-AB'!B140+'DCA-Anexo I-AB'!B141+'DCA-Anexo I-AB'!B142</f>
        <v>0</v>
      </c>
    </row>
    <row r="138" spans="1:2" ht="25.5" customHeight="1">
      <c r="A138" s="4" t="s">
        <v>135</v>
      </c>
      <c r="B138" s="12"/>
    </row>
    <row r="139" spans="1:2" ht="25.5" customHeight="1">
      <c r="A139" s="3" t="s">
        <v>136</v>
      </c>
      <c r="B139" s="11"/>
    </row>
    <row r="140" spans="1:2" ht="25.5" customHeight="1">
      <c r="A140" s="4" t="s">
        <v>137</v>
      </c>
      <c r="B140" s="12"/>
    </row>
    <row r="141" spans="1:2" ht="25.5" customHeight="1">
      <c r="A141" s="3" t="s">
        <v>138</v>
      </c>
      <c r="B141" s="11"/>
    </row>
    <row r="142" spans="1:2" ht="25.5" customHeight="1">
      <c r="A142" s="4" t="s">
        <v>139</v>
      </c>
      <c r="B142" s="12"/>
    </row>
    <row r="143" spans="1:2" ht="25.5" customHeight="1">
      <c r="A143" s="3" t="s">
        <v>140</v>
      </c>
      <c r="B143" s="11">
        <f>+'DCA-Anexo I-AB'!B144+'DCA-Anexo I-AB'!B146+'DCA-Anexo I-AB'!B148+'DCA-Anexo I-AB'!B150+'DCA-Anexo I-AB'!B152+'DCA-Anexo I-AB'!B154+'DCA-Anexo I-AB'!B156+'DCA-Anexo I-AB'!B158</f>
        <v>0</v>
      </c>
    </row>
    <row r="144" spans="1:2" ht="12.75" customHeight="1">
      <c r="A144" s="4" t="s">
        <v>141</v>
      </c>
      <c r="B144" s="12">
        <f>+'DCA-Anexo I-AB'!B145</f>
        <v>0</v>
      </c>
    </row>
    <row r="145" spans="1:2" ht="12.75" customHeight="1">
      <c r="A145" s="3" t="s">
        <v>142</v>
      </c>
      <c r="B145" s="11"/>
    </row>
    <row r="146" spans="1:2" ht="12.75" customHeight="1">
      <c r="A146" s="4" t="s">
        <v>143</v>
      </c>
      <c r="B146" s="12">
        <f>+'DCA-Anexo I-AB'!B147</f>
        <v>0</v>
      </c>
    </row>
    <row r="147" spans="1:2" ht="12.75" customHeight="1">
      <c r="A147" s="3" t="s">
        <v>144</v>
      </c>
      <c r="B147" s="11"/>
    </row>
    <row r="148" spans="1:2" ht="12.75" customHeight="1">
      <c r="A148" s="4" t="s">
        <v>145</v>
      </c>
      <c r="B148" s="12">
        <f>+'DCA-Anexo I-AB'!B149</f>
        <v>0</v>
      </c>
    </row>
    <row r="149" spans="1:2" ht="12.75" customHeight="1">
      <c r="A149" s="3" t="s">
        <v>146</v>
      </c>
      <c r="B149" s="11"/>
    </row>
    <row r="150" spans="1:2" ht="12.75" customHeight="1">
      <c r="A150" s="4" t="s">
        <v>147</v>
      </c>
      <c r="B150" s="12">
        <f>+'DCA-Anexo I-AB'!B151</f>
        <v>0</v>
      </c>
    </row>
    <row r="151" spans="1:2" ht="12.75" customHeight="1">
      <c r="A151" s="3" t="s">
        <v>148</v>
      </c>
      <c r="B151" s="11"/>
    </row>
    <row r="152" spans="1:2" ht="12.75" customHeight="1">
      <c r="A152" s="4" t="s">
        <v>149</v>
      </c>
      <c r="B152" s="12">
        <f>+'DCA-Anexo I-AB'!B153</f>
        <v>0</v>
      </c>
    </row>
    <row r="153" spans="1:2" ht="12.75" customHeight="1">
      <c r="A153" s="3" t="s">
        <v>150</v>
      </c>
      <c r="B153" s="11"/>
    </row>
    <row r="154" spans="1:2" ht="12.75" customHeight="1">
      <c r="A154" s="4" t="s">
        <v>151</v>
      </c>
      <c r="B154" s="12">
        <f>+'DCA-Anexo I-AB'!B155</f>
        <v>0</v>
      </c>
    </row>
    <row r="155" spans="1:2" ht="25.5" customHeight="1">
      <c r="A155" s="3" t="s">
        <v>152</v>
      </c>
      <c r="B155" s="11"/>
    </row>
    <row r="156" spans="1:2" ht="12.75" customHeight="1">
      <c r="A156" s="4" t="s">
        <v>153</v>
      </c>
      <c r="B156" s="12">
        <f>+'DCA-Anexo I-AB'!B157</f>
        <v>0</v>
      </c>
    </row>
    <row r="157" spans="1:2" ht="12.75" customHeight="1">
      <c r="A157" s="3" t="s">
        <v>154</v>
      </c>
      <c r="B157" s="11"/>
    </row>
    <row r="158" spans="1:2" ht="12.75" customHeight="1">
      <c r="A158" s="4" t="s">
        <v>155</v>
      </c>
      <c r="B158" s="12">
        <f>+'DCA-Anexo I-AB'!B159</f>
        <v>0</v>
      </c>
    </row>
    <row r="159" spans="1:2" ht="12.75" customHeight="1">
      <c r="A159" s="3" t="s">
        <v>156</v>
      </c>
      <c r="B159" s="11"/>
    </row>
    <row r="160" spans="1:2" ht="12.75" customHeight="1">
      <c r="A160" s="4" t="s">
        <v>157</v>
      </c>
      <c r="B160" s="12">
        <f>+'DCA-Anexo I-AB'!B161+'DCA-Anexo I-AB'!B241+'DCA-Anexo I-AB'!B285+'DCA-Anexo I-AB'!B302+'DCA-Anexo I-AB'!B319</f>
        <v>16390661.09</v>
      </c>
    </row>
    <row r="161" spans="1:2" ht="12.75" customHeight="1">
      <c r="A161" s="3" t="s">
        <v>158</v>
      </c>
      <c r="B161" s="11">
        <f>+'DCA-Anexo I-AB'!B162+'DCA-Anexo I-AB'!B199+'DCA-Anexo I-AB'!B213+'DCA-Anexo I-AB'!B220+'DCA-Anexo I-AB'!B231</f>
        <v>802942.82</v>
      </c>
    </row>
    <row r="162" spans="1:2" ht="12.75" customHeight="1">
      <c r="A162" s="4" t="s">
        <v>159</v>
      </c>
      <c r="B162" s="12">
        <f>+'DCA-Anexo I-AB'!B163+'DCA-Anexo I-AB'!B171+'DCA-Anexo I-AB'!B178+'DCA-Anexo I-AB'!B185+'DCA-Anexo I-AB'!B192</f>
        <v>199501.86</v>
      </c>
    </row>
    <row r="163" spans="1:2" ht="12.75" customHeight="1">
      <c r="A163" s="3" t="s">
        <v>160</v>
      </c>
      <c r="B163" s="11">
        <f>+'DCA-Anexo I-AB'!B164+'DCA-Anexo I-AB'!B165+'DCA-Anexo I-AB'!B166+'DCA-Anexo I-AB'!B167+'DCA-Anexo I-AB'!B168-'DCA-Anexo I-AB'!B170+'DCA-Anexo I-AB'!B169</f>
        <v>199501.86</v>
      </c>
    </row>
    <row r="164" spans="1:2" ht="12.75" customHeight="1">
      <c r="A164" s="4" t="s">
        <v>161</v>
      </c>
      <c r="B164" s="12">
        <v>199501.86</v>
      </c>
    </row>
    <row r="165" spans="1:2" ht="12.75" customHeight="1">
      <c r="A165" s="3" t="s">
        <v>162</v>
      </c>
      <c r="B165" s="11"/>
    </row>
    <row r="166" spans="1:2" ht="12.75" customHeight="1">
      <c r="A166" s="4" t="s">
        <v>163</v>
      </c>
      <c r="B166" s="12"/>
    </row>
    <row r="167" spans="1:2" ht="12.75" customHeight="1">
      <c r="A167" s="3" t="s">
        <v>164</v>
      </c>
      <c r="B167" s="11"/>
    </row>
    <row r="168" spans="1:2" ht="12.75" customHeight="1">
      <c r="A168" s="4" t="s">
        <v>165</v>
      </c>
      <c r="B168" s="12"/>
    </row>
    <row r="169" spans="1:2" ht="12.75" customHeight="1">
      <c r="A169" s="3" t="s">
        <v>166</v>
      </c>
      <c r="B169" s="11"/>
    </row>
    <row r="170" spans="1:2" ht="12.75" customHeight="1">
      <c r="A170" s="4" t="s">
        <v>167</v>
      </c>
      <c r="B170" s="12"/>
    </row>
    <row r="171" spans="1:2" ht="12.75" customHeight="1">
      <c r="A171" s="3" t="s">
        <v>168</v>
      </c>
      <c r="B171" s="11">
        <f>+'DCA-Anexo I-AB'!B172+'DCA-Anexo I-AB'!B173+'DCA-Anexo I-AB'!B174+'DCA-Anexo I-AB'!B175+'DCA-Anexo I-AB'!B176-'DCA-Anexo I-AB'!B177</f>
        <v>0</v>
      </c>
    </row>
    <row r="172" spans="1:2" ht="12.75" customHeight="1">
      <c r="A172" s="4" t="s">
        <v>169</v>
      </c>
      <c r="B172" s="12"/>
    </row>
    <row r="173" spans="1:2" ht="12.75" customHeight="1">
      <c r="A173" s="3" t="s">
        <v>170</v>
      </c>
      <c r="B173" s="11"/>
    </row>
    <row r="174" spans="1:2" ht="12.75" customHeight="1">
      <c r="A174" s="4" t="s">
        <v>171</v>
      </c>
      <c r="B174" s="12"/>
    </row>
    <row r="175" spans="1:2" ht="12.75" customHeight="1">
      <c r="A175" s="3" t="s">
        <v>172</v>
      </c>
      <c r="B175" s="11"/>
    </row>
    <row r="176" spans="1:2" ht="12.75" customHeight="1">
      <c r="A176" s="4" t="s">
        <v>173</v>
      </c>
      <c r="B176" s="12"/>
    </row>
    <row r="177" spans="1:2" ht="12.75" customHeight="1">
      <c r="A177" s="3" t="s">
        <v>174</v>
      </c>
      <c r="B177" s="11"/>
    </row>
    <row r="178" spans="1:2" ht="12.75" customHeight="1">
      <c r="A178" s="4" t="s">
        <v>175</v>
      </c>
      <c r="B178" s="12">
        <f>+'DCA-Anexo I-AB'!B179+'DCA-Anexo I-AB'!B180+'DCA-Anexo I-AB'!B181+'DCA-Anexo I-AB'!B182+'DCA-Anexo I-AB'!B183-'DCA-Anexo I-AB'!B184</f>
        <v>0</v>
      </c>
    </row>
    <row r="179" spans="1:2" ht="12.75" customHeight="1">
      <c r="A179" s="3" t="s">
        <v>176</v>
      </c>
      <c r="B179" s="11"/>
    </row>
    <row r="180" spans="1:2" ht="12.75" customHeight="1">
      <c r="A180" s="4" t="s">
        <v>177</v>
      </c>
      <c r="B180" s="12"/>
    </row>
    <row r="181" spans="1:2" ht="12.75" customHeight="1">
      <c r="A181" s="3" t="s">
        <v>178</v>
      </c>
      <c r="B181" s="11"/>
    </row>
    <row r="182" spans="1:2" ht="12.75" customHeight="1">
      <c r="A182" s="4" t="s">
        <v>179</v>
      </c>
      <c r="B182" s="12"/>
    </row>
    <row r="183" spans="1:2" ht="12.75" customHeight="1">
      <c r="A183" s="3" t="s">
        <v>180</v>
      </c>
      <c r="B183" s="11"/>
    </row>
    <row r="184" spans="1:2" ht="12.75" customHeight="1">
      <c r="A184" s="4" t="s">
        <v>181</v>
      </c>
      <c r="B184" s="12"/>
    </row>
    <row r="185" spans="1:2" ht="12.75" customHeight="1">
      <c r="A185" s="3" t="s">
        <v>182</v>
      </c>
      <c r="B185" s="11">
        <f>+'DCA-Anexo I-AB'!B186+'DCA-Anexo I-AB'!B187+'DCA-Anexo I-AB'!B188+'DCA-Anexo I-AB'!B189+'DCA-Anexo I-AB'!B190-'DCA-Anexo I-AB'!B191</f>
        <v>0</v>
      </c>
    </row>
    <row r="186" spans="1:2" ht="12.75" customHeight="1">
      <c r="A186" s="4" t="s">
        <v>183</v>
      </c>
      <c r="B186" s="12"/>
    </row>
    <row r="187" spans="1:2" ht="12.75" customHeight="1">
      <c r="A187" s="3" t="s">
        <v>184</v>
      </c>
      <c r="B187" s="11"/>
    </row>
    <row r="188" spans="1:2" ht="12.75" customHeight="1">
      <c r="A188" s="4" t="s">
        <v>185</v>
      </c>
      <c r="B188" s="12"/>
    </row>
    <row r="189" spans="1:2" ht="12.75" customHeight="1">
      <c r="A189" s="3" t="s">
        <v>186</v>
      </c>
      <c r="B189" s="11"/>
    </row>
    <row r="190" spans="1:2" ht="12.75" customHeight="1">
      <c r="A190" s="4" t="s">
        <v>187</v>
      </c>
      <c r="B190" s="12"/>
    </row>
    <row r="191" spans="1:2" ht="12.75" customHeight="1">
      <c r="A191" s="3" t="s">
        <v>188</v>
      </c>
      <c r="B191" s="11"/>
    </row>
    <row r="192" spans="1:2" ht="12.75" customHeight="1">
      <c r="A192" s="4" t="s">
        <v>189</v>
      </c>
      <c r="B192" s="12">
        <f>+'DCA-Anexo I-AB'!B193+'DCA-Anexo I-AB'!B194+'DCA-Anexo I-AB'!B195+'DCA-Anexo I-AB'!B196+'DCA-Anexo I-AB'!B197-'DCA-Anexo I-AB'!B198</f>
        <v>0</v>
      </c>
    </row>
    <row r="193" spans="1:2" ht="12.75" customHeight="1">
      <c r="A193" s="3" t="s">
        <v>190</v>
      </c>
      <c r="B193" s="11"/>
    </row>
    <row r="194" spans="1:2" ht="12.75" customHeight="1">
      <c r="A194" s="4" t="s">
        <v>191</v>
      </c>
      <c r="B194" s="12"/>
    </row>
    <row r="195" spans="1:2" ht="12.75" customHeight="1">
      <c r="A195" s="3" t="s">
        <v>192</v>
      </c>
      <c r="B195" s="11"/>
    </row>
    <row r="196" spans="1:2" ht="12.75" customHeight="1">
      <c r="A196" s="4" t="s">
        <v>193</v>
      </c>
      <c r="B196" s="12"/>
    </row>
    <row r="197" spans="1:2" ht="12.75" customHeight="1">
      <c r="A197" s="3" t="s">
        <v>194</v>
      </c>
      <c r="B197" s="11"/>
    </row>
    <row r="198" spans="1:2" ht="12.75" customHeight="1">
      <c r="A198" s="4" t="s">
        <v>195</v>
      </c>
      <c r="B198" s="12"/>
    </row>
    <row r="199" spans="1:2" ht="12.75" customHeight="1">
      <c r="A199" s="3" t="s">
        <v>196</v>
      </c>
      <c r="B199" s="11">
        <f>+'DCA-Anexo I-AB'!B200+'DCA-Anexo I-AB'!B209+'DCA-Anexo I-AB'!B210+'DCA-Anexo I-AB'!B211+'DCA-Anexo I-AB'!B212</f>
        <v>0</v>
      </c>
    </row>
    <row r="200" spans="1:2" ht="25.5" customHeight="1">
      <c r="A200" s="4" t="s">
        <v>197</v>
      </c>
      <c r="B200" s="12">
        <f>+'DCA-Anexo I-AB'!B201+'DCA-Anexo I-AB'!B202+'DCA-Anexo I-AB'!B203+'DCA-Anexo I-AB'!B204+'DCA-Anexo I-AB'!B205+'DCA-Anexo I-AB'!B206+'DCA-Anexo I-AB'!B207-'DCA-Anexo I-AB'!B208</f>
        <v>0</v>
      </c>
    </row>
    <row r="201" spans="1:2" ht="12.75" customHeight="1">
      <c r="A201" s="3" t="s">
        <v>198</v>
      </c>
      <c r="B201" s="11"/>
    </row>
    <row r="202" spans="1:2" ht="12.75" customHeight="1">
      <c r="A202" s="4" t="s">
        <v>199</v>
      </c>
      <c r="B202" s="12"/>
    </row>
    <row r="203" spans="1:2" ht="25.5" customHeight="1">
      <c r="A203" s="3" t="s">
        <v>200</v>
      </c>
      <c r="B203" s="11"/>
    </row>
    <row r="204" spans="1:2" ht="25.5" customHeight="1">
      <c r="A204" s="4" t="s">
        <v>201</v>
      </c>
      <c r="B204" s="12"/>
    </row>
    <row r="205" spans="1:2" ht="25.5" customHeight="1">
      <c r="A205" s="3" t="s">
        <v>202</v>
      </c>
      <c r="B205" s="11"/>
    </row>
    <row r="206" spans="1:2" ht="12.75" customHeight="1">
      <c r="A206" s="4" t="s">
        <v>203</v>
      </c>
      <c r="B206" s="12"/>
    </row>
    <row r="207" spans="1:2" ht="12.75" customHeight="1">
      <c r="A207" s="3" t="s">
        <v>204</v>
      </c>
      <c r="B207" s="11"/>
    </row>
    <row r="208" spans="1:2" ht="25.5" customHeight="1">
      <c r="A208" s="4" t="s">
        <v>205</v>
      </c>
      <c r="B208" s="12"/>
    </row>
    <row r="209" spans="1:2" ht="25.5" customHeight="1">
      <c r="A209" s="3" t="s">
        <v>206</v>
      </c>
      <c r="B209" s="11"/>
    </row>
    <row r="210" spans="1:2" ht="25.5" customHeight="1">
      <c r="A210" s="4" t="s">
        <v>207</v>
      </c>
      <c r="B210" s="12"/>
    </row>
    <row r="211" spans="1:2" ht="25.5" customHeight="1">
      <c r="A211" s="3" t="s">
        <v>208</v>
      </c>
      <c r="B211" s="11"/>
    </row>
    <row r="212" spans="1:2" ht="25.5" customHeight="1">
      <c r="A212" s="4" t="s">
        <v>209</v>
      </c>
      <c r="B212" s="12"/>
    </row>
    <row r="213" spans="1:2" ht="25.5" customHeight="1">
      <c r="A213" s="3" t="s">
        <v>210</v>
      </c>
      <c r="B213" s="11">
        <f>+'DCA-Anexo I-AB'!B214</f>
        <v>603440.96</v>
      </c>
    </row>
    <row r="214" spans="1:2" ht="25.5" customHeight="1">
      <c r="A214" s="4" t="s">
        <v>211</v>
      </c>
      <c r="B214" s="12">
        <f>+'DCA-Anexo I-AB'!B215+'DCA-Anexo I-AB'!B216+'DCA-Anexo I-AB'!B217+'DCA-Anexo I-AB'!B218-'DCA-Anexo I-AB'!B219</f>
        <v>603440.96</v>
      </c>
    </row>
    <row r="215" spans="1:2" ht="12.75" customHeight="1">
      <c r="A215" s="3" t="s">
        <v>212</v>
      </c>
      <c r="B215" s="11">
        <v>603440.96</v>
      </c>
    </row>
    <row r="216" spans="1:2" ht="12.75" customHeight="1">
      <c r="A216" s="4" t="s">
        <v>213</v>
      </c>
      <c r="B216" s="12"/>
    </row>
    <row r="217" spans="1:2" ht="12.75" customHeight="1">
      <c r="A217" s="3" t="s">
        <v>214</v>
      </c>
      <c r="B217" s="11"/>
    </row>
    <row r="218" spans="1:2" ht="12.75" customHeight="1">
      <c r="A218" s="4" t="s">
        <v>215</v>
      </c>
      <c r="B218" s="12"/>
    </row>
    <row r="219" spans="1:2" ht="25.5" customHeight="1">
      <c r="A219" s="3" t="s">
        <v>216</v>
      </c>
      <c r="B219" s="11"/>
    </row>
    <row r="220" spans="1:2" ht="12.75" customHeight="1">
      <c r="A220" s="4" t="s">
        <v>217</v>
      </c>
      <c r="B220" s="12">
        <f>+'DCA-Anexo I-AB'!B221</f>
        <v>0</v>
      </c>
    </row>
    <row r="221" spans="1:2" ht="12.75" customHeight="1">
      <c r="A221" s="3" t="s">
        <v>218</v>
      </c>
      <c r="B221" s="11">
        <f>+'DCA-Anexo I-AB'!B222+'DCA-Anexo I-AB'!B223+'DCA-Anexo I-AB'!B224+'DCA-Anexo I-AB'!B225+'DCA-Anexo I-AB'!B226+'DCA-Anexo I-AB'!B227+'DCA-Anexo I-AB'!B228+'DCA-Anexo I-AB'!B229-'DCA-Anexo I-AB'!B230</f>
        <v>0</v>
      </c>
    </row>
    <row r="222" spans="1:2" ht="12.75" customHeight="1">
      <c r="A222" s="4" t="s">
        <v>219</v>
      </c>
      <c r="B222" s="12"/>
    </row>
    <row r="223" spans="1:2" ht="12.75" customHeight="1">
      <c r="A223" s="3" t="s">
        <v>220</v>
      </c>
      <c r="B223" s="11"/>
    </row>
    <row r="224" spans="1:2" ht="12.75" customHeight="1">
      <c r="A224" s="4" t="s">
        <v>221</v>
      </c>
      <c r="B224" s="12"/>
    </row>
    <row r="225" spans="1:2" ht="12.75" customHeight="1">
      <c r="A225" s="3" t="s">
        <v>222</v>
      </c>
      <c r="B225" s="11"/>
    </row>
    <row r="226" spans="1:2" ht="12.75" customHeight="1">
      <c r="A226" s="4" t="s">
        <v>223</v>
      </c>
      <c r="B226" s="12"/>
    </row>
    <row r="227" spans="1:2" ht="12.75" customHeight="1">
      <c r="A227" s="3" t="s">
        <v>224</v>
      </c>
      <c r="B227" s="11"/>
    </row>
    <row r="228" spans="1:2" ht="12.75" customHeight="1">
      <c r="A228" s="4" t="s">
        <v>225</v>
      </c>
      <c r="B228" s="12"/>
    </row>
    <row r="229" spans="1:2" ht="12.75" customHeight="1">
      <c r="A229" s="3" t="s">
        <v>226</v>
      </c>
      <c r="B229" s="11"/>
    </row>
    <row r="230" spans="1:2" ht="12.75" customHeight="1">
      <c r="A230" s="4" t="s">
        <v>227</v>
      </c>
      <c r="B230" s="12"/>
    </row>
    <row r="231" spans="1:2" ht="25.5" customHeight="1">
      <c r="A231" s="3" t="s">
        <v>228</v>
      </c>
      <c r="B231" s="11">
        <f>+'DCA-Anexo I-AB'!B232</f>
        <v>0</v>
      </c>
    </row>
    <row r="232" spans="1:2" ht="25.5" customHeight="1">
      <c r="A232" s="4" t="s">
        <v>229</v>
      </c>
      <c r="B232" s="12">
        <f>+'DCA-Anexo I-AB'!B233+'DCA-Anexo I-AB'!B234+'DCA-Anexo I-AB'!B235+'DCA-Anexo I-AB'!B236+'DCA-Anexo I-AB'!B237+'DCA-Anexo I-AB'!B238+'DCA-Anexo I-AB'!B239+'DCA-Anexo I-AB'!B240</f>
        <v>0</v>
      </c>
    </row>
    <row r="233" spans="1:2" ht="12.75" customHeight="1">
      <c r="A233" s="3" t="s">
        <v>230</v>
      </c>
      <c r="B233" s="11"/>
    </row>
    <row r="234" spans="1:2" ht="12.75" customHeight="1">
      <c r="A234" s="4" t="s">
        <v>231</v>
      </c>
      <c r="B234" s="12"/>
    </row>
    <row r="235" spans="1:2" ht="12.75" customHeight="1">
      <c r="A235" s="3" t="s">
        <v>232</v>
      </c>
      <c r="B235" s="11"/>
    </row>
    <row r="236" spans="1:2" ht="12.75" customHeight="1">
      <c r="A236" s="4" t="s">
        <v>233</v>
      </c>
      <c r="B236" s="12"/>
    </row>
    <row r="237" spans="1:2" ht="12.75" customHeight="1">
      <c r="A237" s="3" t="s">
        <v>234</v>
      </c>
      <c r="B237" s="11"/>
    </row>
    <row r="238" spans="1:2" ht="12.75" customHeight="1">
      <c r="A238" s="4" t="s">
        <v>235</v>
      </c>
      <c r="B238" s="12"/>
    </row>
    <row r="239" spans="1:2" ht="12.75" customHeight="1">
      <c r="A239" s="3" t="s">
        <v>236</v>
      </c>
      <c r="B239" s="11"/>
    </row>
    <row r="240" spans="1:2" ht="12.75" customHeight="1">
      <c r="A240" s="4" t="s">
        <v>237</v>
      </c>
      <c r="B240" s="12"/>
    </row>
    <row r="241" spans="1:2" ht="12.75" customHeight="1">
      <c r="A241" s="3" t="s">
        <v>238</v>
      </c>
      <c r="B241" s="11">
        <f>+'DCA-Anexo I-AB'!B242+'DCA-Anexo I-AB'!B258+'DCA-Anexo I-AB'!B260+'DCA-Anexo I-AB'!B262-'DCA-Anexo I-AB'!B264-'DCA-Anexo I-AB'!B267</f>
        <v>0</v>
      </c>
    </row>
    <row r="242" spans="1:2" ht="12.75" customHeight="1">
      <c r="A242" s="4" t="s">
        <v>239</v>
      </c>
      <c r="B242" s="12">
        <f>+'DCA-Anexo I-AB'!B243+'DCA-Anexo I-AB'!B246+'DCA-Anexo I-AB'!B249+'DCA-Anexo I-AB'!B252+'DCA-Anexo I-AB'!B255</f>
        <v>0</v>
      </c>
    </row>
    <row r="243" spans="1:2" ht="12.75" customHeight="1">
      <c r="A243" s="3" t="s">
        <v>240</v>
      </c>
      <c r="B243" s="11">
        <f>+'DCA-Anexo I-AB'!B244+'DCA-Anexo I-AB'!B245</f>
        <v>0</v>
      </c>
    </row>
    <row r="244" spans="1:2" ht="25.5" customHeight="1">
      <c r="A244" s="4" t="s">
        <v>241</v>
      </c>
      <c r="B244" s="12"/>
    </row>
    <row r="245" spans="1:2" ht="12.75" customHeight="1">
      <c r="A245" s="3" t="s">
        <v>242</v>
      </c>
      <c r="B245" s="11"/>
    </row>
    <row r="246" spans="1:2" ht="12.75" customHeight="1">
      <c r="A246" s="4" t="s">
        <v>243</v>
      </c>
      <c r="B246" s="12">
        <f>+'DCA-Anexo I-AB'!B247+'DCA-Anexo I-AB'!B248</f>
        <v>0</v>
      </c>
    </row>
    <row r="247" spans="1:2" ht="25.5" customHeight="1">
      <c r="A247" s="3" t="s">
        <v>244</v>
      </c>
      <c r="B247" s="11"/>
    </row>
    <row r="248" spans="1:2" ht="12.75" customHeight="1">
      <c r="A248" s="4" t="s">
        <v>245</v>
      </c>
      <c r="B248" s="12"/>
    </row>
    <row r="249" spans="1:2" ht="12.75" customHeight="1">
      <c r="A249" s="3" t="s">
        <v>246</v>
      </c>
      <c r="B249" s="11">
        <f>+'DCA-Anexo I-AB'!B250+'DCA-Anexo I-AB'!B251</f>
        <v>0</v>
      </c>
    </row>
    <row r="250" spans="1:2" ht="25.5" customHeight="1">
      <c r="A250" s="4" t="s">
        <v>247</v>
      </c>
      <c r="B250" s="12"/>
    </row>
    <row r="251" spans="1:2" ht="12.75" customHeight="1">
      <c r="A251" s="3" t="s">
        <v>248</v>
      </c>
      <c r="B251" s="11"/>
    </row>
    <row r="252" spans="1:2" ht="12.75" customHeight="1">
      <c r="A252" s="4" t="s">
        <v>249</v>
      </c>
      <c r="B252" s="12">
        <f>+'DCA-Anexo I-AB'!B253+'DCA-Anexo I-AB'!B254</f>
        <v>0</v>
      </c>
    </row>
    <row r="253" spans="1:2" ht="25.5" customHeight="1">
      <c r="A253" s="3" t="s">
        <v>250</v>
      </c>
      <c r="B253" s="11"/>
    </row>
    <row r="254" spans="1:2" ht="12.75" customHeight="1">
      <c r="A254" s="4" t="s">
        <v>251</v>
      </c>
      <c r="B254" s="12"/>
    </row>
    <row r="255" spans="1:2" ht="12.75" customHeight="1">
      <c r="A255" s="3" t="s">
        <v>252</v>
      </c>
      <c r="B255" s="11">
        <f>+'DCA-Anexo I-AB'!B256+'DCA-Anexo I-AB'!B257</f>
        <v>0</v>
      </c>
    </row>
    <row r="256" spans="1:2" ht="25.5" customHeight="1">
      <c r="A256" s="4" t="s">
        <v>253</v>
      </c>
      <c r="B256" s="12"/>
    </row>
    <row r="257" spans="1:2" ht="12.75" customHeight="1">
      <c r="A257" s="3" t="s">
        <v>254</v>
      </c>
      <c r="B257" s="11"/>
    </row>
    <row r="258" spans="1:2" ht="12.75" customHeight="1">
      <c r="A258" s="4" t="s">
        <v>255</v>
      </c>
      <c r="B258" s="12">
        <f>+'DCA-Anexo I-AB'!B259</f>
        <v>0</v>
      </c>
    </row>
    <row r="259" spans="1:2" ht="12.75" customHeight="1">
      <c r="A259" s="3" t="s">
        <v>256</v>
      </c>
      <c r="B259" s="11"/>
    </row>
    <row r="260" spans="1:2" ht="12.75" customHeight="1">
      <c r="A260" s="4" t="s">
        <v>257</v>
      </c>
      <c r="B260" s="12">
        <f>+'DCA-Anexo I-AB'!B261</f>
        <v>0</v>
      </c>
    </row>
    <row r="261" spans="1:2" ht="25.5" customHeight="1">
      <c r="A261" s="3" t="s">
        <v>258</v>
      </c>
      <c r="B261" s="11"/>
    </row>
    <row r="262" spans="1:2" ht="12.75" customHeight="1">
      <c r="A262" s="4" t="s">
        <v>259</v>
      </c>
      <c r="B262" s="12">
        <f>+'DCA-Anexo I-AB'!B263</f>
        <v>0</v>
      </c>
    </row>
    <row r="263" spans="1:2" ht="12.75" customHeight="1">
      <c r="A263" s="3" t="s">
        <v>260</v>
      </c>
      <c r="B263" s="11"/>
    </row>
    <row r="264" spans="1:2" ht="12.75" customHeight="1">
      <c r="A264" s="4" t="s">
        <v>261</v>
      </c>
      <c r="B264" s="12">
        <f>+'DCA-Anexo I-AB'!B265</f>
        <v>0</v>
      </c>
    </row>
    <row r="265" spans="1:2" ht="25.5" customHeight="1">
      <c r="A265" s="3" t="s">
        <v>262</v>
      </c>
      <c r="B265" s="11">
        <f>+'DCA-Anexo I-AB'!B266</f>
        <v>0</v>
      </c>
    </row>
    <row r="266" spans="1:2" ht="25.5" customHeight="1">
      <c r="A266" s="4" t="s">
        <v>263</v>
      </c>
      <c r="B266" s="12"/>
    </row>
    <row r="267" spans="1:2" ht="12.75" customHeight="1">
      <c r="A267" s="3" t="s">
        <v>264</v>
      </c>
      <c r="B267" s="11">
        <f>+'DCA-Anexo I-AB'!B268+'DCA-Anexo I-AB'!B273+'DCA-Anexo I-AB'!B276+'DCA-Anexo I-AB'!B279+'DCA-Anexo I-AB'!B282</f>
        <v>0</v>
      </c>
    </row>
    <row r="268" spans="1:2" ht="25.5" customHeight="1">
      <c r="A268" s="4" t="s">
        <v>265</v>
      </c>
      <c r="B268" s="12">
        <f>+'DCA-Anexo I-AB'!B269+'DCA-Anexo I-AB'!B270+'DCA-Anexo I-AB'!B271+'DCA-Anexo I-AB'!B272</f>
        <v>0</v>
      </c>
    </row>
    <row r="269" spans="1:2" ht="25.5" customHeight="1">
      <c r="A269" s="3" t="s">
        <v>266</v>
      </c>
      <c r="B269" s="11"/>
    </row>
    <row r="270" spans="1:2" ht="25.5" customHeight="1">
      <c r="A270" s="4" t="s">
        <v>267</v>
      </c>
      <c r="B270" s="12"/>
    </row>
    <row r="271" spans="1:2" ht="25.5" customHeight="1">
      <c r="A271" s="3" t="s">
        <v>268</v>
      </c>
      <c r="B271" s="11"/>
    </row>
    <row r="272" spans="1:2" ht="25.5" customHeight="1">
      <c r="A272" s="4" t="s">
        <v>269</v>
      </c>
      <c r="B272" s="12"/>
    </row>
    <row r="273" spans="1:2" ht="25.5" customHeight="1">
      <c r="A273" s="3" t="s">
        <v>270</v>
      </c>
      <c r="B273" s="11">
        <f>+'DCA-Anexo I-AB'!B274+'DCA-Anexo I-AB'!B275</f>
        <v>0</v>
      </c>
    </row>
    <row r="274" spans="1:2" ht="25.5" customHeight="1">
      <c r="A274" s="4" t="s">
        <v>271</v>
      </c>
      <c r="B274" s="12"/>
    </row>
    <row r="275" spans="1:2" ht="25.5" customHeight="1">
      <c r="A275" s="3" t="s">
        <v>272</v>
      </c>
      <c r="B275" s="11"/>
    </row>
    <row r="276" spans="1:2" ht="25.5" customHeight="1">
      <c r="A276" s="4" t="s">
        <v>273</v>
      </c>
      <c r="B276" s="12">
        <f>+'DCA-Anexo I-AB'!B277+'DCA-Anexo I-AB'!B278</f>
        <v>0</v>
      </c>
    </row>
    <row r="277" spans="1:2" ht="25.5" customHeight="1">
      <c r="A277" s="3" t="s">
        <v>274</v>
      </c>
      <c r="B277" s="11"/>
    </row>
    <row r="278" spans="1:2" ht="25.5" customHeight="1">
      <c r="A278" s="4" t="s">
        <v>275</v>
      </c>
      <c r="B278" s="12"/>
    </row>
    <row r="279" spans="1:2" ht="25.5" customHeight="1">
      <c r="A279" s="3" t="s">
        <v>276</v>
      </c>
      <c r="B279" s="11">
        <f>+'DCA-Anexo I-AB'!B280+'DCA-Anexo I-AB'!B281</f>
        <v>0</v>
      </c>
    </row>
    <row r="280" spans="1:2" ht="25.5" customHeight="1">
      <c r="A280" s="4" t="s">
        <v>277</v>
      </c>
      <c r="B280" s="12"/>
    </row>
    <row r="281" spans="1:2" ht="25.5" customHeight="1">
      <c r="A281" s="3" t="s">
        <v>278</v>
      </c>
      <c r="B281" s="11"/>
    </row>
    <row r="282" spans="1:2" ht="25.5" customHeight="1">
      <c r="A282" s="4" t="s">
        <v>279</v>
      </c>
      <c r="B282" s="12">
        <f>+'DCA-Anexo I-AB'!B283+'DCA-Anexo I-AB'!B284</f>
        <v>0</v>
      </c>
    </row>
    <row r="283" spans="1:2" ht="25.5" customHeight="1">
      <c r="A283" s="3" t="s">
        <v>280</v>
      </c>
      <c r="B283" s="11"/>
    </row>
    <row r="284" spans="1:2" ht="25.5" customHeight="1">
      <c r="A284" s="4" t="s">
        <v>281</v>
      </c>
      <c r="B284" s="12"/>
    </row>
    <row r="285" spans="1:2" ht="12.75" customHeight="1">
      <c r="A285" s="3" t="s">
        <v>282</v>
      </c>
      <c r="B285" s="11">
        <f>+'DCA-Anexo I-AB'!B286+'DCA-Anexo I-AB'!B288-'DCA-Anexo I-AB'!B290-'DCA-Anexo I-AB'!B298</f>
        <v>15587718.27</v>
      </c>
    </row>
    <row r="286" spans="1:2" ht="12.75" customHeight="1">
      <c r="A286" s="4" t="s">
        <v>283</v>
      </c>
      <c r="B286" s="12">
        <f>+'DCA-Anexo I-AB'!B287</f>
        <v>15587718.27</v>
      </c>
    </row>
    <row r="287" spans="1:2" ht="12.75" customHeight="1">
      <c r="A287" s="3" t="s">
        <v>284</v>
      </c>
      <c r="B287" s="11">
        <v>15587718.27</v>
      </c>
    </row>
    <row r="288" spans="1:2" ht="12.75" customHeight="1">
      <c r="A288" s="4" t="s">
        <v>285</v>
      </c>
      <c r="B288" s="12">
        <f>+'DCA-Anexo I-AB'!B289</f>
        <v>0</v>
      </c>
    </row>
    <row r="289" spans="1:2" ht="12.75" customHeight="1">
      <c r="A289" s="3" t="s">
        <v>286</v>
      </c>
      <c r="B289" s="11"/>
    </row>
    <row r="290" spans="1:2" ht="12.75" customHeight="1">
      <c r="A290" s="4" t="s">
        <v>287</v>
      </c>
      <c r="B290" s="12">
        <f>+'DCA-Anexo I-AB'!B291</f>
        <v>0</v>
      </c>
    </row>
    <row r="291" spans="1:2" ht="25.5" customHeight="1">
      <c r="A291" s="3" t="s">
        <v>288</v>
      </c>
      <c r="B291" s="11">
        <f>+'DCA-Anexo I-AB'!B292+'DCA-Anexo I-AB'!B293+'DCA-Anexo I-AB'!B294+'DCA-Anexo I-AB'!B295+'DCA-Anexo I-AB'!B296+'DCA-Anexo I-AB'!B297</f>
        <v>0</v>
      </c>
    </row>
    <row r="292" spans="1:2" ht="12.75" customHeight="1">
      <c r="A292" s="4" t="s">
        <v>289</v>
      </c>
      <c r="B292" s="12"/>
    </row>
    <row r="293" spans="1:2" ht="12.75" customHeight="1">
      <c r="A293" s="3" t="s">
        <v>290</v>
      </c>
      <c r="B293" s="11"/>
    </row>
    <row r="294" spans="1:2" ht="12.75" customHeight="1">
      <c r="A294" s="4" t="s">
        <v>291</v>
      </c>
      <c r="B294" s="12"/>
    </row>
    <row r="295" spans="1:2" ht="12.75" customHeight="1">
      <c r="A295" s="3" t="s">
        <v>292</v>
      </c>
      <c r="B295" s="11"/>
    </row>
    <row r="296" spans="1:2" ht="12.75" customHeight="1">
      <c r="A296" s="4" t="s">
        <v>293</v>
      </c>
      <c r="B296" s="12"/>
    </row>
    <row r="297" spans="1:2" ht="12.75" customHeight="1">
      <c r="A297" s="3" t="s">
        <v>294</v>
      </c>
      <c r="B297" s="11"/>
    </row>
    <row r="298" spans="1:2" ht="12.75" customHeight="1">
      <c r="A298" s="4" t="s">
        <v>295</v>
      </c>
      <c r="B298" s="12">
        <f>+'DCA-Anexo I-AB'!B299</f>
        <v>0</v>
      </c>
    </row>
    <row r="299" spans="1:2" ht="25.5" customHeight="1">
      <c r="A299" s="3" t="s">
        <v>296</v>
      </c>
      <c r="B299" s="11">
        <f>+'DCA-Anexo I-AB'!B300+'DCA-Anexo I-AB'!B301</f>
        <v>0</v>
      </c>
    </row>
    <row r="300" spans="1:2" ht="25.5" customHeight="1">
      <c r="A300" s="4" t="s">
        <v>297</v>
      </c>
      <c r="B300" s="12"/>
    </row>
    <row r="301" spans="1:2" ht="25.5" customHeight="1">
      <c r="A301" s="3" t="s">
        <v>298</v>
      </c>
      <c r="B301" s="11"/>
    </row>
    <row r="302" spans="1:2" ht="12.75" customHeight="1">
      <c r="A302" s="4" t="s">
        <v>299</v>
      </c>
      <c r="B302" s="12">
        <f>+'DCA-Anexo I-AB'!B303+'DCA-Anexo I-AB'!B305+'DCA-Anexo I-AB'!B307-'DCA-Anexo I-AB'!B309-'DCA-Anexo I-AB'!B314</f>
        <v>0</v>
      </c>
    </row>
    <row r="303" spans="1:2" ht="12.75" customHeight="1">
      <c r="A303" s="3" t="s">
        <v>300</v>
      </c>
      <c r="B303" s="11">
        <f>+'DCA-Anexo I-AB'!B304</f>
        <v>0</v>
      </c>
    </row>
    <row r="304" spans="1:2" ht="12.75" customHeight="1">
      <c r="A304" s="4" t="s">
        <v>301</v>
      </c>
      <c r="B304" s="12"/>
    </row>
    <row r="305" spans="1:2" ht="12.75" customHeight="1">
      <c r="A305" s="3" t="s">
        <v>302</v>
      </c>
      <c r="B305" s="11">
        <f>+'DCA-Anexo I-AB'!B306</f>
        <v>0</v>
      </c>
    </row>
    <row r="306" spans="1:2" ht="25.5" customHeight="1">
      <c r="A306" s="4" t="s">
        <v>303</v>
      </c>
      <c r="B306" s="12"/>
    </row>
    <row r="307" spans="1:2" ht="12.75" customHeight="1">
      <c r="A307" s="3" t="s">
        <v>304</v>
      </c>
      <c r="B307" s="11">
        <f>+'DCA-Anexo I-AB'!B308</f>
        <v>0</v>
      </c>
    </row>
    <row r="308" spans="1:2" ht="12.75" customHeight="1">
      <c r="A308" s="4" t="s">
        <v>305</v>
      </c>
      <c r="B308" s="12"/>
    </row>
    <row r="309" spans="1:2" ht="12.75" customHeight="1">
      <c r="A309" s="3" t="s">
        <v>306</v>
      </c>
      <c r="B309" s="11">
        <f>+'DCA-Anexo I-AB'!B310</f>
        <v>0</v>
      </c>
    </row>
    <row r="310" spans="1:2" ht="12.75" customHeight="1">
      <c r="A310" s="4" t="s">
        <v>307</v>
      </c>
      <c r="B310" s="12">
        <f>+'DCA-Anexo I-AB'!B311+'DCA-Anexo I-AB'!B312+'DCA-Anexo I-AB'!B313</f>
        <v>0</v>
      </c>
    </row>
    <row r="311" spans="1:2" ht="12.75" customHeight="1">
      <c r="A311" s="3" t="s">
        <v>308</v>
      </c>
      <c r="B311" s="11"/>
    </row>
    <row r="312" spans="1:2" ht="25.5" customHeight="1">
      <c r="A312" s="4" t="s">
        <v>309</v>
      </c>
      <c r="B312" s="12"/>
    </row>
    <row r="313" spans="1:2" ht="25.5" customHeight="1">
      <c r="A313" s="3" t="s">
        <v>310</v>
      </c>
      <c r="B313" s="11"/>
    </row>
    <row r="314" spans="1:2" ht="12.75" customHeight="1">
      <c r="A314" s="4" t="s">
        <v>311</v>
      </c>
      <c r="B314" s="12">
        <f>+'DCA-Anexo I-AB'!B315</f>
        <v>0</v>
      </c>
    </row>
    <row r="315" spans="1:2" ht="25.5" customHeight="1">
      <c r="A315" s="3" t="s">
        <v>312</v>
      </c>
      <c r="B315" s="11">
        <f>+'DCA-Anexo I-AB'!B316+'DCA-Anexo I-AB'!B317+'DCA-Anexo I-AB'!B318</f>
        <v>0</v>
      </c>
    </row>
    <row r="316" spans="1:2" ht="25.5" customHeight="1">
      <c r="A316" s="4" t="s">
        <v>313</v>
      </c>
      <c r="B316" s="12"/>
    </row>
    <row r="317" spans="1:2" ht="25.5" customHeight="1">
      <c r="A317" s="3" t="s">
        <v>314</v>
      </c>
      <c r="B317" s="11"/>
    </row>
    <row r="318" spans="1:2" ht="25.5" customHeight="1">
      <c r="A318" s="4" t="s">
        <v>315</v>
      </c>
      <c r="B318" s="12"/>
    </row>
    <row r="319" spans="1:2" ht="12.75" customHeight="1">
      <c r="A319" s="3" t="s">
        <v>316</v>
      </c>
      <c r="B319" s="11">
        <f>+'DCA-Anexo I-AB'!B322+'DCA-Anexo I-AB'!B320-'DCA-Anexo I-AB'!B324</f>
        <v>0</v>
      </c>
    </row>
    <row r="320" spans="1:2" ht="12.75" customHeight="1">
      <c r="A320" s="4" t="s">
        <v>317</v>
      </c>
      <c r="B320" s="12">
        <f>+'DCA-Anexo I-AB'!B321</f>
        <v>0</v>
      </c>
    </row>
    <row r="321" spans="1:2" ht="25.5" customHeight="1">
      <c r="A321" s="3" t="s">
        <v>318</v>
      </c>
      <c r="B321" s="11"/>
    </row>
    <row r="322" spans="1:2" ht="12.75" customHeight="1">
      <c r="A322" s="4" t="s">
        <v>319</v>
      </c>
      <c r="B322" s="12">
        <f>+'DCA-Anexo I-AB'!B323</f>
        <v>0</v>
      </c>
    </row>
    <row r="323" spans="1:2" ht="12.75" customHeight="1">
      <c r="A323" s="3" t="s">
        <v>320</v>
      </c>
      <c r="B323" s="11"/>
    </row>
    <row r="324" spans="1:2" ht="12.75" customHeight="1">
      <c r="A324" s="4" t="s">
        <v>321</v>
      </c>
      <c r="B324" s="12">
        <f>+'DCA-Anexo I-AB'!B325</f>
        <v>0</v>
      </c>
    </row>
    <row r="325" spans="1:2" ht="12.75" customHeight="1">
      <c r="A325" s="3" t="s">
        <v>322</v>
      </c>
      <c r="B325" s="11">
        <f>+'DCA-Anexo I-AB'!B326+'DCA-Anexo I-AB'!B327</f>
        <v>0</v>
      </c>
    </row>
    <row r="326" spans="1:2" ht="25.5" customHeight="1">
      <c r="A326" s="4" t="s">
        <v>323</v>
      </c>
      <c r="B326" s="12"/>
    </row>
    <row r="327" spans="1:2" ht="25.5" customHeight="1">
      <c r="A327" s="3" t="s">
        <v>324</v>
      </c>
      <c r="B327" s="11"/>
    </row>
    <row r="328" spans="1:2" ht="12.75" customHeight="1">
      <c r="A328" s="4" t="s">
        <v>325</v>
      </c>
      <c r="B328" s="6"/>
    </row>
    <row r="329" spans="1:2" ht="12.75" customHeight="1">
      <c r="A329" s="3" t="s">
        <v>326</v>
      </c>
      <c r="B329" s="5"/>
    </row>
    <row r="330" spans="1:2" ht="12.75" customHeight="1">
      <c r="A330" s="4" t="s">
        <v>327</v>
      </c>
      <c r="B330" s="12">
        <f>+'DCA-Anexo I-AB'!B331+'DCA-Anexo I-AB'!B442+'DCA-Anexo I-AB'!B554</f>
        <v>39259630.719999999</v>
      </c>
    </row>
    <row r="331" spans="1:2" ht="12.75" customHeight="1">
      <c r="A331" s="3" t="s">
        <v>328</v>
      </c>
      <c r="B331" s="11">
        <f>+'DCA-Anexo I-AB'!B332+'DCA-Anexo I-AB'!B349+'DCA-Anexo I-AB'!B379+'DCA-Anexo I-AB'!B384+'DCA-Anexo I-AB'!B397+'DCA-Anexo I-AB'!B401+'DCA-Anexo I-AB'!B419</f>
        <v>293497.87</v>
      </c>
    </row>
    <row r="332" spans="1:2" ht="25.5" customHeight="1">
      <c r="A332" s="4" t="s">
        <v>329</v>
      </c>
      <c r="B332" s="12">
        <f>+'DCA-Anexo I-AB'!B333+'DCA-Anexo I-AB'!B335+'DCA-Anexo I-AB'!B341+'DCA-Anexo I-AB'!B343</f>
        <v>81586.14</v>
      </c>
    </row>
    <row r="333" spans="1:2" ht="12.75" customHeight="1">
      <c r="A333" s="3" t="s">
        <v>330</v>
      </c>
      <c r="B333" s="11">
        <f>+'DCA-Anexo I-AB'!B334</f>
        <v>0</v>
      </c>
    </row>
    <row r="334" spans="1:2" ht="12.75" customHeight="1">
      <c r="A334" s="4" t="s">
        <v>331</v>
      </c>
      <c r="B334" s="12"/>
    </row>
    <row r="335" spans="1:2" ht="12.75" customHeight="1">
      <c r="A335" s="3" t="s">
        <v>332</v>
      </c>
      <c r="B335" s="11">
        <f>+'DCA-Anexo I-AB'!B336+'DCA-Anexo I-AB'!B337+'DCA-Anexo I-AB'!B338+'DCA-Anexo I-AB'!B339+'DCA-Anexo I-AB'!B340</f>
        <v>81586.14</v>
      </c>
    </row>
    <row r="336" spans="1:2" ht="12.75" customHeight="1">
      <c r="A336" s="4" t="s">
        <v>333</v>
      </c>
      <c r="B336" s="12">
        <v>81586.14</v>
      </c>
    </row>
    <row r="337" spans="1:2" ht="12.75" customHeight="1">
      <c r="A337" s="3" t="s">
        <v>334</v>
      </c>
      <c r="B337" s="11"/>
    </row>
    <row r="338" spans="1:2" ht="25.5" customHeight="1">
      <c r="A338" s="4" t="s">
        <v>335</v>
      </c>
      <c r="B338" s="12"/>
    </row>
    <row r="339" spans="1:2" ht="25.5" customHeight="1">
      <c r="A339" s="3" t="s">
        <v>336</v>
      </c>
      <c r="B339" s="11"/>
    </row>
    <row r="340" spans="1:2" ht="25.5" customHeight="1">
      <c r="A340" s="4" t="s">
        <v>337</v>
      </c>
      <c r="B340" s="12"/>
    </row>
    <row r="341" spans="1:2" ht="12.75" customHeight="1">
      <c r="A341" s="3" t="s">
        <v>338</v>
      </c>
      <c r="B341" s="11">
        <f>+'DCA-Anexo I-AB'!B342</f>
        <v>0</v>
      </c>
    </row>
    <row r="342" spans="1:2" ht="12.75" customHeight="1">
      <c r="A342" s="4" t="s">
        <v>339</v>
      </c>
      <c r="B342" s="12"/>
    </row>
    <row r="343" spans="1:2" ht="12.75" customHeight="1">
      <c r="A343" s="3" t="s">
        <v>340</v>
      </c>
      <c r="B343" s="11">
        <f>+'DCA-Anexo I-AB'!B344+'DCA-Anexo I-AB'!B345+'DCA-Anexo I-AB'!B346+'DCA-Anexo I-AB'!B347+'DCA-Anexo I-AB'!B348</f>
        <v>0</v>
      </c>
    </row>
    <row r="344" spans="1:2" ht="12.75" customHeight="1">
      <c r="A344" s="4" t="s">
        <v>341</v>
      </c>
      <c r="B344" s="12"/>
    </row>
    <row r="345" spans="1:2" ht="12.75" customHeight="1">
      <c r="A345" s="3" t="s">
        <v>342</v>
      </c>
      <c r="B345" s="11"/>
    </row>
    <row r="346" spans="1:2" ht="12.75" customHeight="1">
      <c r="A346" s="4" t="s">
        <v>343</v>
      </c>
      <c r="B346" s="12"/>
    </row>
    <row r="347" spans="1:2" ht="12.75" customHeight="1">
      <c r="A347" s="3" t="s">
        <v>344</v>
      </c>
      <c r="B347" s="11"/>
    </row>
    <row r="348" spans="1:2" ht="12.75" customHeight="1">
      <c r="A348" s="4" t="s">
        <v>345</v>
      </c>
      <c r="B348" s="12"/>
    </row>
    <row r="349" spans="1:2" ht="12.75" customHeight="1">
      <c r="A349" s="3" t="s">
        <v>346</v>
      </c>
      <c r="B349" s="11">
        <f>+'DCA-Anexo I-AB'!B350+'DCA-Anexo I-AB'!B356+'DCA-Anexo I-AB'!B358+'DCA-Anexo I-AB'!B363+'DCA-Anexo I-AB'!B365+'DCA-Anexo I-AB'!B370-'DCA-Anexo I-AB'!B372-'DCA-Anexo I-AB'!B377</f>
        <v>0</v>
      </c>
    </row>
    <row r="350" spans="1:2" ht="12.75" customHeight="1">
      <c r="A350" s="4" t="s">
        <v>347</v>
      </c>
      <c r="B350" s="12">
        <f>+'DCA-Anexo I-AB'!B351+'DCA-Anexo I-AB'!B353+'DCA-Anexo I-AB'!B354+'DCA-Anexo I-AB'!B355+'DCA-Anexo I-AB'!B352</f>
        <v>0</v>
      </c>
    </row>
    <row r="351" spans="1:2" ht="25.5" customHeight="1">
      <c r="A351" s="3" t="s">
        <v>348</v>
      </c>
      <c r="B351" s="11"/>
    </row>
    <row r="352" spans="1:2" ht="12.75" customHeight="1">
      <c r="A352" s="4" t="s">
        <v>349</v>
      </c>
      <c r="B352" s="12"/>
    </row>
    <row r="353" spans="1:2" ht="25.5" customHeight="1">
      <c r="A353" s="3" t="s">
        <v>350</v>
      </c>
      <c r="B353" s="11"/>
    </row>
    <row r="354" spans="1:2" ht="25.5" customHeight="1">
      <c r="A354" s="4" t="s">
        <v>351</v>
      </c>
      <c r="B354" s="12"/>
    </row>
    <row r="355" spans="1:2" ht="25.5" customHeight="1">
      <c r="A355" s="3" t="s">
        <v>352</v>
      </c>
      <c r="B355" s="11"/>
    </row>
    <row r="356" spans="1:2" ht="12.75" customHeight="1">
      <c r="A356" s="4" t="s">
        <v>353</v>
      </c>
      <c r="B356" s="12">
        <f>+'DCA-Anexo I-AB'!B357</f>
        <v>0</v>
      </c>
    </row>
    <row r="357" spans="1:2" ht="12.75" customHeight="1">
      <c r="A357" s="3" t="s">
        <v>354</v>
      </c>
      <c r="B357" s="11"/>
    </row>
    <row r="358" spans="1:2" ht="12.75" customHeight="1">
      <c r="A358" s="4" t="s">
        <v>355</v>
      </c>
      <c r="B358" s="12">
        <f>+'DCA-Anexo I-AB'!B359+'DCA-Anexo I-AB'!B360+'DCA-Anexo I-AB'!B361+'DCA-Anexo I-AB'!B362</f>
        <v>0</v>
      </c>
    </row>
    <row r="359" spans="1:2" ht="25.5" customHeight="1">
      <c r="A359" s="3" t="s">
        <v>356</v>
      </c>
      <c r="B359" s="11"/>
    </row>
    <row r="360" spans="1:2" ht="25.5" customHeight="1">
      <c r="A360" s="4" t="s">
        <v>357</v>
      </c>
      <c r="B360" s="12"/>
    </row>
    <row r="361" spans="1:2" ht="25.5" customHeight="1">
      <c r="A361" s="3" t="s">
        <v>358</v>
      </c>
      <c r="B361" s="11"/>
    </row>
    <row r="362" spans="1:2" ht="25.5" customHeight="1">
      <c r="A362" s="4" t="s">
        <v>359</v>
      </c>
      <c r="B362" s="12"/>
    </row>
    <row r="363" spans="1:2" ht="12.75" customHeight="1">
      <c r="A363" s="3" t="s">
        <v>360</v>
      </c>
      <c r="B363" s="11">
        <f>+'DCA-Anexo I-AB'!B364</f>
        <v>0</v>
      </c>
    </row>
    <row r="364" spans="1:2" ht="25.5" customHeight="1">
      <c r="A364" s="4" t="s">
        <v>361</v>
      </c>
      <c r="B364" s="12"/>
    </row>
    <row r="365" spans="1:2" ht="25.5" customHeight="1">
      <c r="A365" s="3" t="s">
        <v>362</v>
      </c>
      <c r="B365" s="11">
        <f>+'DCA-Anexo I-AB'!B366+'DCA-Anexo I-AB'!B367+'DCA-Anexo I-AB'!B368+'DCA-Anexo I-AB'!B369</f>
        <v>0</v>
      </c>
    </row>
    <row r="366" spans="1:2" ht="25.5" customHeight="1">
      <c r="A366" s="4" t="s">
        <v>363</v>
      </c>
      <c r="B366" s="12"/>
    </row>
    <row r="367" spans="1:2" ht="25.5" customHeight="1">
      <c r="A367" s="3" t="s">
        <v>364</v>
      </c>
      <c r="B367" s="11"/>
    </row>
    <row r="368" spans="1:2" ht="25.5" customHeight="1">
      <c r="A368" s="4" t="s">
        <v>365</v>
      </c>
      <c r="B368" s="12"/>
    </row>
    <row r="369" spans="1:2" ht="25.5" customHeight="1">
      <c r="A369" s="3" t="s">
        <v>366</v>
      </c>
      <c r="B369" s="11"/>
    </row>
    <row r="370" spans="1:2" ht="25.5" customHeight="1">
      <c r="A370" s="4" t="s">
        <v>367</v>
      </c>
      <c r="B370" s="12">
        <f>+'DCA-Anexo I-AB'!B371</f>
        <v>0</v>
      </c>
    </row>
    <row r="371" spans="1:2" ht="25.5" customHeight="1">
      <c r="A371" s="3" t="s">
        <v>368</v>
      </c>
      <c r="B371" s="11"/>
    </row>
    <row r="372" spans="1:2" ht="12.75" customHeight="1">
      <c r="A372" s="4" t="s">
        <v>369</v>
      </c>
      <c r="B372" s="12">
        <f>+'DCA-Anexo I-AB'!B373+'DCA-Anexo I-AB'!B374+'DCA-Anexo I-AB'!B375+'DCA-Anexo I-AB'!B376</f>
        <v>0</v>
      </c>
    </row>
    <row r="373" spans="1:2" ht="25.5" customHeight="1">
      <c r="A373" s="3" t="s">
        <v>370</v>
      </c>
      <c r="B373" s="11"/>
    </row>
    <row r="374" spans="1:2" ht="25.5" customHeight="1">
      <c r="A374" s="4" t="s">
        <v>371</v>
      </c>
      <c r="B374" s="12"/>
    </row>
    <row r="375" spans="1:2" ht="25.5" customHeight="1">
      <c r="A375" s="3" t="s">
        <v>372</v>
      </c>
      <c r="B375" s="11"/>
    </row>
    <row r="376" spans="1:2" ht="25.5" customHeight="1">
      <c r="A376" s="4" t="s">
        <v>373</v>
      </c>
      <c r="B376" s="12"/>
    </row>
    <row r="377" spans="1:2" ht="12.75" customHeight="1">
      <c r="A377" s="3" t="s">
        <v>374</v>
      </c>
      <c r="B377" s="11">
        <f>+'DCA-Anexo I-AB'!B378</f>
        <v>0</v>
      </c>
    </row>
    <row r="378" spans="1:2" ht="25.5" customHeight="1">
      <c r="A378" s="4" t="s">
        <v>375</v>
      </c>
      <c r="B378" s="12"/>
    </row>
    <row r="379" spans="1:2" ht="12.75" customHeight="1">
      <c r="A379" s="3" t="s">
        <v>376</v>
      </c>
      <c r="B379" s="11">
        <f>+'DCA-Anexo I-AB'!B380+'DCA-Anexo I-AB'!B382</f>
        <v>156032.76</v>
      </c>
    </row>
    <row r="380" spans="1:2" ht="25.5" customHeight="1">
      <c r="A380" s="4" t="s">
        <v>377</v>
      </c>
      <c r="B380" s="12">
        <f>+'DCA-Anexo I-AB'!B381</f>
        <v>156032.76</v>
      </c>
    </row>
    <row r="381" spans="1:2" ht="25.5" customHeight="1">
      <c r="A381" s="3" t="s">
        <v>378</v>
      </c>
      <c r="B381" s="11">
        <v>156032.76</v>
      </c>
    </row>
    <row r="382" spans="1:2" ht="25.5" customHeight="1">
      <c r="A382" s="4" t="s">
        <v>379</v>
      </c>
      <c r="B382" s="12">
        <f>+'DCA-Anexo I-AB'!B383</f>
        <v>0</v>
      </c>
    </row>
    <row r="383" spans="1:2" ht="25.5" customHeight="1">
      <c r="A383" s="3" t="s">
        <v>380</v>
      </c>
      <c r="B383" s="11"/>
    </row>
    <row r="384" spans="1:2" ht="12.75" customHeight="1">
      <c r="A384" s="4" t="s">
        <v>381</v>
      </c>
      <c r="B384" s="12">
        <f>+'DCA-Anexo I-AB'!B385+'DCA-Anexo I-AB'!B389+'DCA-Anexo I-AB'!B393</f>
        <v>0</v>
      </c>
    </row>
    <row r="385" spans="1:2" ht="12.75" customHeight="1">
      <c r="A385" s="3" t="s">
        <v>382</v>
      </c>
      <c r="B385" s="11">
        <f>+'DCA-Anexo I-AB'!B386+'DCA-Anexo I-AB'!B387+'DCA-Anexo I-AB'!B388</f>
        <v>0</v>
      </c>
    </row>
    <row r="386" spans="1:2" ht="25.5" customHeight="1">
      <c r="A386" s="4" t="s">
        <v>383</v>
      </c>
      <c r="B386" s="12"/>
    </row>
    <row r="387" spans="1:2" ht="25.5" customHeight="1">
      <c r="A387" s="3" t="s">
        <v>384</v>
      </c>
      <c r="B387" s="11"/>
    </row>
    <row r="388" spans="1:2" ht="25.5" customHeight="1">
      <c r="A388" s="4" t="s">
        <v>385</v>
      </c>
      <c r="B388" s="12"/>
    </row>
    <row r="389" spans="1:2" ht="12.75" customHeight="1">
      <c r="A389" s="3" t="s">
        <v>386</v>
      </c>
      <c r="B389" s="11">
        <f>+'DCA-Anexo I-AB'!B390+'DCA-Anexo I-AB'!B391+'DCA-Anexo I-AB'!B392</f>
        <v>0</v>
      </c>
    </row>
    <row r="390" spans="1:2" ht="25.5" customHeight="1">
      <c r="A390" s="4" t="s">
        <v>387</v>
      </c>
      <c r="B390" s="12"/>
    </row>
    <row r="391" spans="1:2" ht="25.5" customHeight="1">
      <c r="A391" s="3" t="s">
        <v>388</v>
      </c>
      <c r="B391" s="11"/>
    </row>
    <row r="392" spans="1:2" ht="25.5" customHeight="1">
      <c r="A392" s="4" t="s">
        <v>389</v>
      </c>
      <c r="B392" s="12"/>
    </row>
    <row r="393" spans="1:2" ht="12.75" customHeight="1">
      <c r="A393" s="3" t="s">
        <v>390</v>
      </c>
      <c r="B393" s="11">
        <f>+'DCA-Anexo I-AB'!B394+'DCA-Anexo I-AB'!B395+'DCA-Anexo I-AB'!B396</f>
        <v>0</v>
      </c>
    </row>
    <row r="394" spans="1:2" ht="25.5" customHeight="1">
      <c r="A394" s="4" t="s">
        <v>391</v>
      </c>
      <c r="B394" s="12"/>
    </row>
    <row r="395" spans="1:2" ht="25.5" customHeight="1">
      <c r="A395" s="3" t="s">
        <v>392</v>
      </c>
      <c r="B395" s="11"/>
    </row>
    <row r="396" spans="1:2" ht="25.5" customHeight="1">
      <c r="A396" s="4" t="s">
        <v>393</v>
      </c>
      <c r="B396" s="12"/>
    </row>
    <row r="397" spans="1:2" ht="12.75" customHeight="1">
      <c r="A397" s="3" t="s">
        <v>394</v>
      </c>
      <c r="B397" s="11">
        <f>+'DCA-Anexo I-AB'!B398+'DCA-Anexo I-AB'!B399+'DCA-Anexo I-AB'!B400</f>
        <v>0</v>
      </c>
    </row>
    <row r="398" spans="1:2" ht="25.5" customHeight="1">
      <c r="A398" s="4" t="s">
        <v>395</v>
      </c>
      <c r="B398" s="12"/>
    </row>
    <row r="399" spans="1:2" ht="25.5" customHeight="1">
      <c r="A399" s="3" t="s">
        <v>396</v>
      </c>
      <c r="B399" s="11"/>
    </row>
    <row r="400" spans="1:2" ht="25.5" customHeight="1">
      <c r="A400" s="4" t="s">
        <v>397</v>
      </c>
      <c r="B400" s="12"/>
    </row>
    <row r="401" spans="1:2" ht="12.75" customHeight="1">
      <c r="A401" s="3" t="s">
        <v>398</v>
      </c>
      <c r="B401" s="11">
        <f>+'DCA-Anexo I-AB'!B402+'DCA-Anexo I-AB'!B404+'DCA-Anexo I-AB'!B406+'DCA-Anexo I-AB'!B408+'DCA-Anexo I-AB'!B413+'DCA-Anexo I-AB'!B415+'DCA-Anexo I-AB'!B417</f>
        <v>0</v>
      </c>
    </row>
    <row r="402" spans="1:2" ht="12.75" customHeight="1">
      <c r="A402" s="4" t="s">
        <v>399</v>
      </c>
      <c r="B402" s="12">
        <f>+'DCA-Anexo I-AB'!B403</f>
        <v>0</v>
      </c>
    </row>
    <row r="403" spans="1:2" ht="25.5" customHeight="1">
      <c r="A403" s="3" t="s">
        <v>400</v>
      </c>
      <c r="B403" s="11"/>
    </row>
    <row r="404" spans="1:2" ht="12.75" customHeight="1">
      <c r="A404" s="4" t="s">
        <v>401</v>
      </c>
      <c r="B404" s="12">
        <f>+'DCA-Anexo I-AB'!B405</f>
        <v>0</v>
      </c>
    </row>
    <row r="405" spans="1:2" ht="25.5" customHeight="1">
      <c r="A405" s="3" t="s">
        <v>402</v>
      </c>
      <c r="B405" s="11"/>
    </row>
    <row r="406" spans="1:2" ht="12.75" customHeight="1">
      <c r="A406" s="4" t="s">
        <v>403</v>
      </c>
      <c r="B406" s="12">
        <f>+'DCA-Anexo I-AB'!B407</f>
        <v>0</v>
      </c>
    </row>
    <row r="407" spans="1:2" ht="25.5" customHeight="1">
      <c r="A407" s="3" t="s">
        <v>404</v>
      </c>
      <c r="B407" s="11"/>
    </row>
    <row r="408" spans="1:2" ht="12.75" customHeight="1">
      <c r="A408" s="4" t="s">
        <v>405</v>
      </c>
      <c r="B408" s="12">
        <f>+'DCA-Anexo I-AB'!B409+'DCA-Anexo I-AB'!B410+'DCA-Anexo I-AB'!B411+'DCA-Anexo I-AB'!B412</f>
        <v>0</v>
      </c>
    </row>
    <row r="409" spans="1:2" ht="25.5" customHeight="1">
      <c r="A409" s="3" t="s">
        <v>406</v>
      </c>
      <c r="B409" s="11"/>
    </row>
    <row r="410" spans="1:2" ht="25.5" customHeight="1">
      <c r="A410" s="4" t="s">
        <v>407</v>
      </c>
      <c r="B410" s="12"/>
    </row>
    <row r="411" spans="1:2" ht="25.5" customHeight="1">
      <c r="A411" s="3" t="s">
        <v>408</v>
      </c>
      <c r="B411" s="11"/>
    </row>
    <row r="412" spans="1:2" ht="25.5" customHeight="1">
      <c r="A412" s="4" t="s">
        <v>409</v>
      </c>
      <c r="B412" s="12"/>
    </row>
    <row r="413" spans="1:2" ht="25.5" customHeight="1">
      <c r="A413" s="3" t="s">
        <v>410</v>
      </c>
      <c r="B413" s="11">
        <f>+'DCA-Anexo I-AB'!B414</f>
        <v>0</v>
      </c>
    </row>
    <row r="414" spans="1:2" ht="25.5" customHeight="1">
      <c r="A414" s="4" t="s">
        <v>411</v>
      </c>
      <c r="B414" s="12"/>
    </row>
    <row r="415" spans="1:2" ht="25.5" customHeight="1">
      <c r="A415" s="3" t="s">
        <v>412</v>
      </c>
      <c r="B415" s="11">
        <f>+'DCA-Anexo I-AB'!B416</f>
        <v>0</v>
      </c>
    </row>
    <row r="416" spans="1:2" ht="25.5" customHeight="1">
      <c r="A416" s="4" t="s">
        <v>413</v>
      </c>
      <c r="B416" s="12"/>
    </row>
    <row r="417" spans="1:2" ht="12.75" customHeight="1">
      <c r="A417" s="3" t="s">
        <v>414</v>
      </c>
      <c r="B417" s="11">
        <f>+'DCA-Anexo I-AB'!B418</f>
        <v>0</v>
      </c>
    </row>
    <row r="418" spans="1:2" ht="12.75" customHeight="1">
      <c r="A418" s="4" t="s">
        <v>415</v>
      </c>
      <c r="B418" s="12"/>
    </row>
    <row r="419" spans="1:2" ht="12.75" customHeight="1">
      <c r="A419" s="3" t="s">
        <v>416</v>
      </c>
      <c r="B419" s="11">
        <f>+'DCA-Anexo I-AB'!B420+'DCA-Anexo I-AB'!B422+'DCA-Anexo I-AB'!B424+'DCA-Anexo I-AB'!B426+'DCA-Anexo I-AB'!B428+'DCA-Anexo I-AB'!B430+'DCA-Anexo I-AB'!B432+'DCA-Anexo I-AB'!B434+'DCA-Anexo I-AB'!B436</f>
        <v>55878.97</v>
      </c>
    </row>
    <row r="420" spans="1:2" ht="12.75" customHeight="1">
      <c r="A420" s="4" t="s">
        <v>417</v>
      </c>
      <c r="B420" s="12">
        <f>+'DCA-Anexo I-AB'!B421</f>
        <v>0</v>
      </c>
    </row>
    <row r="421" spans="1:2" ht="12.75" customHeight="1">
      <c r="A421" s="3" t="s">
        <v>418</v>
      </c>
      <c r="B421" s="11"/>
    </row>
    <row r="422" spans="1:2" ht="12.75" customHeight="1">
      <c r="A422" s="4" t="s">
        <v>419</v>
      </c>
      <c r="B422" s="12">
        <f>+'DCA-Anexo I-AB'!B423</f>
        <v>0</v>
      </c>
    </row>
    <row r="423" spans="1:2" ht="12.75" customHeight="1">
      <c r="A423" s="3" t="s">
        <v>420</v>
      </c>
      <c r="B423" s="11"/>
    </row>
    <row r="424" spans="1:2" ht="12.75" customHeight="1">
      <c r="A424" s="4" t="s">
        <v>421</v>
      </c>
      <c r="B424" s="12">
        <f>+'DCA-Anexo I-AB'!B425</f>
        <v>0</v>
      </c>
    </row>
    <row r="425" spans="1:2" ht="12.75" customHeight="1">
      <c r="A425" s="3" t="s">
        <v>422</v>
      </c>
      <c r="B425" s="11"/>
    </row>
    <row r="426" spans="1:2" ht="12.75" customHeight="1">
      <c r="A426" s="4" t="s">
        <v>423</v>
      </c>
      <c r="B426" s="12">
        <f>+'DCA-Anexo I-AB'!B427</f>
        <v>0</v>
      </c>
    </row>
    <row r="427" spans="1:2" ht="25.5" customHeight="1">
      <c r="A427" s="3" t="s">
        <v>424</v>
      </c>
      <c r="B427" s="11"/>
    </row>
    <row r="428" spans="1:2" ht="12.75" customHeight="1">
      <c r="A428" s="4" t="s">
        <v>425</v>
      </c>
      <c r="B428" s="12">
        <f>+'DCA-Anexo I-AB'!B429</f>
        <v>0</v>
      </c>
    </row>
    <row r="429" spans="1:2" ht="25.5" customHeight="1">
      <c r="A429" s="3" t="s">
        <v>426</v>
      </c>
      <c r="B429" s="11"/>
    </row>
    <row r="430" spans="1:2" ht="12.75" customHeight="1">
      <c r="A430" s="4" t="s">
        <v>427</v>
      </c>
      <c r="B430" s="12">
        <f>+'DCA-Anexo I-AB'!B431</f>
        <v>0</v>
      </c>
    </row>
    <row r="431" spans="1:2" ht="25.5" customHeight="1">
      <c r="A431" s="3" t="s">
        <v>428</v>
      </c>
      <c r="B431" s="11"/>
    </row>
    <row r="432" spans="1:2" ht="25.5" customHeight="1">
      <c r="A432" s="4" t="s">
        <v>429</v>
      </c>
      <c r="B432" s="12">
        <f>+'DCA-Anexo I-AB'!B433</f>
        <v>0</v>
      </c>
    </row>
    <row r="433" spans="1:2" ht="25.5" customHeight="1">
      <c r="A433" s="3" t="s">
        <v>430</v>
      </c>
      <c r="B433" s="11"/>
    </row>
    <row r="434" spans="1:2" ht="12.75" customHeight="1">
      <c r="A434" s="4" t="s">
        <v>431</v>
      </c>
      <c r="B434" s="12">
        <f>+'DCA-Anexo I-AB'!B435</f>
        <v>0</v>
      </c>
    </row>
    <row r="435" spans="1:2" ht="12.75" customHeight="1">
      <c r="A435" s="3" t="s">
        <v>432</v>
      </c>
      <c r="B435" s="11"/>
    </row>
    <row r="436" spans="1:2" ht="12.75" customHeight="1">
      <c r="A436" s="4" t="s">
        <v>433</v>
      </c>
      <c r="B436" s="12">
        <f>+'DCA-Anexo I-AB'!B437+'DCA-Anexo I-AB'!B438+'DCA-Anexo I-AB'!B439+'DCA-Anexo I-AB'!B440+'DCA-Anexo I-AB'!B441</f>
        <v>55878.97</v>
      </c>
    </row>
    <row r="437" spans="1:2" ht="12.75" customHeight="1">
      <c r="A437" s="3" t="s">
        <v>434</v>
      </c>
      <c r="B437" s="11">
        <v>55878.97</v>
      </c>
    </row>
    <row r="438" spans="1:2" ht="12.75" customHeight="1">
      <c r="A438" s="4" t="s">
        <v>435</v>
      </c>
      <c r="B438" s="12"/>
    </row>
    <row r="439" spans="1:2" ht="25.5" customHeight="1">
      <c r="A439" s="3" t="s">
        <v>436</v>
      </c>
      <c r="B439" s="11"/>
    </row>
    <row r="440" spans="1:2" ht="25.5" customHeight="1">
      <c r="A440" s="4" t="s">
        <v>437</v>
      </c>
      <c r="B440" s="12"/>
    </row>
    <row r="441" spans="1:2" ht="25.5" customHeight="1">
      <c r="A441" s="3" t="s">
        <v>438</v>
      </c>
      <c r="B441" s="11"/>
    </row>
    <row r="442" spans="1:2" ht="12.75" customHeight="1">
      <c r="A442" s="4" t="s">
        <v>439</v>
      </c>
      <c r="B442" s="12">
        <f>+'DCA-Anexo I-AB'!B443+'DCA-Anexo I-AB'!B456+'DCA-Anexo I-AB'!B486+'DCA-Anexo I-AB'!B491+'DCA-Anexo I-AB'!B504+'DCA-Anexo I-AB'!B530+'DCA-Anexo I-AB'!B549</f>
        <v>13836309.529999999</v>
      </c>
    </row>
    <row r="443" spans="1:2" ht="25.5" customHeight="1">
      <c r="A443" s="3" t="s">
        <v>440</v>
      </c>
      <c r="B443" s="11">
        <f>+'DCA-Anexo I-AB'!B444+'DCA-Anexo I-AB'!B446+'DCA-Anexo I-AB'!B448+'DCA-Anexo I-AB'!B450</f>
        <v>0</v>
      </c>
    </row>
    <row r="444" spans="1:2" ht="12.75" customHeight="1">
      <c r="A444" s="4" t="s">
        <v>441</v>
      </c>
      <c r="B444" s="12">
        <f>+'DCA-Anexo I-AB'!B445</f>
        <v>0</v>
      </c>
    </row>
    <row r="445" spans="1:2" ht="12.75" customHeight="1">
      <c r="A445" s="3" t="s">
        <v>442</v>
      </c>
      <c r="B445" s="11"/>
    </row>
    <row r="446" spans="1:2" ht="12.75" customHeight="1">
      <c r="A446" s="4" t="s">
        <v>443</v>
      </c>
      <c r="B446" s="12">
        <f>+'DCA-Anexo I-AB'!B447</f>
        <v>0</v>
      </c>
    </row>
    <row r="447" spans="1:2" ht="12.75" customHeight="1">
      <c r="A447" s="3" t="s">
        <v>444</v>
      </c>
      <c r="B447" s="11"/>
    </row>
    <row r="448" spans="1:2" ht="12.75" customHeight="1">
      <c r="A448" s="4" t="s">
        <v>445</v>
      </c>
      <c r="B448" s="12">
        <f>+'DCA-Anexo I-AB'!B449</f>
        <v>0</v>
      </c>
    </row>
    <row r="449" spans="1:2" ht="12.75" customHeight="1">
      <c r="A449" s="3" t="s">
        <v>446</v>
      </c>
      <c r="B449" s="11"/>
    </row>
    <row r="450" spans="1:2" ht="12.75" customHeight="1">
      <c r="A450" s="4" t="s">
        <v>447</v>
      </c>
      <c r="B450" s="12">
        <f>+'DCA-Anexo I-AB'!B451+'DCA-Anexo I-AB'!B452+'DCA-Anexo I-AB'!B453+'DCA-Anexo I-AB'!B454+'DCA-Anexo I-AB'!B455</f>
        <v>0</v>
      </c>
    </row>
    <row r="451" spans="1:2" ht="12.75" customHeight="1">
      <c r="A451" s="3" t="s">
        <v>448</v>
      </c>
      <c r="B451" s="11"/>
    </row>
    <row r="452" spans="1:2" ht="12.75" customHeight="1">
      <c r="A452" s="4" t="s">
        <v>449</v>
      </c>
      <c r="B452" s="12"/>
    </row>
    <row r="453" spans="1:2" ht="12.75" customHeight="1">
      <c r="A453" s="3" t="s">
        <v>450</v>
      </c>
      <c r="B453" s="11"/>
    </row>
    <row r="454" spans="1:2" ht="12.75" customHeight="1">
      <c r="A454" s="4" t="s">
        <v>451</v>
      </c>
      <c r="B454" s="12"/>
    </row>
    <row r="455" spans="1:2" ht="12.75" customHeight="1">
      <c r="A455" s="3" t="s">
        <v>452</v>
      </c>
      <c r="B455" s="11"/>
    </row>
    <row r="456" spans="1:2" ht="12.75" customHeight="1">
      <c r="A456" s="4" t="s">
        <v>453</v>
      </c>
      <c r="B456" s="12">
        <f>+'DCA-Anexo I-AB'!B457+'DCA-Anexo I-AB'!B463+'DCA-Anexo I-AB'!B465+'DCA-Anexo I-AB'!B470+'DCA-Anexo I-AB'!B472+'DCA-Anexo I-AB'!B477-'DCA-Anexo I-AB'!B479-'DCA-Anexo I-AB'!B484</f>
        <v>877644.6</v>
      </c>
    </row>
    <row r="457" spans="1:2" ht="12.75" customHeight="1">
      <c r="A457" s="3" t="s">
        <v>454</v>
      </c>
      <c r="B457" s="11">
        <f>+'DCA-Anexo I-AB'!B458+'DCA-Anexo I-AB'!B460+'DCA-Anexo I-AB'!B461+'DCA-Anexo I-AB'!B462+'DCA-Anexo I-AB'!B459</f>
        <v>877644.6</v>
      </c>
    </row>
    <row r="458" spans="1:2" ht="12.75" customHeight="1">
      <c r="A458" s="4" t="s">
        <v>455</v>
      </c>
      <c r="B458" s="12">
        <v>877644.6</v>
      </c>
    </row>
    <row r="459" spans="1:2" ht="12.75" customHeight="1">
      <c r="A459" s="3" t="s">
        <v>456</v>
      </c>
      <c r="B459" s="11"/>
    </row>
    <row r="460" spans="1:2" ht="25.5" customHeight="1">
      <c r="A460" s="4" t="s">
        <v>457</v>
      </c>
      <c r="B460" s="12"/>
    </row>
    <row r="461" spans="1:2" ht="25.5" customHeight="1">
      <c r="A461" s="3" t="s">
        <v>458</v>
      </c>
      <c r="B461" s="11"/>
    </row>
    <row r="462" spans="1:2" ht="25.5" customHeight="1">
      <c r="A462" s="4" t="s">
        <v>459</v>
      </c>
      <c r="B462" s="12"/>
    </row>
    <row r="463" spans="1:2" ht="12.75" customHeight="1">
      <c r="A463" s="3" t="s">
        <v>460</v>
      </c>
      <c r="B463" s="11">
        <f>+'DCA-Anexo I-AB'!B464</f>
        <v>0</v>
      </c>
    </row>
    <row r="464" spans="1:2" ht="12.75" customHeight="1">
      <c r="A464" s="4" t="s">
        <v>461</v>
      </c>
      <c r="B464" s="12"/>
    </row>
    <row r="465" spans="1:2" ht="12.75" customHeight="1">
      <c r="A465" s="3" t="s">
        <v>462</v>
      </c>
      <c r="B465" s="11">
        <f>+'DCA-Anexo I-AB'!B466+'DCA-Anexo I-AB'!B467+'DCA-Anexo I-AB'!B468+'DCA-Anexo I-AB'!B469</f>
        <v>0</v>
      </c>
    </row>
    <row r="466" spans="1:2" ht="25.5" customHeight="1">
      <c r="A466" s="4" t="s">
        <v>463</v>
      </c>
      <c r="B466" s="12"/>
    </row>
    <row r="467" spans="1:2" ht="25.5" customHeight="1">
      <c r="A467" s="3" t="s">
        <v>464</v>
      </c>
      <c r="B467" s="11"/>
    </row>
    <row r="468" spans="1:2" ht="25.5" customHeight="1">
      <c r="A468" s="4" t="s">
        <v>465</v>
      </c>
      <c r="B468" s="12"/>
    </row>
    <row r="469" spans="1:2" ht="25.5" customHeight="1">
      <c r="A469" s="3" t="s">
        <v>466</v>
      </c>
      <c r="B469" s="11"/>
    </row>
    <row r="470" spans="1:2" ht="12.75" customHeight="1">
      <c r="A470" s="4" t="s">
        <v>467</v>
      </c>
      <c r="B470" s="12">
        <f>+'DCA-Anexo I-AB'!B471</f>
        <v>0</v>
      </c>
    </row>
    <row r="471" spans="1:2" ht="25.5" customHeight="1">
      <c r="A471" s="3" t="s">
        <v>468</v>
      </c>
      <c r="B471" s="11"/>
    </row>
    <row r="472" spans="1:2" ht="25.5" customHeight="1">
      <c r="A472" s="4" t="s">
        <v>469</v>
      </c>
      <c r="B472" s="12">
        <f>+'DCA-Anexo I-AB'!B473+'DCA-Anexo I-AB'!B474+'DCA-Anexo I-AB'!B475+'DCA-Anexo I-AB'!B476</f>
        <v>0</v>
      </c>
    </row>
    <row r="473" spans="1:2" ht="25.5" customHeight="1">
      <c r="A473" s="3" t="s">
        <v>470</v>
      </c>
      <c r="B473" s="11"/>
    </row>
    <row r="474" spans="1:2" ht="25.5" customHeight="1">
      <c r="A474" s="4" t="s">
        <v>471</v>
      </c>
      <c r="B474" s="12"/>
    </row>
    <row r="475" spans="1:2" ht="25.5" customHeight="1">
      <c r="A475" s="3" t="s">
        <v>472</v>
      </c>
      <c r="B475" s="11"/>
    </row>
    <row r="476" spans="1:2" ht="25.5" customHeight="1">
      <c r="A476" s="4" t="s">
        <v>473</v>
      </c>
      <c r="B476" s="12"/>
    </row>
    <row r="477" spans="1:2" ht="25.5" customHeight="1">
      <c r="A477" s="3" t="s">
        <v>474</v>
      </c>
      <c r="B477" s="11">
        <f>+'DCA-Anexo I-AB'!B478</f>
        <v>0</v>
      </c>
    </row>
    <row r="478" spans="1:2" ht="25.5" customHeight="1">
      <c r="A478" s="4" t="s">
        <v>475</v>
      </c>
      <c r="B478" s="12"/>
    </row>
    <row r="479" spans="1:2" ht="12.75" customHeight="1">
      <c r="A479" s="3" t="s">
        <v>476</v>
      </c>
      <c r="B479" s="11">
        <f>+'DCA-Anexo I-AB'!B480+'DCA-Anexo I-AB'!B481+'DCA-Anexo I-AB'!B482+'DCA-Anexo I-AB'!B483</f>
        <v>0</v>
      </c>
    </row>
    <row r="480" spans="1:2" ht="25.5" customHeight="1">
      <c r="A480" s="4" t="s">
        <v>477</v>
      </c>
      <c r="B480" s="12"/>
    </row>
    <row r="481" spans="1:2" ht="25.5" customHeight="1">
      <c r="A481" s="3" t="s">
        <v>478</v>
      </c>
      <c r="B481" s="11"/>
    </row>
    <row r="482" spans="1:2" ht="25.5" customHeight="1">
      <c r="A482" s="4" t="s">
        <v>479</v>
      </c>
      <c r="B482" s="12"/>
    </row>
    <row r="483" spans="1:2" ht="25.5" customHeight="1">
      <c r="A483" s="3" t="s">
        <v>480</v>
      </c>
      <c r="B483" s="11"/>
    </row>
    <row r="484" spans="1:2" ht="12.75" customHeight="1">
      <c r="A484" s="4" t="s">
        <v>481</v>
      </c>
      <c r="B484" s="12">
        <f>+'DCA-Anexo I-AB'!B485</f>
        <v>0</v>
      </c>
    </row>
    <row r="485" spans="1:2" ht="25.5" customHeight="1">
      <c r="A485" s="3" t="s">
        <v>482</v>
      </c>
      <c r="B485" s="11"/>
    </row>
    <row r="486" spans="1:2" ht="12.75" customHeight="1">
      <c r="A486" s="4" t="s">
        <v>483</v>
      </c>
      <c r="B486" s="12">
        <f>+'DCA-Anexo I-AB'!B487+'DCA-Anexo I-AB'!B489</f>
        <v>0</v>
      </c>
    </row>
    <row r="487" spans="1:2" ht="25.5" customHeight="1">
      <c r="A487" s="3" t="s">
        <v>484</v>
      </c>
      <c r="B487" s="11">
        <f>+'DCA-Anexo I-AB'!B488</f>
        <v>0</v>
      </c>
    </row>
    <row r="488" spans="1:2" ht="25.5" customHeight="1">
      <c r="A488" s="4" t="s">
        <v>485</v>
      </c>
      <c r="B488" s="12"/>
    </row>
    <row r="489" spans="1:2" ht="25.5" customHeight="1">
      <c r="A489" s="3" t="s">
        <v>486</v>
      </c>
      <c r="B489" s="11">
        <f>+'DCA-Anexo I-AB'!B490</f>
        <v>0</v>
      </c>
    </row>
    <row r="490" spans="1:2" ht="25.5" customHeight="1">
      <c r="A490" s="4" t="s">
        <v>487</v>
      </c>
      <c r="B490" s="12"/>
    </row>
    <row r="491" spans="1:2" ht="12.75" customHeight="1">
      <c r="A491" s="3" t="s">
        <v>488</v>
      </c>
      <c r="B491" s="11">
        <f>+'DCA-Anexo I-AB'!B492+'DCA-Anexo I-AB'!B496+'DCA-Anexo I-AB'!B500</f>
        <v>0</v>
      </c>
    </row>
    <row r="492" spans="1:2" ht="12.75" customHeight="1">
      <c r="A492" s="4" t="s">
        <v>489</v>
      </c>
      <c r="B492" s="12">
        <f>+'DCA-Anexo I-AB'!B493+'DCA-Anexo I-AB'!B494+'DCA-Anexo I-AB'!B495</f>
        <v>0</v>
      </c>
    </row>
    <row r="493" spans="1:2" ht="25.5" customHeight="1">
      <c r="A493" s="3" t="s">
        <v>490</v>
      </c>
      <c r="B493" s="11"/>
    </row>
    <row r="494" spans="1:2" ht="25.5" customHeight="1">
      <c r="A494" s="4" t="s">
        <v>491</v>
      </c>
      <c r="B494" s="12"/>
    </row>
    <row r="495" spans="1:2" ht="25.5" customHeight="1">
      <c r="A495" s="3" t="s">
        <v>492</v>
      </c>
      <c r="B495" s="11"/>
    </row>
    <row r="496" spans="1:2" ht="12.75" customHeight="1">
      <c r="A496" s="4" t="s">
        <v>493</v>
      </c>
      <c r="B496" s="12">
        <f>+'DCA-Anexo I-AB'!B497+'DCA-Anexo I-AB'!B498+'DCA-Anexo I-AB'!B499</f>
        <v>0</v>
      </c>
    </row>
    <row r="497" spans="1:2" ht="25.5" customHeight="1">
      <c r="A497" s="3" t="s">
        <v>494</v>
      </c>
      <c r="B497" s="11"/>
    </row>
    <row r="498" spans="1:2" ht="25.5" customHeight="1">
      <c r="A498" s="4" t="s">
        <v>495</v>
      </c>
      <c r="B498" s="12"/>
    </row>
    <row r="499" spans="1:2" ht="25.5" customHeight="1">
      <c r="A499" s="3" t="s">
        <v>496</v>
      </c>
      <c r="B499" s="11"/>
    </row>
    <row r="500" spans="1:2" ht="12.75" customHeight="1">
      <c r="A500" s="4" t="s">
        <v>497</v>
      </c>
      <c r="B500" s="12">
        <f>+'DCA-Anexo I-AB'!B501+'DCA-Anexo I-AB'!B502+'DCA-Anexo I-AB'!B503</f>
        <v>0</v>
      </c>
    </row>
    <row r="501" spans="1:2" ht="25.5" customHeight="1">
      <c r="A501" s="3" t="s">
        <v>498</v>
      </c>
      <c r="B501" s="11"/>
    </row>
    <row r="502" spans="1:2" ht="25.5" customHeight="1">
      <c r="A502" s="4" t="s">
        <v>499</v>
      </c>
      <c r="B502" s="12"/>
    </row>
    <row r="503" spans="1:2" ht="25.5" customHeight="1">
      <c r="A503" s="3" t="s">
        <v>500</v>
      </c>
      <c r="B503" s="11"/>
    </row>
    <row r="504" spans="1:2" ht="12.75" customHeight="1">
      <c r="A504" s="4" t="s">
        <v>501</v>
      </c>
      <c r="B504" s="12">
        <f>+'DCA-Anexo I-AB'!B505+'DCA-Anexo I-AB'!B507+'DCA-Anexo I-AB'!B516+'DCA-Anexo I-AB'!B518+'DCA-Anexo I-AB'!B520+'DCA-Anexo I-AB'!B524+'DCA-Anexo I-AB'!B526+'DCA-Anexo I-AB'!B528</f>
        <v>12958664.93</v>
      </c>
    </row>
    <row r="505" spans="1:2" ht="12.75" customHeight="1">
      <c r="A505" s="3" t="s">
        <v>502</v>
      </c>
      <c r="B505" s="11">
        <f>+'DCA-Anexo I-AB'!B506</f>
        <v>0</v>
      </c>
    </row>
    <row r="506" spans="1:2" ht="25.5" customHeight="1">
      <c r="A506" s="4" t="s">
        <v>503</v>
      </c>
      <c r="B506" s="12"/>
    </row>
    <row r="507" spans="1:2" ht="12.75" customHeight="1">
      <c r="A507" s="3" t="s">
        <v>504</v>
      </c>
      <c r="B507" s="11">
        <f>+'DCA-Anexo I-AB'!B508</f>
        <v>0</v>
      </c>
    </row>
    <row r="508" spans="1:2" ht="25.5" customHeight="1">
      <c r="A508" s="4" t="s">
        <v>505</v>
      </c>
      <c r="B508" s="12">
        <f>+'DCA-Anexo I-AB'!B509+'DCA-Anexo I-AB'!B510+'DCA-Anexo I-AB'!B511+'DCA-Anexo I-AB'!B512+'DCA-Anexo I-AB'!B513+'DCA-Anexo I-AB'!B514+'DCA-Anexo I-AB'!B515</f>
        <v>0</v>
      </c>
    </row>
    <row r="509" spans="1:2" ht="25.5" customHeight="1">
      <c r="A509" s="3" t="s">
        <v>506</v>
      </c>
      <c r="B509" s="11"/>
    </row>
    <row r="510" spans="1:2" ht="25.5" customHeight="1">
      <c r="A510" s="4" t="s">
        <v>507</v>
      </c>
      <c r="B510" s="12"/>
    </row>
    <row r="511" spans="1:2" ht="25.5" customHeight="1">
      <c r="A511" s="3" t="s">
        <v>508</v>
      </c>
      <c r="B511" s="11"/>
    </row>
    <row r="512" spans="1:2" ht="25.5" customHeight="1">
      <c r="A512" s="4" t="s">
        <v>509</v>
      </c>
      <c r="B512" s="12"/>
    </row>
    <row r="513" spans="1:2" ht="12.75" customHeight="1">
      <c r="A513" s="3" t="s">
        <v>510</v>
      </c>
      <c r="B513" s="11"/>
    </row>
    <row r="514" spans="1:2" ht="25.5" customHeight="1">
      <c r="A514" s="4" t="s">
        <v>511</v>
      </c>
      <c r="B514" s="12"/>
    </row>
    <row r="515" spans="1:2" ht="25.5" customHeight="1">
      <c r="A515" s="3" t="s">
        <v>512</v>
      </c>
      <c r="B515" s="11"/>
    </row>
    <row r="516" spans="1:2" ht="12.75" customHeight="1">
      <c r="A516" s="4" t="s">
        <v>513</v>
      </c>
      <c r="B516" s="12">
        <f>+'DCA-Anexo I-AB'!B517</f>
        <v>0</v>
      </c>
    </row>
    <row r="517" spans="1:2" ht="25.5" customHeight="1">
      <c r="A517" s="3" t="s">
        <v>514</v>
      </c>
      <c r="B517" s="11"/>
    </row>
    <row r="518" spans="1:2" ht="12.75" customHeight="1">
      <c r="A518" s="4" t="s">
        <v>515</v>
      </c>
      <c r="B518" s="12">
        <f>+'DCA-Anexo I-AB'!B519</f>
        <v>0</v>
      </c>
    </row>
    <row r="519" spans="1:2" ht="25.5" customHeight="1">
      <c r="A519" s="3" t="s">
        <v>516</v>
      </c>
      <c r="B519" s="11"/>
    </row>
    <row r="520" spans="1:2" ht="12.75" customHeight="1">
      <c r="A520" s="4" t="s">
        <v>517</v>
      </c>
      <c r="B520" s="12">
        <f>+'DCA-Anexo I-AB'!B521+'DCA-Anexo I-AB'!B522+'DCA-Anexo I-AB'!B523</f>
        <v>0</v>
      </c>
    </row>
    <row r="521" spans="1:2" ht="25.5" customHeight="1">
      <c r="A521" s="3" t="s">
        <v>518</v>
      </c>
      <c r="B521" s="11"/>
    </row>
    <row r="522" spans="1:2" ht="25.5" customHeight="1">
      <c r="A522" s="4" t="s">
        <v>519</v>
      </c>
      <c r="B522" s="12"/>
    </row>
    <row r="523" spans="1:2" ht="25.5" customHeight="1">
      <c r="A523" s="3" t="s">
        <v>520</v>
      </c>
      <c r="B523" s="11"/>
    </row>
    <row r="524" spans="1:2" ht="25.5" customHeight="1">
      <c r="A524" s="4" t="s">
        <v>521</v>
      </c>
      <c r="B524" s="12">
        <f>+'DCA-Anexo I-AB'!B525</f>
        <v>0</v>
      </c>
    </row>
    <row r="525" spans="1:2" ht="25.5" customHeight="1">
      <c r="A525" s="3" t="s">
        <v>522</v>
      </c>
      <c r="B525" s="11"/>
    </row>
    <row r="526" spans="1:2" ht="25.5" customHeight="1">
      <c r="A526" s="4" t="s">
        <v>523</v>
      </c>
      <c r="B526" s="12">
        <f>+'DCA-Anexo I-AB'!B527</f>
        <v>0</v>
      </c>
    </row>
    <row r="527" spans="1:2" ht="25.5" customHeight="1">
      <c r="A527" s="3" t="s">
        <v>524</v>
      </c>
      <c r="B527" s="11"/>
    </row>
    <row r="528" spans="1:2" ht="12.75" customHeight="1">
      <c r="A528" s="4" t="s">
        <v>525</v>
      </c>
      <c r="B528" s="12">
        <f>+'DCA-Anexo I-AB'!B529</f>
        <v>12958664.93</v>
      </c>
    </row>
    <row r="529" spans="1:2" ht="12.75" customHeight="1">
      <c r="A529" s="3" t="s">
        <v>526</v>
      </c>
      <c r="B529" s="11">
        <v>12958664.93</v>
      </c>
    </row>
    <row r="530" spans="1:2" ht="12.75" customHeight="1">
      <c r="A530" s="4" t="s">
        <v>527</v>
      </c>
      <c r="B530" s="12">
        <f>+'DCA-Anexo I-AB'!B531+'DCA-Anexo I-AB'!B533+'DCA-Anexo I-AB'!B535+'DCA-Anexo I-AB'!B537+'DCA-Anexo I-AB'!B539+'DCA-Anexo I-AB'!B541+'DCA-Anexo I-AB'!B543</f>
        <v>0</v>
      </c>
    </row>
    <row r="531" spans="1:2" ht="12.75" customHeight="1">
      <c r="A531" s="3" t="s">
        <v>528</v>
      </c>
      <c r="B531" s="11">
        <f>+'DCA-Anexo I-AB'!B532</f>
        <v>0</v>
      </c>
    </row>
    <row r="532" spans="1:2" ht="25.5" customHeight="1">
      <c r="A532" s="4" t="s">
        <v>529</v>
      </c>
      <c r="B532" s="12"/>
    </row>
    <row r="533" spans="1:2" ht="12.75" customHeight="1">
      <c r="A533" s="3" t="s">
        <v>530</v>
      </c>
      <c r="B533" s="11">
        <f>+'DCA-Anexo I-AB'!B534</f>
        <v>0</v>
      </c>
    </row>
    <row r="534" spans="1:2" ht="25.5" customHeight="1">
      <c r="A534" s="4" t="s">
        <v>531</v>
      </c>
      <c r="B534" s="12"/>
    </row>
    <row r="535" spans="1:2" ht="12.75" customHeight="1">
      <c r="A535" s="3" t="s">
        <v>532</v>
      </c>
      <c r="B535" s="11">
        <f>+'DCA-Anexo I-AB'!B536</f>
        <v>0</v>
      </c>
    </row>
    <row r="536" spans="1:2" ht="25.5" customHeight="1">
      <c r="A536" s="4" t="s">
        <v>533</v>
      </c>
      <c r="B536" s="12"/>
    </row>
    <row r="537" spans="1:2" ht="12.75" customHeight="1">
      <c r="A537" s="3" t="s">
        <v>534</v>
      </c>
      <c r="B537" s="11">
        <f>+'DCA-Anexo I-AB'!B538</f>
        <v>0</v>
      </c>
    </row>
    <row r="538" spans="1:2" ht="25.5" customHeight="1">
      <c r="A538" s="4" t="s">
        <v>535</v>
      </c>
      <c r="B538" s="12"/>
    </row>
    <row r="539" spans="1:2" ht="25.5" customHeight="1">
      <c r="A539" s="3" t="s">
        <v>536</v>
      </c>
      <c r="B539" s="11">
        <f>+'DCA-Anexo I-AB'!B540</f>
        <v>0</v>
      </c>
    </row>
    <row r="540" spans="1:2" ht="25.5" customHeight="1">
      <c r="A540" s="4" t="s">
        <v>537</v>
      </c>
      <c r="B540" s="12"/>
    </row>
    <row r="541" spans="1:2" ht="12.75" customHeight="1">
      <c r="A541" s="3" t="s">
        <v>538</v>
      </c>
      <c r="B541" s="11">
        <f>+'DCA-Anexo I-AB'!B542</f>
        <v>0</v>
      </c>
    </row>
    <row r="542" spans="1:2" ht="12.75" customHeight="1">
      <c r="A542" s="4" t="s">
        <v>539</v>
      </c>
      <c r="B542" s="12"/>
    </row>
    <row r="543" spans="1:2" ht="12.75" customHeight="1">
      <c r="A543" s="3" t="s">
        <v>540</v>
      </c>
      <c r="B543" s="11">
        <f>+'DCA-Anexo I-AB'!B544+'DCA-Anexo I-AB'!B545+'DCA-Anexo I-AB'!B546+'DCA-Anexo I-AB'!B547+'DCA-Anexo I-AB'!B548</f>
        <v>0</v>
      </c>
    </row>
    <row r="544" spans="1:2" ht="12.75" customHeight="1">
      <c r="A544" s="4" t="s">
        <v>541</v>
      </c>
      <c r="B544" s="12"/>
    </row>
    <row r="545" spans="1:2" ht="12.75" customHeight="1">
      <c r="A545" s="3" t="s">
        <v>542</v>
      </c>
      <c r="B545" s="11"/>
    </row>
    <row r="546" spans="1:2" ht="25.5" customHeight="1">
      <c r="A546" s="4" t="s">
        <v>543</v>
      </c>
      <c r="B546" s="12"/>
    </row>
    <row r="547" spans="1:2" ht="25.5" customHeight="1">
      <c r="A547" s="3" t="s">
        <v>544</v>
      </c>
      <c r="B547" s="11"/>
    </row>
    <row r="548" spans="1:2" ht="25.5" customHeight="1">
      <c r="A548" s="4" t="s">
        <v>545</v>
      </c>
      <c r="B548" s="12"/>
    </row>
    <row r="549" spans="1:2" ht="12.75" customHeight="1">
      <c r="A549" s="3" t="s">
        <v>546</v>
      </c>
      <c r="B549" s="11">
        <f>+'DCA-Anexo I-AB'!B550-'DCA-Anexo I-AB'!B552</f>
        <v>0</v>
      </c>
    </row>
    <row r="550" spans="1:2" ht="12.75" customHeight="1">
      <c r="A550" s="4" t="s">
        <v>547</v>
      </c>
      <c r="B550" s="12">
        <f>+'DCA-Anexo I-AB'!B551</f>
        <v>0</v>
      </c>
    </row>
    <row r="551" spans="1:2" ht="25.5" customHeight="1">
      <c r="A551" s="3" t="s">
        <v>548</v>
      </c>
      <c r="B551" s="11"/>
    </row>
    <row r="552" spans="1:2" ht="12.75" customHeight="1">
      <c r="A552" s="4" t="s">
        <v>549</v>
      </c>
      <c r="B552" s="12">
        <f>+'DCA-Anexo I-AB'!B553</f>
        <v>0</v>
      </c>
    </row>
    <row r="553" spans="1:2" ht="12.75" customHeight="1">
      <c r="A553" s="3" t="s">
        <v>550</v>
      </c>
      <c r="B553" s="11"/>
    </row>
    <row r="554" spans="1:2" ht="12.75" customHeight="1">
      <c r="A554" s="4" t="s">
        <v>551</v>
      </c>
      <c r="B554" s="12">
        <f>+'DCA-Anexo I-AB'!B555+'DCA-Anexo I-AB'!B564+'DCA-Anexo I-AB'!B570+'DCA-Anexo I-AB'!B601+'DCA-Anexo I-AB'!B606+'DCA-Anexo I-AB'!B661+'DCA-Anexo I-AB'!B674-'DCA-Anexo I-AB'!B737</f>
        <v>25129823.32</v>
      </c>
    </row>
    <row r="555" spans="1:2" ht="12.75" customHeight="1">
      <c r="A555" s="3" t="s">
        <v>552</v>
      </c>
      <c r="B555" s="11">
        <f>+'DCA-Anexo I-AB'!B556+'DCA-Anexo I-AB'!B558</f>
        <v>0</v>
      </c>
    </row>
    <row r="556" spans="1:2" ht="12.75" customHeight="1">
      <c r="A556" s="4" t="s">
        <v>553</v>
      </c>
      <c r="B556" s="12">
        <f>+'DCA-Anexo I-AB'!B557</f>
        <v>0</v>
      </c>
    </row>
    <row r="557" spans="1:2" ht="12.75" customHeight="1">
      <c r="A557" s="3" t="s">
        <v>554</v>
      </c>
      <c r="B557" s="11"/>
    </row>
    <row r="558" spans="1:2" ht="12.75" customHeight="1">
      <c r="A558" s="4" t="s">
        <v>555</v>
      </c>
      <c r="B558" s="12">
        <f>+'DCA-Anexo I-AB'!B559+'DCA-Anexo I-AB'!B560+'DCA-Anexo I-AB'!B561+'DCA-Anexo I-AB'!B562+'DCA-Anexo I-AB'!B563</f>
        <v>0</v>
      </c>
    </row>
    <row r="559" spans="1:2" ht="12.75" customHeight="1">
      <c r="A559" s="3" t="s">
        <v>556</v>
      </c>
      <c r="B559" s="11"/>
    </row>
    <row r="560" spans="1:2" ht="12.75" customHeight="1">
      <c r="A560" s="4" t="s">
        <v>557</v>
      </c>
      <c r="B560" s="12"/>
    </row>
    <row r="561" spans="1:2" ht="12.75" customHeight="1">
      <c r="A561" s="3" t="s">
        <v>558</v>
      </c>
      <c r="B561" s="11"/>
    </row>
    <row r="562" spans="1:2" ht="12.75" customHeight="1">
      <c r="A562" s="4" t="s">
        <v>559</v>
      </c>
      <c r="B562" s="12"/>
    </row>
    <row r="563" spans="1:2" ht="12.75" customHeight="1">
      <c r="A563" s="3" t="s">
        <v>560</v>
      </c>
      <c r="B563" s="11"/>
    </row>
    <row r="564" spans="1:2" ht="12.75" customHeight="1">
      <c r="A564" s="4" t="s">
        <v>561</v>
      </c>
      <c r="B564" s="12">
        <f>+'DCA-Anexo I-AB'!B565+'DCA-Anexo I-AB'!B566+'DCA-Anexo I-AB'!B567+'DCA-Anexo I-AB'!B568+'DCA-Anexo I-AB'!B569</f>
        <v>0</v>
      </c>
    </row>
    <row r="565" spans="1:2" ht="25.5" customHeight="1">
      <c r="A565" s="3" t="s">
        <v>562</v>
      </c>
      <c r="B565" s="11"/>
    </row>
    <row r="566" spans="1:2" ht="25.5" customHeight="1">
      <c r="A566" s="4" t="s">
        <v>563</v>
      </c>
      <c r="B566" s="12"/>
    </row>
    <row r="567" spans="1:2" ht="25.5" customHeight="1">
      <c r="A567" s="3" t="s">
        <v>564</v>
      </c>
      <c r="B567" s="11"/>
    </row>
    <row r="568" spans="1:2" ht="25.5" customHeight="1">
      <c r="A568" s="4" t="s">
        <v>565</v>
      </c>
      <c r="B568" s="12"/>
    </row>
    <row r="569" spans="1:2" ht="25.5" customHeight="1">
      <c r="A569" s="3" t="s">
        <v>566</v>
      </c>
      <c r="B569" s="11"/>
    </row>
    <row r="570" spans="1:2" ht="12.75" customHeight="1">
      <c r="A570" s="4" t="s">
        <v>567</v>
      </c>
      <c r="B570" s="12">
        <f>+'DCA-Anexo I-AB'!B571+'DCA-Anexo I-AB'!B577+'DCA-Anexo I-AB'!B583+'DCA-Anexo I-AB'!B589+'DCA-Anexo I-AB'!B595</f>
        <v>0</v>
      </c>
    </row>
    <row r="571" spans="1:2" ht="12.75" customHeight="1">
      <c r="A571" s="3" t="s">
        <v>568</v>
      </c>
      <c r="B571" s="11">
        <f>+'DCA-Anexo I-AB'!B572+'DCA-Anexo I-AB'!B573+'DCA-Anexo I-AB'!B574+'DCA-Anexo I-AB'!B575+'DCA-Anexo I-AB'!B576</f>
        <v>0</v>
      </c>
    </row>
    <row r="572" spans="1:2" ht="12.75" customHeight="1">
      <c r="A572" s="4" t="s">
        <v>569</v>
      </c>
      <c r="B572" s="12"/>
    </row>
    <row r="573" spans="1:2" ht="12.75" customHeight="1">
      <c r="A573" s="3" t="s">
        <v>570</v>
      </c>
      <c r="B573" s="11"/>
    </row>
    <row r="574" spans="1:2" ht="12.75" customHeight="1">
      <c r="A574" s="4" t="s">
        <v>571</v>
      </c>
      <c r="B574" s="12"/>
    </row>
    <row r="575" spans="1:2" ht="12.75" customHeight="1">
      <c r="A575" s="3" t="s">
        <v>572</v>
      </c>
      <c r="B575" s="11"/>
    </row>
    <row r="576" spans="1:2" ht="12.75" customHeight="1">
      <c r="A576" s="4" t="s">
        <v>573</v>
      </c>
      <c r="B576" s="12"/>
    </row>
    <row r="577" spans="1:2" ht="12.75" customHeight="1">
      <c r="A577" s="3" t="s">
        <v>574</v>
      </c>
      <c r="B577" s="11">
        <f>+'DCA-Anexo I-AB'!B578+'DCA-Anexo I-AB'!B579+'DCA-Anexo I-AB'!B580+'DCA-Anexo I-AB'!B581+'DCA-Anexo I-AB'!B582</f>
        <v>0</v>
      </c>
    </row>
    <row r="578" spans="1:2" ht="12.75" customHeight="1">
      <c r="A578" s="4" t="s">
        <v>575</v>
      </c>
      <c r="B578" s="12"/>
    </row>
    <row r="579" spans="1:2" ht="12.75" customHeight="1">
      <c r="A579" s="3" t="s">
        <v>576</v>
      </c>
      <c r="B579" s="11"/>
    </row>
    <row r="580" spans="1:2" ht="25.5" customHeight="1">
      <c r="A580" s="4" t="s">
        <v>577</v>
      </c>
      <c r="B580" s="12"/>
    </row>
    <row r="581" spans="1:2" ht="25.5" customHeight="1">
      <c r="A581" s="3" t="s">
        <v>578</v>
      </c>
      <c r="B581" s="11"/>
    </row>
    <row r="582" spans="1:2" ht="25.5" customHeight="1">
      <c r="A582" s="4" t="s">
        <v>579</v>
      </c>
      <c r="B582" s="12"/>
    </row>
    <row r="583" spans="1:2" ht="12.75" customHeight="1">
      <c r="A583" s="3" t="s">
        <v>580</v>
      </c>
      <c r="B583" s="11">
        <f>+'DCA-Anexo I-AB'!B584+'DCA-Anexo I-AB'!B585+'DCA-Anexo I-AB'!B586+'DCA-Anexo I-AB'!B587+'DCA-Anexo I-AB'!B588</f>
        <v>0</v>
      </c>
    </row>
    <row r="584" spans="1:2" ht="12.75" customHeight="1">
      <c r="A584" s="4" t="s">
        <v>581</v>
      </c>
      <c r="B584" s="12"/>
    </row>
    <row r="585" spans="1:2" ht="12.75" customHeight="1">
      <c r="A585" s="3" t="s">
        <v>582</v>
      </c>
      <c r="B585" s="11"/>
    </row>
    <row r="586" spans="1:2" ht="25.5" customHeight="1">
      <c r="A586" s="4" t="s">
        <v>583</v>
      </c>
      <c r="B586" s="12"/>
    </row>
    <row r="587" spans="1:2" ht="25.5" customHeight="1">
      <c r="A587" s="3" t="s">
        <v>584</v>
      </c>
      <c r="B587" s="11"/>
    </row>
    <row r="588" spans="1:2" ht="25.5" customHeight="1">
      <c r="A588" s="4" t="s">
        <v>585</v>
      </c>
      <c r="B588" s="12"/>
    </row>
    <row r="589" spans="1:2" ht="12.75" customHeight="1">
      <c r="A589" s="3" t="s">
        <v>586</v>
      </c>
      <c r="B589" s="11">
        <f>+'DCA-Anexo I-AB'!B590+'DCA-Anexo I-AB'!B591+'DCA-Anexo I-AB'!B592+'DCA-Anexo I-AB'!B593+'DCA-Anexo I-AB'!B594</f>
        <v>0</v>
      </c>
    </row>
    <row r="590" spans="1:2" ht="25.5" customHeight="1">
      <c r="A590" s="4" t="s">
        <v>587</v>
      </c>
      <c r="B590" s="12"/>
    </row>
    <row r="591" spans="1:2" ht="25.5" customHeight="1">
      <c r="A591" s="3" t="s">
        <v>588</v>
      </c>
      <c r="B591" s="11"/>
    </row>
    <row r="592" spans="1:2" ht="25.5" customHeight="1">
      <c r="A592" s="4" t="s">
        <v>589</v>
      </c>
      <c r="B592" s="12"/>
    </row>
    <row r="593" spans="1:2" ht="25.5" customHeight="1">
      <c r="A593" s="3" t="s">
        <v>590</v>
      </c>
      <c r="B593" s="11"/>
    </row>
    <row r="594" spans="1:2" ht="25.5" customHeight="1">
      <c r="A594" s="4" t="s">
        <v>591</v>
      </c>
      <c r="B594" s="12"/>
    </row>
    <row r="595" spans="1:2" ht="12.75" customHeight="1">
      <c r="A595" s="3" t="s">
        <v>592</v>
      </c>
      <c r="B595" s="11">
        <f>+'DCA-Anexo I-AB'!B596+'DCA-Anexo I-AB'!B597+'DCA-Anexo I-AB'!B598+'DCA-Anexo I-AB'!B599+'DCA-Anexo I-AB'!B600</f>
        <v>0</v>
      </c>
    </row>
    <row r="596" spans="1:2" ht="12.75" customHeight="1">
      <c r="A596" s="4" t="s">
        <v>593</v>
      </c>
      <c r="B596" s="12"/>
    </row>
    <row r="597" spans="1:2" ht="12.75" customHeight="1">
      <c r="A597" s="3" t="s">
        <v>594</v>
      </c>
      <c r="B597" s="11"/>
    </row>
    <row r="598" spans="1:2" ht="12.75" customHeight="1">
      <c r="A598" s="4" t="s">
        <v>595</v>
      </c>
      <c r="B598" s="12"/>
    </row>
    <row r="599" spans="1:2" ht="12.75" customHeight="1">
      <c r="A599" s="3" t="s">
        <v>596</v>
      </c>
      <c r="B599" s="11"/>
    </row>
    <row r="600" spans="1:2" ht="25.5" customHeight="1">
      <c r="A600" s="4" t="s">
        <v>597</v>
      </c>
      <c r="B600" s="12"/>
    </row>
    <row r="601" spans="1:2" ht="12.75" customHeight="1">
      <c r="A601" s="3" t="s">
        <v>598</v>
      </c>
      <c r="B601" s="11">
        <f>+'DCA-Anexo I-AB'!B602+'DCA-Anexo I-AB'!B604</f>
        <v>0</v>
      </c>
    </row>
    <row r="602" spans="1:2" ht="12.75" customHeight="1">
      <c r="A602" s="4" t="s">
        <v>599</v>
      </c>
      <c r="B602" s="12">
        <f>+'DCA-Anexo I-AB'!B603</f>
        <v>0</v>
      </c>
    </row>
    <row r="603" spans="1:2" ht="25.5" customHeight="1">
      <c r="A603" s="3" t="s">
        <v>600</v>
      </c>
      <c r="B603" s="11"/>
    </row>
    <row r="604" spans="1:2" ht="12.75" customHeight="1">
      <c r="A604" s="4" t="s">
        <v>601</v>
      </c>
      <c r="B604" s="12">
        <f>+'DCA-Anexo I-AB'!B605</f>
        <v>0</v>
      </c>
    </row>
    <row r="605" spans="1:2" ht="25.5" customHeight="1">
      <c r="A605" s="3" t="s">
        <v>602</v>
      </c>
      <c r="B605" s="11"/>
    </row>
    <row r="606" spans="1:2" ht="12.75" customHeight="1">
      <c r="A606" s="4" t="s">
        <v>603</v>
      </c>
      <c r="B606" s="12">
        <f>+'DCA-Anexo I-AB'!B607+'DCA-Anexo I-AB'!B613+'DCA-Anexo I-AB'!B619+'DCA-Anexo I-AB'!B625+'DCA-Anexo I-AB'!B631+'DCA-Anexo I-AB'!B637+'DCA-Anexo I-AB'!B643+'DCA-Anexo I-AB'!B655+'DCA-Anexo I-AB'!B649</f>
        <v>0</v>
      </c>
    </row>
    <row r="607" spans="1:2" ht="12.75" customHeight="1">
      <c r="A607" s="3" t="s">
        <v>604</v>
      </c>
      <c r="B607" s="11">
        <f>+'DCA-Anexo I-AB'!B608+'DCA-Anexo I-AB'!B609+'DCA-Anexo I-AB'!B610+'DCA-Anexo I-AB'!B611+'DCA-Anexo I-AB'!B612</f>
        <v>0</v>
      </c>
    </row>
    <row r="608" spans="1:2" ht="12.75" customHeight="1">
      <c r="A608" s="4" t="s">
        <v>605</v>
      </c>
      <c r="B608" s="12"/>
    </row>
    <row r="609" spans="1:2" ht="12.75" customHeight="1">
      <c r="A609" s="3" t="s">
        <v>606</v>
      </c>
      <c r="B609" s="11"/>
    </row>
    <row r="610" spans="1:2" ht="12.75" customHeight="1">
      <c r="A610" s="4" t="s">
        <v>607</v>
      </c>
      <c r="B610" s="12"/>
    </row>
    <row r="611" spans="1:2" ht="12.75" customHeight="1">
      <c r="A611" s="3" t="s">
        <v>608</v>
      </c>
      <c r="B611" s="11"/>
    </row>
    <row r="612" spans="1:2" ht="12.75" customHeight="1">
      <c r="A612" s="4" t="s">
        <v>609</v>
      </c>
      <c r="B612" s="12"/>
    </row>
    <row r="613" spans="1:2" ht="12.75" customHeight="1">
      <c r="A613" s="3" t="s">
        <v>610</v>
      </c>
      <c r="B613" s="11">
        <f>+'DCA-Anexo I-AB'!B614+'DCA-Anexo I-AB'!B615+'DCA-Anexo I-AB'!B616+'DCA-Anexo I-AB'!B617+'DCA-Anexo I-AB'!B618</f>
        <v>0</v>
      </c>
    </row>
    <row r="614" spans="1:2" ht="12.75" customHeight="1">
      <c r="A614" s="4" t="s">
        <v>611</v>
      </c>
      <c r="B614" s="12"/>
    </row>
    <row r="615" spans="1:2" ht="12.75" customHeight="1">
      <c r="A615" s="3" t="s">
        <v>612</v>
      </c>
      <c r="B615" s="11"/>
    </row>
    <row r="616" spans="1:2" ht="12.75" customHeight="1">
      <c r="A616" s="4" t="s">
        <v>613</v>
      </c>
      <c r="B616" s="12"/>
    </row>
    <row r="617" spans="1:2" ht="12.75" customHeight="1">
      <c r="A617" s="3" t="s">
        <v>614</v>
      </c>
      <c r="B617" s="11"/>
    </row>
    <row r="618" spans="1:2" ht="12.75" customHeight="1">
      <c r="A618" s="4" t="s">
        <v>615</v>
      </c>
      <c r="B618" s="12"/>
    </row>
    <row r="619" spans="1:2" ht="12.75" customHeight="1">
      <c r="A619" s="3" t="s">
        <v>616</v>
      </c>
      <c r="B619" s="11">
        <f>+'DCA-Anexo I-AB'!B620+'DCA-Anexo I-AB'!B621+'DCA-Anexo I-AB'!B622+'DCA-Anexo I-AB'!B623+'DCA-Anexo I-AB'!B624</f>
        <v>0</v>
      </c>
    </row>
    <row r="620" spans="1:2" ht="12.75" customHeight="1">
      <c r="A620" s="4" t="s">
        <v>617</v>
      </c>
      <c r="B620" s="12"/>
    </row>
    <row r="621" spans="1:2" ht="12.75" customHeight="1">
      <c r="A621" s="3" t="s">
        <v>618</v>
      </c>
      <c r="B621" s="11"/>
    </row>
    <row r="622" spans="1:2" ht="12.75" customHeight="1">
      <c r="A622" s="4" t="s">
        <v>619</v>
      </c>
      <c r="B622" s="12"/>
    </row>
    <row r="623" spans="1:2" ht="12.75" customHeight="1">
      <c r="A623" s="3" t="s">
        <v>620</v>
      </c>
      <c r="B623" s="11"/>
    </row>
    <row r="624" spans="1:2" ht="25.5" customHeight="1">
      <c r="A624" s="4" t="s">
        <v>621</v>
      </c>
      <c r="B624" s="12"/>
    </row>
    <row r="625" spans="1:2" ht="12.75" customHeight="1">
      <c r="A625" s="3" t="s">
        <v>622</v>
      </c>
      <c r="B625" s="11">
        <f>+'DCA-Anexo I-AB'!B626+'DCA-Anexo I-AB'!B627+'DCA-Anexo I-AB'!B628+'DCA-Anexo I-AB'!B629+'DCA-Anexo I-AB'!B630</f>
        <v>0</v>
      </c>
    </row>
    <row r="626" spans="1:2" ht="12.75" customHeight="1">
      <c r="A626" s="4" t="s">
        <v>623</v>
      </c>
      <c r="B626" s="12"/>
    </row>
    <row r="627" spans="1:2" ht="12.75" customHeight="1">
      <c r="A627" s="3" t="s">
        <v>624</v>
      </c>
      <c r="B627" s="11"/>
    </row>
    <row r="628" spans="1:2" ht="12.75" customHeight="1">
      <c r="A628" s="4" t="s">
        <v>625</v>
      </c>
      <c r="B628" s="12"/>
    </row>
    <row r="629" spans="1:2" ht="25.5" customHeight="1">
      <c r="A629" s="3" t="s">
        <v>626</v>
      </c>
      <c r="B629" s="11"/>
    </row>
    <row r="630" spans="1:2" ht="25.5" customHeight="1">
      <c r="A630" s="4" t="s">
        <v>627</v>
      </c>
      <c r="B630" s="12"/>
    </row>
    <row r="631" spans="1:2" ht="12.75" customHeight="1">
      <c r="A631" s="3" t="s">
        <v>628</v>
      </c>
      <c r="B631" s="11">
        <f>+'DCA-Anexo I-AB'!B632+'DCA-Anexo I-AB'!B633+'DCA-Anexo I-AB'!B634+'DCA-Anexo I-AB'!B635+'DCA-Anexo I-AB'!B636</f>
        <v>0</v>
      </c>
    </row>
    <row r="632" spans="1:2" ht="12.75" customHeight="1">
      <c r="A632" s="4" t="s">
        <v>629</v>
      </c>
      <c r="B632" s="12"/>
    </row>
    <row r="633" spans="1:2" ht="12.75" customHeight="1">
      <c r="A633" s="3" t="s">
        <v>630</v>
      </c>
      <c r="B633" s="11"/>
    </row>
    <row r="634" spans="1:2" ht="25.5" customHeight="1">
      <c r="A634" s="4" t="s">
        <v>631</v>
      </c>
      <c r="B634" s="12"/>
    </row>
    <row r="635" spans="1:2" ht="25.5" customHeight="1">
      <c r="A635" s="3" t="s">
        <v>632</v>
      </c>
      <c r="B635" s="11"/>
    </row>
    <row r="636" spans="1:2" ht="25.5" customHeight="1">
      <c r="A636" s="4" t="s">
        <v>633</v>
      </c>
      <c r="B636" s="12"/>
    </row>
    <row r="637" spans="1:2" ht="12.75" customHeight="1">
      <c r="A637" s="3" t="s">
        <v>634</v>
      </c>
      <c r="B637" s="11">
        <f>+'DCA-Anexo I-AB'!B638+'DCA-Anexo I-AB'!B639+'DCA-Anexo I-AB'!B640+'DCA-Anexo I-AB'!B641+'DCA-Anexo I-AB'!B642</f>
        <v>0</v>
      </c>
    </row>
    <row r="638" spans="1:2" ht="12.75" customHeight="1">
      <c r="A638" s="4" t="s">
        <v>635</v>
      </c>
      <c r="B638" s="12"/>
    </row>
    <row r="639" spans="1:2" ht="12.75" customHeight="1">
      <c r="A639" s="3" t="s">
        <v>636</v>
      </c>
      <c r="B639" s="11"/>
    </row>
    <row r="640" spans="1:2" ht="12.75" customHeight="1">
      <c r="A640" s="4" t="s">
        <v>637</v>
      </c>
      <c r="B640" s="12"/>
    </row>
    <row r="641" spans="1:2" ht="12.75" customHeight="1">
      <c r="A641" s="3" t="s">
        <v>638</v>
      </c>
      <c r="B641" s="11"/>
    </row>
    <row r="642" spans="1:2" ht="25.5" customHeight="1">
      <c r="A642" s="4" t="s">
        <v>639</v>
      </c>
      <c r="B642" s="12"/>
    </row>
    <row r="643" spans="1:2" ht="25.5" customHeight="1">
      <c r="A643" s="3" t="s">
        <v>640</v>
      </c>
      <c r="B643" s="11">
        <f>+'DCA-Anexo I-AB'!B644+'DCA-Anexo I-AB'!B645+'DCA-Anexo I-AB'!B646+'DCA-Anexo I-AB'!B647+'DCA-Anexo I-AB'!B648</f>
        <v>0</v>
      </c>
    </row>
    <row r="644" spans="1:2" ht="25.5" customHeight="1">
      <c r="A644" s="4" t="s">
        <v>641</v>
      </c>
      <c r="B644" s="12"/>
    </row>
    <row r="645" spans="1:2" ht="25.5" customHeight="1">
      <c r="A645" s="3" t="s">
        <v>642</v>
      </c>
      <c r="B645" s="11"/>
    </row>
    <row r="646" spans="1:2" ht="25.5" customHeight="1">
      <c r="A646" s="4" t="s">
        <v>643</v>
      </c>
      <c r="B646" s="12"/>
    </row>
    <row r="647" spans="1:2" ht="25.5" customHeight="1">
      <c r="A647" s="3" t="s">
        <v>644</v>
      </c>
      <c r="B647" s="11"/>
    </row>
    <row r="648" spans="1:2" ht="25.5" customHeight="1">
      <c r="A648" s="4" t="s">
        <v>645</v>
      </c>
      <c r="B648" s="12"/>
    </row>
    <row r="649" spans="1:2" ht="25.5" customHeight="1">
      <c r="A649" s="3" t="s">
        <v>646</v>
      </c>
      <c r="B649" s="11">
        <f>+'DCA-Anexo I-AB'!B650+'DCA-Anexo I-AB'!B651+'DCA-Anexo I-AB'!B653+'DCA-Anexo I-AB'!B652+'DCA-Anexo I-AB'!B654</f>
        <v>0</v>
      </c>
    </row>
    <row r="650" spans="1:2" ht="25.5" customHeight="1">
      <c r="A650" s="4" t="s">
        <v>647</v>
      </c>
      <c r="B650" s="12"/>
    </row>
    <row r="651" spans="1:2" ht="25.5" customHeight="1">
      <c r="A651" s="3" t="s">
        <v>648</v>
      </c>
      <c r="B651" s="11"/>
    </row>
    <row r="652" spans="1:2" ht="25.5" customHeight="1">
      <c r="A652" s="4" t="s">
        <v>649</v>
      </c>
      <c r="B652" s="12"/>
    </row>
    <row r="653" spans="1:2" ht="25.5" customHeight="1">
      <c r="A653" s="3" t="s">
        <v>650</v>
      </c>
      <c r="B653" s="11"/>
    </row>
    <row r="654" spans="1:2" ht="25.5" customHeight="1">
      <c r="A654" s="4" t="s">
        <v>651</v>
      </c>
      <c r="B654" s="12"/>
    </row>
    <row r="655" spans="1:2" ht="12.75" customHeight="1">
      <c r="A655" s="3" t="s">
        <v>652</v>
      </c>
      <c r="B655" s="11">
        <f>+'DCA-Anexo I-AB'!B656+'DCA-Anexo I-AB'!B657+'DCA-Anexo I-AB'!B658+'DCA-Anexo I-AB'!B659+'DCA-Anexo I-AB'!B660</f>
        <v>0</v>
      </c>
    </row>
    <row r="656" spans="1:2" ht="12.75" customHeight="1">
      <c r="A656" s="4" t="s">
        <v>653</v>
      </c>
      <c r="B656" s="12"/>
    </row>
    <row r="657" spans="1:2" ht="12.75" customHeight="1">
      <c r="A657" s="3" t="s">
        <v>654</v>
      </c>
      <c r="B657" s="11"/>
    </row>
    <row r="658" spans="1:2" ht="12.75" customHeight="1">
      <c r="A658" s="4" t="s">
        <v>655</v>
      </c>
      <c r="B658" s="12"/>
    </row>
    <row r="659" spans="1:2" ht="12.75" customHeight="1">
      <c r="A659" s="3" t="s">
        <v>656</v>
      </c>
      <c r="B659" s="11"/>
    </row>
    <row r="660" spans="1:2" ht="12.75" customHeight="1">
      <c r="A660" s="4" t="s">
        <v>657</v>
      </c>
      <c r="B660" s="12"/>
    </row>
    <row r="661" spans="1:2" ht="12.75" customHeight="1">
      <c r="A661" s="3" t="s">
        <v>658</v>
      </c>
      <c r="B661" s="11">
        <f>+'DCA-Anexo I-AB'!B662+'DCA-Anexo I-AB'!B668</f>
        <v>0</v>
      </c>
    </row>
    <row r="662" spans="1:2" ht="12.75" customHeight="1">
      <c r="A662" s="4" t="s">
        <v>659</v>
      </c>
      <c r="B662" s="12">
        <f>+'DCA-Anexo I-AB'!B663+'DCA-Anexo I-AB'!B664+'DCA-Anexo I-AB'!B665+'DCA-Anexo I-AB'!B666+'DCA-Anexo I-AB'!B667</f>
        <v>0</v>
      </c>
    </row>
    <row r="663" spans="1:2" ht="12.75" customHeight="1">
      <c r="A663" s="3" t="s">
        <v>660</v>
      </c>
      <c r="B663" s="11"/>
    </row>
    <row r="664" spans="1:2" ht="12.75" customHeight="1">
      <c r="A664" s="4" t="s">
        <v>661</v>
      </c>
      <c r="B664" s="12"/>
    </row>
    <row r="665" spans="1:2" ht="12.75" customHeight="1">
      <c r="A665" s="3" t="s">
        <v>662</v>
      </c>
      <c r="B665" s="11"/>
    </row>
    <row r="666" spans="1:2" ht="12.75" customHeight="1">
      <c r="A666" s="4" t="s">
        <v>663</v>
      </c>
      <c r="B666" s="12"/>
    </row>
    <row r="667" spans="1:2" ht="12.75" customHeight="1">
      <c r="A667" s="3" t="s">
        <v>664</v>
      </c>
      <c r="B667" s="11"/>
    </row>
    <row r="668" spans="1:2" ht="12.75" customHeight="1">
      <c r="A668" s="4" t="s">
        <v>665</v>
      </c>
      <c r="B668" s="12">
        <f>+'DCA-Anexo I-AB'!B669+'DCA-Anexo I-AB'!B670+'DCA-Anexo I-AB'!B671+'DCA-Anexo I-AB'!B672+'DCA-Anexo I-AB'!B673</f>
        <v>0</v>
      </c>
    </row>
    <row r="669" spans="1:2" ht="12.75" customHeight="1">
      <c r="A669" s="3" t="s">
        <v>666</v>
      </c>
      <c r="B669" s="11"/>
    </row>
    <row r="670" spans="1:2" ht="12.75" customHeight="1">
      <c r="A670" s="4" t="s">
        <v>667</v>
      </c>
      <c r="B670" s="12"/>
    </row>
    <row r="671" spans="1:2" ht="12.75" customHeight="1">
      <c r="A671" s="3" t="s">
        <v>668</v>
      </c>
      <c r="B671" s="11"/>
    </row>
    <row r="672" spans="1:2" ht="12.75" customHeight="1">
      <c r="A672" s="4" t="s">
        <v>669</v>
      </c>
      <c r="B672" s="12"/>
    </row>
    <row r="673" spans="1:2" ht="12.75" customHeight="1">
      <c r="A673" s="3" t="s">
        <v>670</v>
      </c>
      <c r="B673" s="11"/>
    </row>
    <row r="674" spans="1:2" ht="12.75" customHeight="1">
      <c r="A674" s="4" t="s">
        <v>671</v>
      </c>
      <c r="B674" s="12">
        <f>+'DCA-Anexo I-AB'!B675+'DCA-Anexo I-AB'!B701</f>
        <v>25129823.32</v>
      </c>
    </row>
    <row r="675" spans="1:2" ht="12.75" customHeight="1">
      <c r="A675" s="3" t="s">
        <v>672</v>
      </c>
      <c r="B675" s="11">
        <f>+'DCA-Anexo I-AB'!B676+'DCA-Anexo I-AB'!B681+'DCA-Anexo I-AB'!B686+'DCA-Anexo I-AB'!B691+'DCA-Anexo I-AB'!B696</f>
        <v>25129823.32</v>
      </c>
    </row>
    <row r="676" spans="1:2" ht="12.75" customHeight="1">
      <c r="A676" s="4" t="s">
        <v>673</v>
      </c>
      <c r="B676" s="12">
        <f>+'DCA-Anexo I-AB'!B677+'DCA-Anexo I-AB'!B678+'DCA-Anexo I-AB'!B679+'DCA-Anexo I-AB'!B680</f>
        <v>25129823.32</v>
      </c>
    </row>
    <row r="677" spans="1:2" ht="12.75" customHeight="1">
      <c r="A677" s="3" t="s">
        <v>674</v>
      </c>
      <c r="B677" s="11">
        <v>3471269.2</v>
      </c>
    </row>
    <row r="678" spans="1:2" ht="12.75" customHeight="1">
      <c r="A678" s="4" t="s">
        <v>675</v>
      </c>
      <c r="B678" s="12">
        <v>21658554.120000001</v>
      </c>
    </row>
    <row r="679" spans="1:2" ht="12.75" customHeight="1">
      <c r="A679" s="3" t="s">
        <v>676</v>
      </c>
      <c r="B679" s="11"/>
    </row>
    <row r="680" spans="1:2" ht="25.5" customHeight="1">
      <c r="A680" s="4" t="s">
        <v>677</v>
      </c>
      <c r="B680" s="12"/>
    </row>
    <row r="681" spans="1:2" ht="12.75" customHeight="1">
      <c r="A681" s="3" t="s">
        <v>678</v>
      </c>
      <c r="B681" s="11">
        <f>+'DCA-Anexo I-AB'!B682+'DCA-Anexo I-AB'!B683+'DCA-Anexo I-AB'!B684+'DCA-Anexo I-AB'!B685</f>
        <v>0</v>
      </c>
    </row>
    <row r="682" spans="1:2" ht="12.75" customHeight="1">
      <c r="A682" s="4" t="s">
        <v>679</v>
      </c>
      <c r="B682" s="12"/>
    </row>
    <row r="683" spans="1:2" ht="12.75" customHeight="1">
      <c r="A683" s="3" t="s">
        <v>680</v>
      </c>
      <c r="B683" s="11"/>
    </row>
    <row r="684" spans="1:2" ht="12.75" customHeight="1">
      <c r="A684" s="4" t="s">
        <v>681</v>
      </c>
      <c r="B684" s="12"/>
    </row>
    <row r="685" spans="1:2" ht="25.5" customHeight="1">
      <c r="A685" s="3" t="s">
        <v>682</v>
      </c>
      <c r="B685" s="11"/>
    </row>
    <row r="686" spans="1:2" ht="25.5" customHeight="1">
      <c r="A686" s="4" t="s">
        <v>683</v>
      </c>
      <c r="B686" s="12">
        <f>+'DCA-Anexo I-AB'!B687+'DCA-Anexo I-AB'!B688+'DCA-Anexo I-AB'!B689+'DCA-Anexo I-AB'!B690</f>
        <v>0</v>
      </c>
    </row>
    <row r="687" spans="1:2" ht="12.75" customHeight="1">
      <c r="A687" s="3" t="s">
        <v>684</v>
      </c>
      <c r="B687" s="11"/>
    </row>
    <row r="688" spans="1:2" ht="12.75" customHeight="1">
      <c r="A688" s="4" t="s">
        <v>685</v>
      </c>
      <c r="B688" s="12"/>
    </row>
    <row r="689" spans="1:2" ht="12.75" customHeight="1">
      <c r="A689" s="3" t="s">
        <v>686</v>
      </c>
      <c r="B689" s="11"/>
    </row>
    <row r="690" spans="1:2" ht="25.5" customHeight="1">
      <c r="A690" s="4" t="s">
        <v>687</v>
      </c>
      <c r="B690" s="12"/>
    </row>
    <row r="691" spans="1:2" ht="25.5" customHeight="1">
      <c r="A691" s="3" t="s">
        <v>688</v>
      </c>
      <c r="B691" s="11">
        <f>+'DCA-Anexo I-AB'!B692+'DCA-Anexo I-AB'!B693+'DCA-Anexo I-AB'!B694+'DCA-Anexo I-AB'!B695</f>
        <v>0</v>
      </c>
    </row>
    <row r="692" spans="1:2" ht="12.75" customHeight="1">
      <c r="A692" s="4" t="s">
        <v>689</v>
      </c>
      <c r="B692" s="12"/>
    </row>
    <row r="693" spans="1:2" ht="12.75" customHeight="1">
      <c r="A693" s="3" t="s">
        <v>690</v>
      </c>
      <c r="B693" s="11"/>
    </row>
    <row r="694" spans="1:2" ht="12.75" customHeight="1">
      <c r="A694" s="4" t="s">
        <v>691</v>
      </c>
      <c r="B694" s="12"/>
    </row>
    <row r="695" spans="1:2" ht="25.5" customHeight="1">
      <c r="A695" s="3" t="s">
        <v>692</v>
      </c>
      <c r="B695" s="11"/>
    </row>
    <row r="696" spans="1:2" ht="25.5" customHeight="1">
      <c r="A696" s="4" t="s">
        <v>693</v>
      </c>
      <c r="B696" s="12">
        <f>+'DCA-Anexo I-AB'!B697+'DCA-Anexo I-AB'!B698+'DCA-Anexo I-AB'!B699+'DCA-Anexo I-AB'!B700</f>
        <v>0</v>
      </c>
    </row>
    <row r="697" spans="1:2" ht="12.75" customHeight="1">
      <c r="A697" s="3" t="s">
        <v>694</v>
      </c>
      <c r="B697" s="11"/>
    </row>
    <row r="698" spans="1:2" ht="12.75" customHeight="1">
      <c r="A698" s="4" t="s">
        <v>695</v>
      </c>
      <c r="B698" s="12"/>
    </row>
    <row r="699" spans="1:2" ht="12.75" customHeight="1">
      <c r="A699" s="3" t="s">
        <v>696</v>
      </c>
      <c r="B699" s="11"/>
    </row>
    <row r="700" spans="1:2" ht="25.5" customHeight="1">
      <c r="A700" s="4" t="s">
        <v>697</v>
      </c>
      <c r="B700" s="12"/>
    </row>
    <row r="701" spans="1:2" ht="12.75" customHeight="1">
      <c r="A701" s="3" t="s">
        <v>698</v>
      </c>
      <c r="B701" s="11">
        <f>+'DCA-Anexo I-AB'!B702+'DCA-Anexo I-AB'!B709+'DCA-Anexo I-AB'!B716+'DCA-Anexo I-AB'!B723+'DCA-Anexo I-AB'!B730</f>
        <v>0</v>
      </c>
    </row>
    <row r="702" spans="1:2" ht="12.75" customHeight="1">
      <c r="A702" s="4" t="s">
        <v>699</v>
      </c>
      <c r="B702" s="12">
        <f>+'DCA-Anexo I-AB'!B703+'DCA-Anexo I-AB'!B704+'DCA-Anexo I-AB'!B705+'DCA-Anexo I-AB'!B706+'DCA-Anexo I-AB'!B707+'DCA-Anexo I-AB'!B708</f>
        <v>0</v>
      </c>
    </row>
    <row r="703" spans="1:2" ht="12.75" customHeight="1">
      <c r="A703" s="3" t="s">
        <v>700</v>
      </c>
      <c r="B703" s="11"/>
    </row>
    <row r="704" spans="1:2" ht="25.5" customHeight="1">
      <c r="A704" s="4" t="s">
        <v>701</v>
      </c>
      <c r="B704" s="12"/>
    </row>
    <row r="705" spans="1:2" ht="12.75" customHeight="1">
      <c r="A705" s="3" t="s">
        <v>702</v>
      </c>
      <c r="B705" s="11"/>
    </row>
    <row r="706" spans="1:2" ht="12.75" customHeight="1">
      <c r="A706" s="4" t="s">
        <v>703</v>
      </c>
      <c r="B706" s="12"/>
    </row>
    <row r="707" spans="1:2" ht="12.75" customHeight="1">
      <c r="A707" s="3" t="s">
        <v>704</v>
      </c>
      <c r="B707" s="11"/>
    </row>
    <row r="708" spans="1:2" ht="12.75" customHeight="1">
      <c r="A708" s="4" t="s">
        <v>705</v>
      </c>
      <c r="B708" s="12"/>
    </row>
    <row r="709" spans="1:2" ht="12.75" customHeight="1">
      <c r="A709" s="3" t="s">
        <v>706</v>
      </c>
      <c r="B709" s="11">
        <f>+'DCA-Anexo I-AB'!B710+'DCA-Anexo I-AB'!B711+'DCA-Anexo I-AB'!B712+'DCA-Anexo I-AB'!B713+'DCA-Anexo I-AB'!B714+'DCA-Anexo I-AB'!B715</f>
        <v>0</v>
      </c>
    </row>
    <row r="710" spans="1:2" ht="12.75" customHeight="1">
      <c r="A710" s="4" t="s">
        <v>707</v>
      </c>
      <c r="B710" s="12"/>
    </row>
    <row r="711" spans="1:2" ht="25.5" customHeight="1">
      <c r="A711" s="3" t="s">
        <v>708</v>
      </c>
      <c r="B711" s="11"/>
    </row>
    <row r="712" spans="1:2" ht="12.75" customHeight="1">
      <c r="A712" s="4" t="s">
        <v>709</v>
      </c>
      <c r="B712" s="12"/>
    </row>
    <row r="713" spans="1:2" ht="12.75" customHeight="1">
      <c r="A713" s="3" t="s">
        <v>710</v>
      </c>
      <c r="B713" s="11"/>
    </row>
    <row r="714" spans="1:2" ht="12.75" customHeight="1">
      <c r="A714" s="4" t="s">
        <v>711</v>
      </c>
      <c r="B714" s="12"/>
    </row>
    <row r="715" spans="1:2" ht="12.75" customHeight="1">
      <c r="A715" s="3" t="s">
        <v>712</v>
      </c>
      <c r="B715" s="11"/>
    </row>
    <row r="716" spans="1:2" ht="12.75" customHeight="1">
      <c r="A716" s="4" t="s">
        <v>713</v>
      </c>
      <c r="B716" s="12">
        <f>+'DCA-Anexo I-AB'!B717+'DCA-Anexo I-AB'!B718+'DCA-Anexo I-AB'!B719+'DCA-Anexo I-AB'!B720+'DCA-Anexo I-AB'!B721+'DCA-Anexo I-AB'!B722</f>
        <v>0</v>
      </c>
    </row>
    <row r="717" spans="1:2" ht="12.75" customHeight="1">
      <c r="A717" s="3" t="s">
        <v>714</v>
      </c>
      <c r="B717" s="11"/>
    </row>
    <row r="718" spans="1:2" ht="25.5" customHeight="1">
      <c r="A718" s="4" t="s">
        <v>715</v>
      </c>
      <c r="B718" s="12"/>
    </row>
    <row r="719" spans="1:2" ht="12.75" customHeight="1">
      <c r="A719" s="3" t="s">
        <v>716</v>
      </c>
      <c r="B719" s="11"/>
    </row>
    <row r="720" spans="1:2" ht="12.75" customHeight="1">
      <c r="A720" s="4" t="s">
        <v>717</v>
      </c>
      <c r="B720" s="12"/>
    </row>
    <row r="721" spans="1:2" ht="12.75" customHeight="1">
      <c r="A721" s="3" t="s">
        <v>718</v>
      </c>
      <c r="B721" s="11"/>
    </row>
    <row r="722" spans="1:2" ht="12.75" customHeight="1">
      <c r="A722" s="4" t="s">
        <v>719</v>
      </c>
      <c r="B722" s="12"/>
    </row>
    <row r="723" spans="1:2" ht="25.5" customHeight="1">
      <c r="A723" s="3" t="s">
        <v>720</v>
      </c>
      <c r="B723" s="11">
        <f>+'DCA-Anexo I-AB'!B724+'DCA-Anexo I-AB'!B725+'DCA-Anexo I-AB'!B726+'DCA-Anexo I-AB'!B727+'DCA-Anexo I-AB'!B728+'DCA-Anexo I-AB'!B729</f>
        <v>0</v>
      </c>
    </row>
    <row r="724" spans="1:2" ht="12.75" customHeight="1">
      <c r="A724" s="4" t="s">
        <v>721</v>
      </c>
      <c r="B724" s="12"/>
    </row>
    <row r="725" spans="1:2" ht="25.5" customHeight="1">
      <c r="A725" s="3" t="s">
        <v>722</v>
      </c>
      <c r="B725" s="11"/>
    </row>
    <row r="726" spans="1:2" ht="12.75" customHeight="1">
      <c r="A726" s="4" t="s">
        <v>723</v>
      </c>
      <c r="B726" s="12"/>
    </row>
    <row r="727" spans="1:2" ht="12.75" customHeight="1">
      <c r="A727" s="3" t="s">
        <v>724</v>
      </c>
      <c r="B727" s="11"/>
    </row>
    <row r="728" spans="1:2" ht="12.75" customHeight="1">
      <c r="A728" s="4" t="s">
        <v>725</v>
      </c>
      <c r="B728" s="12"/>
    </row>
    <row r="729" spans="1:2" ht="12.75" customHeight="1">
      <c r="A729" s="3" t="s">
        <v>726</v>
      </c>
      <c r="B729" s="11"/>
    </row>
    <row r="730" spans="1:2" ht="25.5" customHeight="1">
      <c r="A730" s="4" t="s">
        <v>727</v>
      </c>
      <c r="B730" s="12">
        <f>+'DCA-Anexo I-AB'!B731+'DCA-Anexo I-AB'!B732+'DCA-Anexo I-AB'!B733+'DCA-Anexo I-AB'!B734+'DCA-Anexo I-AB'!B735+'DCA-Anexo I-AB'!B736</f>
        <v>0</v>
      </c>
    </row>
    <row r="731" spans="1:2" ht="12.75" customHeight="1">
      <c r="A731" s="3" t="s">
        <v>728</v>
      </c>
      <c r="B731" s="11"/>
    </row>
    <row r="732" spans="1:2" ht="25.5" customHeight="1">
      <c r="A732" s="4" t="s">
        <v>729</v>
      </c>
      <c r="B732" s="12"/>
    </row>
    <row r="733" spans="1:2" ht="12.75" customHeight="1">
      <c r="A733" s="3" t="s">
        <v>730</v>
      </c>
      <c r="B733" s="11"/>
    </row>
    <row r="734" spans="1:2" ht="12.75" customHeight="1">
      <c r="A734" s="4" t="s">
        <v>731</v>
      </c>
      <c r="B734" s="12"/>
    </row>
    <row r="735" spans="1:2" ht="12.75" customHeight="1">
      <c r="A735" s="3" t="s">
        <v>732</v>
      </c>
      <c r="B735" s="11"/>
    </row>
    <row r="736" spans="1:2" ht="12.75" customHeight="1">
      <c r="A736" s="4" t="s">
        <v>733</v>
      </c>
      <c r="B736" s="12"/>
    </row>
    <row r="737" spans="1:2" ht="12.75" customHeight="1">
      <c r="A737" s="3" t="s">
        <v>734</v>
      </c>
      <c r="B737" s="11">
        <f>+'DCA-Anexo I-AB'!B738+'DCA-Anexo I-AB'!B744</f>
        <v>0</v>
      </c>
    </row>
    <row r="738" spans="1:2" ht="12.75" customHeight="1">
      <c r="A738" s="4" t="s">
        <v>735</v>
      </c>
      <c r="B738" s="12">
        <f>+'DCA-Anexo I-AB'!B739+'DCA-Anexo I-AB'!B740+'DCA-Anexo I-AB'!B741+'DCA-Anexo I-AB'!B742+'DCA-Anexo I-AB'!B743</f>
        <v>0</v>
      </c>
    </row>
    <row r="739" spans="1:2" ht="12.75" customHeight="1">
      <c r="A739" s="3" t="s">
        <v>736</v>
      </c>
      <c r="B739" s="11"/>
    </row>
    <row r="740" spans="1:2" ht="12.75" customHeight="1">
      <c r="A740" s="4" t="s">
        <v>737</v>
      </c>
      <c r="B740" s="12"/>
    </row>
    <row r="741" spans="1:2" ht="12.75" customHeight="1">
      <c r="A741" s="3" t="s">
        <v>738</v>
      </c>
      <c r="B741" s="11"/>
    </row>
    <row r="742" spans="1:2" ht="12.75" customHeight="1">
      <c r="A742" s="4" t="s">
        <v>739</v>
      </c>
      <c r="B742" s="12"/>
    </row>
    <row r="743" spans="1:2" ht="12.75" customHeight="1">
      <c r="A743" s="3" t="s">
        <v>740</v>
      </c>
      <c r="B743" s="11"/>
    </row>
    <row r="744" spans="1:2" ht="12.75" customHeight="1">
      <c r="A744" s="4" t="s">
        <v>741</v>
      </c>
      <c r="B744" s="12">
        <f>+'DCA-Anexo I-AB'!B745+'DCA-Anexo I-AB'!B746+'DCA-Anexo I-AB'!B747+'DCA-Anexo I-AB'!B748+'DCA-Anexo I-AB'!B749</f>
        <v>0</v>
      </c>
    </row>
    <row r="745" spans="1:2" ht="12.75" customHeight="1">
      <c r="A745" s="3" t="s">
        <v>742</v>
      </c>
      <c r="B745" s="11"/>
    </row>
    <row r="746" spans="1:2" ht="12.75" customHeight="1">
      <c r="A746" s="4" t="s">
        <v>743</v>
      </c>
      <c r="B746" s="12"/>
    </row>
    <row r="747" spans="1:2" ht="12.75" customHeight="1">
      <c r="A747" s="3" t="s">
        <v>744</v>
      </c>
      <c r="B747" s="11"/>
    </row>
    <row r="748" spans="1:2" ht="12.75" customHeight="1">
      <c r="A748" s="4" t="s">
        <v>745</v>
      </c>
      <c r="B748" s="12"/>
    </row>
    <row r="749" spans="1:2" ht="12.75" customHeight="1">
      <c r="A749" s="3" t="s">
        <v>746</v>
      </c>
      <c r="B749" s="11"/>
    </row>
    <row r="750" spans="1:2" ht="12.75" customHeight="1">
      <c r="A750" s="4" t="s">
        <v>747</v>
      </c>
      <c r="B750" s="6"/>
    </row>
    <row r="751" spans="1:2" ht="12.75" customHeight="1">
      <c r="A751" s="3" t="s">
        <v>748</v>
      </c>
      <c r="B751" s="5"/>
    </row>
    <row r="752" spans="1:2" ht="12.75" customHeight="1">
      <c r="A752" s="4" t="s">
        <v>749</v>
      </c>
      <c r="B752" s="12"/>
    </row>
    <row r="753" spans="1:2" ht="12.75" customHeight="1">
      <c r="A753" s="3" t="s">
        <v>750</v>
      </c>
      <c r="B753" s="11"/>
    </row>
    <row r="754" spans="1:2" ht="12.75" customHeight="1">
      <c r="A754" s="4" t="s">
        <v>751</v>
      </c>
      <c r="B754" s="12">
        <f>+'DCA-Anexo I-AB'!B755+'DCA-Anexo I-AB'!B756+'DCA-Anexo I-AB'!B757+'DCA-Anexo I-AB'!B758</f>
        <v>0</v>
      </c>
    </row>
    <row r="755" spans="1:2" ht="12.75" customHeight="1">
      <c r="A755" s="3" t="s">
        <v>752</v>
      </c>
      <c r="B755" s="11"/>
    </row>
    <row r="756" spans="1:2" ht="12.75" customHeight="1">
      <c r="A756" s="4" t="s">
        <v>753</v>
      </c>
      <c r="B756" s="12"/>
    </row>
    <row r="757" spans="1:2" ht="12.75" customHeight="1">
      <c r="A757" s="3" t="s">
        <v>754</v>
      </c>
      <c r="B757" s="11"/>
    </row>
    <row r="758" spans="1:2" ht="12.75" customHeight="1">
      <c r="A758" s="4" t="s">
        <v>755</v>
      </c>
      <c r="B758" s="12"/>
    </row>
    <row r="759" spans="1:2" ht="12.75" customHeight="1">
      <c r="A759" s="3" t="s">
        <v>756</v>
      </c>
      <c r="B759" s="11"/>
    </row>
    <row r="760" spans="1:2" ht="12.75" customHeight="1">
      <c r="A760" s="4" t="s">
        <v>757</v>
      </c>
      <c r="B760" s="12">
        <f>+'DCA-Anexo I-AB'!B752+'DCA-Anexo I-AB'!B753-'DCA-Anexo I-AB'!B754-'DCA-Anexo I-AB'!B759</f>
        <v>0</v>
      </c>
    </row>
    <row r="761" spans="1:2" ht="12.75" customHeight="1">
      <c r="A761" s="3" t="s">
        <v>758</v>
      </c>
      <c r="B761" s="5"/>
    </row>
    <row r="762" spans="1:2" ht="12.75" customHeight="1">
      <c r="A762" s="4" t="s">
        <v>759</v>
      </c>
      <c r="B762" s="6"/>
    </row>
    <row r="763" spans="1:2" ht="12.75" customHeight="1">
      <c r="A763" s="3" t="s">
        <v>760</v>
      </c>
      <c r="B763" s="11">
        <f>+'DCA-Anexo I-AB'!B764+'DCA-Anexo I-AB'!B765+'DCA-Anexo I-AB'!B766+'DCA-Anexo I-AB'!B767</f>
        <v>0</v>
      </c>
    </row>
    <row r="764" spans="1:2" ht="12.75" customHeight="1">
      <c r="A764" s="4" t="s">
        <v>761</v>
      </c>
      <c r="B764" s="12"/>
    </row>
    <row r="765" spans="1:2" ht="25.5" customHeight="1">
      <c r="A765" s="3" t="s">
        <v>762</v>
      </c>
      <c r="B765" s="11"/>
    </row>
    <row r="766" spans="1:2" ht="12.75" customHeight="1">
      <c r="A766" s="4" t="s">
        <v>763</v>
      </c>
      <c r="B766" s="12"/>
    </row>
    <row r="767" spans="1:2" ht="12.75" customHeight="1">
      <c r="A767" s="3" t="s">
        <v>764</v>
      </c>
      <c r="B767" s="11"/>
    </row>
    <row r="768" spans="1:2" ht="12.75" customHeight="1">
      <c r="A768" s="4" t="s">
        <v>765</v>
      </c>
      <c r="B768" s="12">
        <f>+'DCA-Anexo I-AB'!B769+'DCA-Anexo I-AB'!B770+'DCA-Anexo I-AB'!B771+'DCA-Anexo I-AB'!B772</f>
        <v>0</v>
      </c>
    </row>
    <row r="769" spans="1:2" ht="12.75" customHeight="1">
      <c r="A769" s="3" t="s">
        <v>766</v>
      </c>
      <c r="B769" s="11"/>
    </row>
    <row r="770" spans="1:2" ht="25.5" customHeight="1">
      <c r="A770" s="4" t="s">
        <v>767</v>
      </c>
      <c r="B770" s="12"/>
    </row>
    <row r="771" spans="1:2" ht="12.75" customHeight="1">
      <c r="A771" s="3" t="s">
        <v>768</v>
      </c>
      <c r="B771" s="11"/>
    </row>
    <row r="772" spans="1:2" ht="12.75" customHeight="1">
      <c r="A772" s="4" t="s">
        <v>769</v>
      </c>
      <c r="B772" s="12"/>
    </row>
    <row r="775" spans="1:2" ht="12.75" customHeight="1">
      <c r="A775" s="7" t="s">
        <v>10</v>
      </c>
    </row>
    <row r="776" spans="1:2" ht="12.75" customHeight="1">
      <c r="A776" s="7" t="s">
        <v>770</v>
      </c>
    </row>
    <row r="777" spans="1:2" ht="12.75" customHeight="1">
      <c r="A777" s="7" t="s">
        <v>12</v>
      </c>
    </row>
    <row r="778" spans="1:2" ht="30" customHeight="1">
      <c r="A778" s="20" t="s">
        <v>771</v>
      </c>
      <c r="B778" s="20" t="s">
        <v>14</v>
      </c>
    </row>
    <row r="779" spans="1:2" ht="30" customHeight="1">
      <c r="A779" s="21"/>
      <c r="B779" s="20" t="s">
        <v>15</v>
      </c>
    </row>
    <row r="780" spans="1:2" ht="12.75" customHeight="1">
      <c r="A780" s="3" t="s">
        <v>771</v>
      </c>
      <c r="B780" s="5"/>
    </row>
    <row r="781" spans="1:2" ht="300" customHeight="1">
      <c r="A781" s="4" t="s">
        <v>772</v>
      </c>
      <c r="B781" s="13"/>
    </row>
  </sheetData>
  <sheetProtection algorithmName="SHA-512" hashValue="j5yTNlqTm63KQKCCO8yyvol1Aeq5wm7vNWAHjo5nPG808waFKZDM+HuGtD3wehXB70aLLOmKC/EgZV7+l995Gg==" saltValue="5vA0jX4VEdum9qK8dzg77A==" spinCount="100000" sheet="1" objects="1" scenarios="1"/>
  <mergeCells count="6">
    <mergeCell ref="A17:A18"/>
    <mergeCell ref="B17"/>
    <mergeCell ref="B18"/>
    <mergeCell ref="A778:A779"/>
    <mergeCell ref="B778"/>
    <mergeCell ref="B779"/>
  </mergeCells>
  <phoneticPr fontId="0" type="noConversion"/>
  <pageMargins left="0.78740157499999996" right="0.78740157499999996" top="0.984251969" bottom="0.984251969" header="0.49212598499999999" footer="0.49212598499999999"/>
  <pageSetup paperSize="9" orientation="portrait" verticalDpi="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Botao1">
              <controlPr defaultSize="0" print="0" autoFill="0" autoPict="0" macro="[0]!validar_formulas">
                <anchor moveWithCells="1" sizeWithCells="1">
                  <from>
                    <xdr:col>4</xdr:col>
                    <xdr:colOff>0</xdr:colOff>
                    <xdr:row>3</xdr:row>
                    <xdr:rowOff>0</xdr:rowOff>
                  </from>
                  <to>
                    <xdr:col>7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:A1660"/>
  <sheetViews>
    <sheetView workbookViewId="0"/>
  </sheetViews>
  <sheetFormatPr defaultRowHeight="12.75"/>
  <sheetData>
    <row r="1" spans="1:1">
      <c r="A1" t="s">
        <v>2391</v>
      </c>
    </row>
    <row r="2" spans="1:1">
      <c r="A2" t="s">
        <v>2392</v>
      </c>
    </row>
    <row r="3" spans="1:1">
      <c r="A3" t="s">
        <v>2393</v>
      </c>
    </row>
    <row r="4" spans="1:1">
      <c r="A4" t="s">
        <v>2394</v>
      </c>
    </row>
    <row r="5" spans="1:1">
      <c r="A5" t="s">
        <v>2395</v>
      </c>
    </row>
    <row r="6" spans="1:1">
      <c r="A6" t="s">
        <v>2396</v>
      </c>
    </row>
    <row r="7" spans="1:1">
      <c r="A7" t="s">
        <v>2397</v>
      </c>
    </row>
    <row r="8" spans="1:1">
      <c r="A8" t="s">
        <v>2398</v>
      </c>
    </row>
    <row r="9" spans="1:1">
      <c r="A9" t="s">
        <v>2399</v>
      </c>
    </row>
    <row r="10" spans="1:1">
      <c r="A10" t="s">
        <v>2400</v>
      </c>
    </row>
    <row r="11" spans="1:1">
      <c r="A11" t="s">
        <v>2401</v>
      </c>
    </row>
    <row r="12" spans="1:1">
      <c r="A12" t="s">
        <v>2402</v>
      </c>
    </row>
    <row r="13" spans="1:1">
      <c r="A13" t="s">
        <v>2403</v>
      </c>
    </row>
    <row r="14" spans="1:1">
      <c r="A14" t="s">
        <v>2404</v>
      </c>
    </row>
    <row r="15" spans="1:1">
      <c r="A15" t="s">
        <v>2405</v>
      </c>
    </row>
    <row r="16" spans="1:1">
      <c r="A16" t="s">
        <v>2406</v>
      </c>
    </row>
    <row r="17" spans="1:1">
      <c r="A17" t="s">
        <v>2407</v>
      </c>
    </row>
    <row r="18" spans="1:1">
      <c r="A18" t="s">
        <v>2408</v>
      </c>
    </row>
    <row r="19" spans="1:1">
      <c r="A19" t="s">
        <v>2409</v>
      </c>
    </row>
    <row r="20" spans="1:1">
      <c r="A20" t="s">
        <v>2410</v>
      </c>
    </row>
    <row r="21" spans="1:1">
      <c r="A21" t="s">
        <v>2411</v>
      </c>
    </row>
    <row r="22" spans="1:1">
      <c r="A22" t="s">
        <v>2412</v>
      </c>
    </row>
    <row r="23" spans="1:1">
      <c r="A23" t="s">
        <v>2413</v>
      </c>
    </row>
    <row r="24" spans="1:1">
      <c r="A24" t="s">
        <v>2414</v>
      </c>
    </row>
    <row r="25" spans="1:1">
      <c r="A25" t="s">
        <v>2415</v>
      </c>
    </row>
    <row r="26" spans="1:1">
      <c r="A26" t="s">
        <v>2416</v>
      </c>
    </row>
    <row r="27" spans="1:1">
      <c r="A27" t="s">
        <v>2417</v>
      </c>
    </row>
    <row r="28" spans="1:1">
      <c r="A28" t="s">
        <v>2418</v>
      </c>
    </row>
    <row r="29" spans="1:1">
      <c r="A29" t="s">
        <v>2419</v>
      </c>
    </row>
    <row r="30" spans="1:1">
      <c r="A30" t="s">
        <v>2420</v>
      </c>
    </row>
    <row r="31" spans="1:1">
      <c r="A31" t="s">
        <v>2421</v>
      </c>
    </row>
    <row r="32" spans="1:1">
      <c r="A32" t="s">
        <v>2422</v>
      </c>
    </row>
    <row r="33" spans="1:1">
      <c r="A33" t="s">
        <v>2423</v>
      </c>
    </row>
    <row r="34" spans="1:1">
      <c r="A34" t="s">
        <v>2424</v>
      </c>
    </row>
    <row r="35" spans="1:1">
      <c r="A35" t="s">
        <v>2425</v>
      </c>
    </row>
    <row r="36" spans="1:1">
      <c r="A36" t="s">
        <v>2426</v>
      </c>
    </row>
    <row r="37" spans="1:1">
      <c r="A37" t="s">
        <v>2427</v>
      </c>
    </row>
    <row r="38" spans="1:1">
      <c r="A38" t="s">
        <v>2428</v>
      </c>
    </row>
    <row r="39" spans="1:1">
      <c r="A39" t="s">
        <v>2429</v>
      </c>
    </row>
    <row r="40" spans="1:1">
      <c r="A40" t="s">
        <v>2430</v>
      </c>
    </row>
    <row r="41" spans="1:1">
      <c r="A41" t="s">
        <v>2431</v>
      </c>
    </row>
    <row r="42" spans="1:1">
      <c r="A42" t="s">
        <v>2432</v>
      </c>
    </row>
    <row r="43" spans="1:1">
      <c r="A43" t="s">
        <v>2433</v>
      </c>
    </row>
    <row r="44" spans="1:1">
      <c r="A44" t="s">
        <v>2434</v>
      </c>
    </row>
    <row r="45" spans="1:1">
      <c r="A45" t="s">
        <v>2435</v>
      </c>
    </row>
    <row r="46" spans="1:1">
      <c r="A46" t="s">
        <v>2436</v>
      </c>
    </row>
    <row r="47" spans="1:1">
      <c r="A47" t="s">
        <v>2437</v>
      </c>
    </row>
    <row r="48" spans="1:1">
      <c r="A48" t="s">
        <v>2438</v>
      </c>
    </row>
    <row r="49" spans="1:1">
      <c r="A49" t="s">
        <v>2439</v>
      </c>
    </row>
    <row r="50" spans="1:1">
      <c r="A50" t="s">
        <v>2440</v>
      </c>
    </row>
    <row r="51" spans="1:1">
      <c r="A51" t="s">
        <v>2441</v>
      </c>
    </row>
    <row r="52" spans="1:1">
      <c r="A52" t="s">
        <v>2442</v>
      </c>
    </row>
    <row r="53" spans="1:1">
      <c r="A53" t="s">
        <v>2443</v>
      </c>
    </row>
    <row r="54" spans="1:1">
      <c r="A54" t="s">
        <v>2444</v>
      </c>
    </row>
    <row r="55" spans="1:1">
      <c r="A55" t="s">
        <v>2445</v>
      </c>
    </row>
    <row r="56" spans="1:1">
      <c r="A56" t="s">
        <v>2446</v>
      </c>
    </row>
    <row r="57" spans="1:1">
      <c r="A57" t="s">
        <v>2447</v>
      </c>
    </row>
    <row r="58" spans="1:1">
      <c r="A58" t="s">
        <v>2448</v>
      </c>
    </row>
    <row r="59" spans="1:1">
      <c r="A59" t="s">
        <v>2449</v>
      </c>
    </row>
    <row r="60" spans="1:1">
      <c r="A60" t="s">
        <v>2450</v>
      </c>
    </row>
    <row r="61" spans="1:1">
      <c r="A61" t="s">
        <v>2451</v>
      </c>
    </row>
    <row r="62" spans="1:1">
      <c r="A62" t="s">
        <v>2452</v>
      </c>
    </row>
    <row r="63" spans="1:1">
      <c r="A63" t="s">
        <v>2453</v>
      </c>
    </row>
    <row r="64" spans="1:1">
      <c r="A64" t="s">
        <v>2454</v>
      </c>
    </row>
    <row r="65" spans="1:1">
      <c r="A65" t="s">
        <v>2455</v>
      </c>
    </row>
    <row r="66" spans="1:1">
      <c r="A66" t="s">
        <v>2456</v>
      </c>
    </row>
    <row r="67" spans="1:1">
      <c r="A67" t="s">
        <v>2457</v>
      </c>
    </row>
    <row r="68" spans="1:1">
      <c r="A68" t="s">
        <v>2458</v>
      </c>
    </row>
    <row r="69" spans="1:1">
      <c r="A69" t="s">
        <v>2459</v>
      </c>
    </row>
    <row r="70" spans="1:1">
      <c r="A70" t="s">
        <v>2460</v>
      </c>
    </row>
    <row r="71" spans="1:1">
      <c r="A71" t="s">
        <v>2461</v>
      </c>
    </row>
    <row r="72" spans="1:1">
      <c r="A72" t="s">
        <v>2462</v>
      </c>
    </row>
    <row r="73" spans="1:1">
      <c r="A73" t="s">
        <v>2463</v>
      </c>
    </row>
    <row r="74" spans="1:1">
      <c r="A74" t="s">
        <v>2464</v>
      </c>
    </row>
    <row r="75" spans="1:1">
      <c r="A75" t="s">
        <v>2465</v>
      </c>
    </row>
    <row r="76" spans="1:1">
      <c r="A76" t="s">
        <v>2466</v>
      </c>
    </row>
    <row r="77" spans="1:1">
      <c r="A77" t="s">
        <v>2467</v>
      </c>
    </row>
    <row r="78" spans="1:1">
      <c r="A78" t="s">
        <v>2468</v>
      </c>
    </row>
    <row r="79" spans="1:1">
      <c r="A79" t="s">
        <v>2469</v>
      </c>
    </row>
    <row r="80" spans="1:1">
      <c r="A80" t="s">
        <v>2470</v>
      </c>
    </row>
    <row r="81" spans="1:1">
      <c r="A81" t="s">
        <v>2471</v>
      </c>
    </row>
    <row r="82" spans="1:1">
      <c r="A82" t="s">
        <v>2472</v>
      </c>
    </row>
    <row r="83" spans="1:1">
      <c r="A83" t="s">
        <v>2473</v>
      </c>
    </row>
    <row r="84" spans="1:1">
      <c r="A84" t="s">
        <v>2474</v>
      </c>
    </row>
    <row r="85" spans="1:1">
      <c r="A85" t="s">
        <v>2475</v>
      </c>
    </row>
    <row r="86" spans="1:1">
      <c r="A86" t="s">
        <v>2476</v>
      </c>
    </row>
    <row r="87" spans="1:1">
      <c r="A87" t="s">
        <v>2477</v>
      </c>
    </row>
    <row r="88" spans="1:1">
      <c r="A88" t="s">
        <v>2478</v>
      </c>
    </row>
    <row r="89" spans="1:1">
      <c r="A89" t="s">
        <v>2479</v>
      </c>
    </row>
    <row r="90" spans="1:1">
      <c r="A90" t="s">
        <v>2480</v>
      </c>
    </row>
    <row r="91" spans="1:1">
      <c r="A91" t="s">
        <v>2481</v>
      </c>
    </row>
    <row r="92" spans="1:1">
      <c r="A92" t="s">
        <v>2482</v>
      </c>
    </row>
    <row r="93" spans="1:1">
      <c r="A93" t="s">
        <v>2483</v>
      </c>
    </row>
    <row r="94" spans="1:1">
      <c r="A94" t="s">
        <v>2484</v>
      </c>
    </row>
    <row r="95" spans="1:1">
      <c r="A95" t="s">
        <v>2485</v>
      </c>
    </row>
    <row r="96" spans="1:1">
      <c r="A96" t="s">
        <v>2486</v>
      </c>
    </row>
    <row r="97" spans="1:1">
      <c r="A97" t="s">
        <v>2487</v>
      </c>
    </row>
    <row r="98" spans="1:1">
      <c r="A98" t="s">
        <v>2488</v>
      </c>
    </row>
    <row r="99" spans="1:1">
      <c r="A99" t="s">
        <v>2489</v>
      </c>
    </row>
    <row r="100" spans="1:1">
      <c r="A100" t="s">
        <v>2490</v>
      </c>
    </row>
    <row r="101" spans="1:1">
      <c r="A101" t="s">
        <v>2491</v>
      </c>
    </row>
    <row r="102" spans="1:1">
      <c r="A102" t="s">
        <v>2492</v>
      </c>
    </row>
    <row r="103" spans="1:1">
      <c r="A103" t="s">
        <v>2493</v>
      </c>
    </row>
    <row r="104" spans="1:1">
      <c r="A104" t="s">
        <v>2494</v>
      </c>
    </row>
    <row r="105" spans="1:1">
      <c r="A105" t="s">
        <v>2495</v>
      </c>
    </row>
    <row r="106" spans="1:1">
      <c r="A106" t="s">
        <v>2496</v>
      </c>
    </row>
    <row r="107" spans="1:1">
      <c r="A107" t="s">
        <v>2497</v>
      </c>
    </row>
    <row r="108" spans="1:1">
      <c r="A108" t="s">
        <v>2498</v>
      </c>
    </row>
    <row r="109" spans="1:1">
      <c r="A109" t="s">
        <v>2499</v>
      </c>
    </row>
    <row r="110" spans="1:1">
      <c r="A110" t="s">
        <v>2500</v>
      </c>
    </row>
    <row r="111" spans="1:1">
      <c r="A111" t="s">
        <v>2501</v>
      </c>
    </row>
    <row r="112" spans="1:1">
      <c r="A112" t="s">
        <v>2502</v>
      </c>
    </row>
    <row r="113" spans="1:1">
      <c r="A113" t="s">
        <v>2503</v>
      </c>
    </row>
    <row r="114" spans="1:1">
      <c r="A114" t="s">
        <v>2504</v>
      </c>
    </row>
    <row r="115" spans="1:1">
      <c r="A115" t="s">
        <v>2505</v>
      </c>
    </row>
    <row r="116" spans="1:1">
      <c r="A116" t="s">
        <v>2506</v>
      </c>
    </row>
    <row r="117" spans="1:1">
      <c r="A117" t="s">
        <v>2507</v>
      </c>
    </row>
    <row r="118" spans="1:1">
      <c r="A118" t="s">
        <v>2508</v>
      </c>
    </row>
    <row r="119" spans="1:1">
      <c r="A119" t="s">
        <v>2509</v>
      </c>
    </row>
    <row r="120" spans="1:1">
      <c r="A120" t="s">
        <v>2510</v>
      </c>
    </row>
    <row r="121" spans="1:1">
      <c r="A121" t="s">
        <v>2511</v>
      </c>
    </row>
    <row r="122" spans="1:1">
      <c r="A122" t="s">
        <v>2512</v>
      </c>
    </row>
    <row r="123" spans="1:1">
      <c r="A123" t="s">
        <v>2513</v>
      </c>
    </row>
    <row r="124" spans="1:1">
      <c r="A124" t="s">
        <v>2514</v>
      </c>
    </row>
    <row r="125" spans="1:1">
      <c r="A125" t="s">
        <v>2515</v>
      </c>
    </row>
    <row r="126" spans="1:1">
      <c r="A126" t="s">
        <v>2516</v>
      </c>
    </row>
    <row r="127" spans="1:1">
      <c r="A127" t="s">
        <v>2517</v>
      </c>
    </row>
    <row r="128" spans="1:1">
      <c r="A128" t="s">
        <v>2518</v>
      </c>
    </row>
    <row r="129" spans="1:1">
      <c r="A129" t="s">
        <v>2519</v>
      </c>
    </row>
    <row r="130" spans="1:1">
      <c r="A130" t="s">
        <v>2520</v>
      </c>
    </row>
    <row r="131" spans="1:1">
      <c r="A131" t="s">
        <v>2521</v>
      </c>
    </row>
    <row r="132" spans="1:1">
      <c r="A132" t="s">
        <v>2522</v>
      </c>
    </row>
    <row r="133" spans="1:1">
      <c r="A133" t="s">
        <v>2523</v>
      </c>
    </row>
    <row r="134" spans="1:1">
      <c r="A134" t="s">
        <v>2524</v>
      </c>
    </row>
    <row r="135" spans="1:1">
      <c r="A135" t="s">
        <v>2525</v>
      </c>
    </row>
    <row r="136" spans="1:1">
      <c r="A136" t="s">
        <v>2526</v>
      </c>
    </row>
    <row r="137" spans="1:1">
      <c r="A137" t="s">
        <v>2527</v>
      </c>
    </row>
    <row r="138" spans="1:1">
      <c r="A138" t="s">
        <v>2528</v>
      </c>
    </row>
    <row r="139" spans="1:1">
      <c r="A139" t="s">
        <v>2529</v>
      </c>
    </row>
    <row r="140" spans="1:1">
      <c r="A140" t="s">
        <v>2530</v>
      </c>
    </row>
    <row r="141" spans="1:1">
      <c r="A141" t="s">
        <v>2531</v>
      </c>
    </row>
    <row r="142" spans="1:1">
      <c r="A142" t="s">
        <v>2532</v>
      </c>
    </row>
    <row r="143" spans="1:1">
      <c r="A143" t="s">
        <v>2533</v>
      </c>
    </row>
    <row r="144" spans="1:1">
      <c r="A144" t="s">
        <v>2534</v>
      </c>
    </row>
    <row r="145" spans="1:1">
      <c r="A145" t="s">
        <v>2535</v>
      </c>
    </row>
    <row r="146" spans="1:1">
      <c r="A146" t="s">
        <v>2536</v>
      </c>
    </row>
    <row r="147" spans="1:1">
      <c r="A147" t="s">
        <v>2537</v>
      </c>
    </row>
    <row r="148" spans="1:1">
      <c r="A148" t="s">
        <v>2538</v>
      </c>
    </row>
    <row r="149" spans="1:1">
      <c r="A149" t="s">
        <v>2539</v>
      </c>
    </row>
    <row r="150" spans="1:1">
      <c r="A150" t="s">
        <v>2540</v>
      </c>
    </row>
    <row r="151" spans="1:1">
      <c r="A151" t="s">
        <v>2541</v>
      </c>
    </row>
    <row r="152" spans="1:1">
      <c r="A152" t="s">
        <v>2542</v>
      </c>
    </row>
    <row r="153" spans="1:1">
      <c r="A153" t="s">
        <v>2543</v>
      </c>
    </row>
    <row r="154" spans="1:1">
      <c r="A154" t="s">
        <v>2544</v>
      </c>
    </row>
    <row r="155" spans="1:1">
      <c r="A155" t="s">
        <v>2545</v>
      </c>
    </row>
    <row r="156" spans="1:1">
      <c r="A156" t="s">
        <v>2546</v>
      </c>
    </row>
    <row r="157" spans="1:1">
      <c r="A157" t="s">
        <v>2547</v>
      </c>
    </row>
    <row r="158" spans="1:1">
      <c r="A158" t="s">
        <v>2548</v>
      </c>
    </row>
    <row r="159" spans="1:1">
      <c r="A159" t="s">
        <v>2549</v>
      </c>
    </row>
    <row r="160" spans="1:1">
      <c r="A160" t="s">
        <v>2550</v>
      </c>
    </row>
    <row r="161" spans="1:1">
      <c r="A161" t="s">
        <v>2551</v>
      </c>
    </row>
    <row r="162" spans="1:1">
      <c r="A162" t="s">
        <v>2552</v>
      </c>
    </row>
    <row r="163" spans="1:1">
      <c r="A163" t="s">
        <v>2553</v>
      </c>
    </row>
    <row r="164" spans="1:1">
      <c r="A164" t="s">
        <v>2554</v>
      </c>
    </row>
    <row r="165" spans="1:1">
      <c r="A165" t="s">
        <v>2555</v>
      </c>
    </row>
    <row r="166" spans="1:1">
      <c r="A166" t="s">
        <v>2556</v>
      </c>
    </row>
    <row r="167" spans="1:1">
      <c r="A167" t="s">
        <v>2557</v>
      </c>
    </row>
    <row r="168" spans="1:1">
      <c r="A168" t="s">
        <v>2558</v>
      </c>
    </row>
    <row r="169" spans="1:1">
      <c r="A169" t="s">
        <v>2559</v>
      </c>
    </row>
    <row r="170" spans="1:1">
      <c r="A170" t="s">
        <v>2560</v>
      </c>
    </row>
    <row r="171" spans="1:1">
      <c r="A171" t="s">
        <v>2561</v>
      </c>
    </row>
    <row r="172" spans="1:1">
      <c r="A172" t="s">
        <v>2562</v>
      </c>
    </row>
    <row r="173" spans="1:1">
      <c r="A173" t="s">
        <v>2563</v>
      </c>
    </row>
    <row r="174" spans="1:1">
      <c r="A174" t="s">
        <v>2564</v>
      </c>
    </row>
    <row r="175" spans="1:1">
      <c r="A175" t="s">
        <v>2565</v>
      </c>
    </row>
    <row r="176" spans="1:1">
      <c r="A176" t="s">
        <v>2566</v>
      </c>
    </row>
    <row r="177" spans="1:1">
      <c r="A177" t="s">
        <v>2567</v>
      </c>
    </row>
    <row r="178" spans="1:1">
      <c r="A178" t="s">
        <v>2568</v>
      </c>
    </row>
    <row r="179" spans="1:1">
      <c r="A179" t="s">
        <v>2569</v>
      </c>
    </row>
    <row r="180" spans="1:1">
      <c r="A180" t="s">
        <v>2570</v>
      </c>
    </row>
    <row r="181" spans="1:1">
      <c r="A181" t="s">
        <v>2571</v>
      </c>
    </row>
    <row r="182" spans="1:1">
      <c r="A182" t="s">
        <v>2572</v>
      </c>
    </row>
    <row r="183" spans="1:1">
      <c r="A183" t="s">
        <v>2573</v>
      </c>
    </row>
    <row r="184" spans="1:1">
      <c r="A184" t="s">
        <v>2574</v>
      </c>
    </row>
    <row r="185" spans="1:1">
      <c r="A185" t="s">
        <v>2575</v>
      </c>
    </row>
    <row r="186" spans="1:1">
      <c r="A186" t="s">
        <v>2576</v>
      </c>
    </row>
    <row r="187" spans="1:1">
      <c r="A187" t="s">
        <v>2577</v>
      </c>
    </row>
    <row r="188" spans="1:1">
      <c r="A188" t="s">
        <v>2578</v>
      </c>
    </row>
    <row r="189" spans="1:1">
      <c r="A189" t="s">
        <v>2579</v>
      </c>
    </row>
    <row r="190" spans="1:1">
      <c r="A190" t="s">
        <v>2580</v>
      </c>
    </row>
    <row r="191" spans="1:1">
      <c r="A191" t="s">
        <v>2581</v>
      </c>
    </row>
    <row r="192" spans="1:1">
      <c r="A192" t="s">
        <v>2582</v>
      </c>
    </row>
    <row r="193" spans="1:1">
      <c r="A193" t="s">
        <v>2583</v>
      </c>
    </row>
    <row r="194" spans="1:1">
      <c r="A194" t="s">
        <v>2584</v>
      </c>
    </row>
    <row r="195" spans="1:1">
      <c r="A195" t="s">
        <v>2585</v>
      </c>
    </row>
    <row r="196" spans="1:1">
      <c r="A196" t="s">
        <v>2586</v>
      </c>
    </row>
    <row r="197" spans="1:1">
      <c r="A197" t="s">
        <v>2587</v>
      </c>
    </row>
    <row r="198" spans="1:1">
      <c r="A198" t="s">
        <v>2588</v>
      </c>
    </row>
    <row r="199" spans="1:1">
      <c r="A199" t="s">
        <v>2589</v>
      </c>
    </row>
    <row r="200" spans="1:1">
      <c r="A200" t="s">
        <v>2590</v>
      </c>
    </row>
    <row r="201" spans="1:1">
      <c r="A201" t="s">
        <v>2591</v>
      </c>
    </row>
    <row r="202" spans="1:1">
      <c r="A202" t="s">
        <v>2592</v>
      </c>
    </row>
    <row r="203" spans="1:1">
      <c r="A203" t="s">
        <v>2593</v>
      </c>
    </row>
    <row r="204" spans="1:1">
      <c r="A204" t="s">
        <v>2594</v>
      </c>
    </row>
    <row r="205" spans="1:1">
      <c r="A205" t="s">
        <v>2595</v>
      </c>
    </row>
    <row r="206" spans="1:1">
      <c r="A206" t="s">
        <v>2596</v>
      </c>
    </row>
    <row r="207" spans="1:1">
      <c r="A207" t="s">
        <v>2597</v>
      </c>
    </row>
    <row r="208" spans="1:1">
      <c r="A208" t="s">
        <v>2598</v>
      </c>
    </row>
    <row r="209" spans="1:1">
      <c r="A209" t="s">
        <v>2599</v>
      </c>
    </row>
    <row r="210" spans="1:1">
      <c r="A210" t="s">
        <v>2600</v>
      </c>
    </row>
    <row r="211" spans="1:1">
      <c r="A211" t="s">
        <v>2601</v>
      </c>
    </row>
    <row r="212" spans="1:1">
      <c r="A212" t="s">
        <v>2602</v>
      </c>
    </row>
    <row r="213" spans="1:1">
      <c r="A213" t="s">
        <v>2603</v>
      </c>
    </row>
    <row r="214" spans="1:1">
      <c r="A214" t="s">
        <v>2604</v>
      </c>
    </row>
    <row r="215" spans="1:1">
      <c r="A215" t="s">
        <v>2605</v>
      </c>
    </row>
    <row r="216" spans="1:1">
      <c r="A216" t="s">
        <v>2606</v>
      </c>
    </row>
    <row r="217" spans="1:1">
      <c r="A217" t="s">
        <v>2607</v>
      </c>
    </row>
    <row r="218" spans="1:1">
      <c r="A218" t="s">
        <v>2608</v>
      </c>
    </row>
    <row r="219" spans="1:1">
      <c r="A219" t="s">
        <v>2609</v>
      </c>
    </row>
    <row r="220" spans="1:1">
      <c r="A220" t="s">
        <v>2610</v>
      </c>
    </row>
    <row r="221" spans="1:1">
      <c r="A221" t="s">
        <v>2611</v>
      </c>
    </row>
    <row r="222" spans="1:1">
      <c r="A222" t="s">
        <v>2612</v>
      </c>
    </row>
    <row r="223" spans="1:1">
      <c r="A223" t="s">
        <v>2613</v>
      </c>
    </row>
    <row r="224" spans="1:1">
      <c r="A224" t="s">
        <v>2614</v>
      </c>
    </row>
    <row r="225" spans="1:1">
      <c r="A225" t="s">
        <v>2615</v>
      </c>
    </row>
    <row r="226" spans="1:1">
      <c r="A226" t="s">
        <v>2616</v>
      </c>
    </row>
    <row r="227" spans="1:1">
      <c r="A227" t="s">
        <v>2617</v>
      </c>
    </row>
    <row r="228" spans="1:1">
      <c r="A228" t="s">
        <v>2618</v>
      </c>
    </row>
    <row r="229" spans="1:1">
      <c r="A229" t="s">
        <v>2619</v>
      </c>
    </row>
    <row r="230" spans="1:1">
      <c r="A230" t="s">
        <v>2620</v>
      </c>
    </row>
    <row r="231" spans="1:1">
      <c r="A231" t="s">
        <v>2621</v>
      </c>
    </row>
    <row r="232" spans="1:1">
      <c r="A232" t="s">
        <v>2622</v>
      </c>
    </row>
    <row r="233" spans="1:1">
      <c r="A233" t="s">
        <v>2623</v>
      </c>
    </row>
    <row r="234" spans="1:1">
      <c r="A234" t="s">
        <v>2624</v>
      </c>
    </row>
    <row r="235" spans="1:1">
      <c r="A235" t="s">
        <v>2625</v>
      </c>
    </row>
    <row r="236" spans="1:1">
      <c r="A236" t="s">
        <v>2626</v>
      </c>
    </row>
    <row r="237" spans="1:1">
      <c r="A237" t="s">
        <v>2627</v>
      </c>
    </row>
    <row r="238" spans="1:1">
      <c r="A238" t="s">
        <v>2628</v>
      </c>
    </row>
    <row r="239" spans="1:1">
      <c r="A239" t="s">
        <v>2629</v>
      </c>
    </row>
    <row r="240" spans="1:1">
      <c r="A240" t="s">
        <v>2630</v>
      </c>
    </row>
    <row r="241" spans="1:1">
      <c r="A241" t="s">
        <v>2631</v>
      </c>
    </row>
    <row r="242" spans="1:1">
      <c r="A242" t="s">
        <v>2632</v>
      </c>
    </row>
    <row r="243" spans="1:1">
      <c r="A243" t="s">
        <v>2633</v>
      </c>
    </row>
    <row r="244" spans="1:1">
      <c r="A244" t="s">
        <v>2634</v>
      </c>
    </row>
    <row r="245" spans="1:1">
      <c r="A245" t="s">
        <v>2635</v>
      </c>
    </row>
    <row r="246" spans="1:1">
      <c r="A246" t="s">
        <v>2636</v>
      </c>
    </row>
    <row r="247" spans="1:1">
      <c r="A247" t="s">
        <v>2637</v>
      </c>
    </row>
    <row r="248" spans="1:1">
      <c r="A248" t="s">
        <v>2638</v>
      </c>
    </row>
    <row r="249" spans="1:1">
      <c r="A249" t="s">
        <v>2639</v>
      </c>
    </row>
    <row r="250" spans="1:1">
      <c r="A250" t="s">
        <v>2640</v>
      </c>
    </row>
    <row r="251" spans="1:1">
      <c r="A251" t="s">
        <v>2641</v>
      </c>
    </row>
    <row r="252" spans="1:1">
      <c r="A252" t="s">
        <v>2642</v>
      </c>
    </row>
    <row r="253" spans="1:1">
      <c r="A253" t="s">
        <v>2643</v>
      </c>
    </row>
    <row r="254" spans="1:1">
      <c r="A254" t="s">
        <v>2644</v>
      </c>
    </row>
    <row r="255" spans="1:1">
      <c r="A255" t="s">
        <v>2645</v>
      </c>
    </row>
    <row r="256" spans="1:1">
      <c r="A256" t="s">
        <v>2646</v>
      </c>
    </row>
    <row r="257" spans="1:1">
      <c r="A257" t="s">
        <v>2647</v>
      </c>
    </row>
    <row r="258" spans="1:1">
      <c r="A258" t="s">
        <v>2648</v>
      </c>
    </row>
    <row r="259" spans="1:1">
      <c r="A259" t="s">
        <v>2649</v>
      </c>
    </row>
    <row r="260" spans="1:1">
      <c r="A260" t="s">
        <v>2650</v>
      </c>
    </row>
    <row r="261" spans="1:1">
      <c r="A261" t="s">
        <v>2651</v>
      </c>
    </row>
    <row r="262" spans="1:1">
      <c r="A262" t="s">
        <v>2652</v>
      </c>
    </row>
    <row r="263" spans="1:1">
      <c r="A263" t="s">
        <v>2653</v>
      </c>
    </row>
    <row r="264" spans="1:1">
      <c r="A264" t="s">
        <v>2654</v>
      </c>
    </row>
    <row r="265" spans="1:1">
      <c r="A265" t="s">
        <v>2655</v>
      </c>
    </row>
    <row r="266" spans="1:1">
      <c r="A266" t="s">
        <v>2656</v>
      </c>
    </row>
    <row r="267" spans="1:1">
      <c r="A267" t="s">
        <v>2657</v>
      </c>
    </row>
    <row r="268" spans="1:1">
      <c r="A268" t="s">
        <v>2658</v>
      </c>
    </row>
    <row r="269" spans="1:1">
      <c r="A269" t="s">
        <v>2659</v>
      </c>
    </row>
    <row r="270" spans="1:1">
      <c r="A270" t="s">
        <v>2660</v>
      </c>
    </row>
    <row r="271" spans="1:1">
      <c r="A271" t="s">
        <v>2661</v>
      </c>
    </row>
    <row r="272" spans="1:1">
      <c r="A272" t="s">
        <v>2662</v>
      </c>
    </row>
    <row r="273" spans="1:1">
      <c r="A273" t="s">
        <v>2663</v>
      </c>
    </row>
    <row r="274" spans="1:1">
      <c r="A274" t="s">
        <v>2664</v>
      </c>
    </row>
    <row r="275" spans="1:1">
      <c r="A275" t="s">
        <v>2665</v>
      </c>
    </row>
    <row r="276" spans="1:1">
      <c r="A276" t="s">
        <v>2666</v>
      </c>
    </row>
    <row r="277" spans="1:1">
      <c r="A277" t="s">
        <v>2667</v>
      </c>
    </row>
    <row r="278" spans="1:1">
      <c r="A278" t="s">
        <v>2668</v>
      </c>
    </row>
    <row r="279" spans="1:1">
      <c r="A279" t="s">
        <v>2669</v>
      </c>
    </row>
    <row r="280" spans="1:1">
      <c r="A280" t="s">
        <v>2670</v>
      </c>
    </row>
    <row r="281" spans="1:1">
      <c r="A281" t="s">
        <v>2671</v>
      </c>
    </row>
    <row r="282" spans="1:1">
      <c r="A282" t="s">
        <v>2672</v>
      </c>
    </row>
    <row r="283" spans="1:1">
      <c r="A283" t="s">
        <v>2673</v>
      </c>
    </row>
    <row r="284" spans="1:1">
      <c r="A284" t="s">
        <v>2674</v>
      </c>
    </row>
    <row r="285" spans="1:1">
      <c r="A285" t="s">
        <v>2675</v>
      </c>
    </row>
    <row r="286" spans="1:1">
      <c r="A286" t="s">
        <v>2676</v>
      </c>
    </row>
    <row r="287" spans="1:1">
      <c r="A287" t="s">
        <v>2677</v>
      </c>
    </row>
    <row r="288" spans="1:1">
      <c r="A288" t="s">
        <v>2678</v>
      </c>
    </row>
    <row r="289" spans="1:1">
      <c r="A289" t="s">
        <v>2679</v>
      </c>
    </row>
    <row r="290" spans="1:1">
      <c r="A290" t="s">
        <v>2680</v>
      </c>
    </row>
    <row r="291" spans="1:1">
      <c r="A291" t="s">
        <v>2681</v>
      </c>
    </row>
    <row r="292" spans="1:1">
      <c r="A292" t="s">
        <v>2682</v>
      </c>
    </row>
    <row r="293" spans="1:1">
      <c r="A293" t="s">
        <v>2683</v>
      </c>
    </row>
    <row r="294" spans="1:1">
      <c r="A294" t="s">
        <v>2684</v>
      </c>
    </row>
    <row r="295" spans="1:1">
      <c r="A295" t="s">
        <v>2685</v>
      </c>
    </row>
    <row r="296" spans="1:1">
      <c r="A296" t="s">
        <v>2686</v>
      </c>
    </row>
    <row r="297" spans="1:1">
      <c r="A297" t="s">
        <v>2687</v>
      </c>
    </row>
    <row r="298" spans="1:1">
      <c r="A298" t="s">
        <v>2688</v>
      </c>
    </row>
    <row r="299" spans="1:1">
      <c r="A299" t="s">
        <v>2689</v>
      </c>
    </row>
    <row r="300" spans="1:1">
      <c r="A300" t="s">
        <v>2690</v>
      </c>
    </row>
    <row r="301" spans="1:1">
      <c r="A301" t="s">
        <v>2691</v>
      </c>
    </row>
    <row r="302" spans="1:1">
      <c r="A302" t="s">
        <v>2692</v>
      </c>
    </row>
    <row r="303" spans="1:1">
      <c r="A303" t="s">
        <v>2693</v>
      </c>
    </row>
    <row r="304" spans="1:1">
      <c r="A304" t="s">
        <v>2694</v>
      </c>
    </row>
    <row r="305" spans="1:1">
      <c r="A305" t="s">
        <v>2695</v>
      </c>
    </row>
    <row r="306" spans="1:1">
      <c r="A306" t="s">
        <v>2696</v>
      </c>
    </row>
    <row r="307" spans="1:1">
      <c r="A307" t="s">
        <v>2697</v>
      </c>
    </row>
    <row r="308" spans="1:1">
      <c r="A308" t="s">
        <v>2698</v>
      </c>
    </row>
    <row r="309" spans="1:1">
      <c r="A309" t="s">
        <v>2699</v>
      </c>
    </row>
    <row r="310" spans="1:1">
      <c r="A310" t="s">
        <v>2700</v>
      </c>
    </row>
    <row r="311" spans="1:1">
      <c r="A311" t="s">
        <v>2701</v>
      </c>
    </row>
    <row r="312" spans="1:1">
      <c r="A312" t="s">
        <v>2702</v>
      </c>
    </row>
    <row r="313" spans="1:1">
      <c r="A313" t="s">
        <v>2703</v>
      </c>
    </row>
    <row r="314" spans="1:1">
      <c r="A314" t="s">
        <v>2704</v>
      </c>
    </row>
    <row r="315" spans="1:1">
      <c r="A315" t="s">
        <v>2705</v>
      </c>
    </row>
    <row r="316" spans="1:1">
      <c r="A316" t="s">
        <v>2706</v>
      </c>
    </row>
    <row r="317" spans="1:1">
      <c r="A317" t="s">
        <v>2707</v>
      </c>
    </row>
    <row r="318" spans="1:1">
      <c r="A318" t="s">
        <v>2708</v>
      </c>
    </row>
    <row r="319" spans="1:1">
      <c r="A319" t="s">
        <v>2709</v>
      </c>
    </row>
    <row r="320" spans="1:1">
      <c r="A320" t="s">
        <v>2710</v>
      </c>
    </row>
    <row r="321" spans="1:1">
      <c r="A321" t="s">
        <v>2711</v>
      </c>
    </row>
    <row r="322" spans="1:1">
      <c r="A322" t="s">
        <v>2712</v>
      </c>
    </row>
    <row r="323" spans="1:1">
      <c r="A323" t="s">
        <v>2713</v>
      </c>
    </row>
    <row r="324" spans="1:1">
      <c r="A324" t="s">
        <v>2714</v>
      </c>
    </row>
    <row r="325" spans="1:1">
      <c r="A325" t="s">
        <v>2715</v>
      </c>
    </row>
    <row r="326" spans="1:1">
      <c r="A326" t="s">
        <v>2716</v>
      </c>
    </row>
    <row r="327" spans="1:1">
      <c r="A327" t="s">
        <v>2717</v>
      </c>
    </row>
    <row r="328" spans="1:1">
      <c r="A328" t="s">
        <v>2718</v>
      </c>
    </row>
    <row r="329" spans="1:1">
      <c r="A329" t="s">
        <v>2719</v>
      </c>
    </row>
    <row r="330" spans="1:1">
      <c r="A330" t="s">
        <v>2720</v>
      </c>
    </row>
    <row r="331" spans="1:1">
      <c r="A331" t="s">
        <v>2721</v>
      </c>
    </row>
    <row r="332" spans="1:1">
      <c r="A332" t="s">
        <v>2722</v>
      </c>
    </row>
    <row r="333" spans="1:1">
      <c r="A333" t="s">
        <v>2723</v>
      </c>
    </row>
    <row r="334" spans="1:1">
      <c r="A334" t="s">
        <v>2724</v>
      </c>
    </row>
    <row r="335" spans="1:1">
      <c r="A335" t="s">
        <v>2725</v>
      </c>
    </row>
    <row r="336" spans="1:1">
      <c r="A336" t="s">
        <v>2726</v>
      </c>
    </row>
    <row r="337" spans="1:1">
      <c r="A337" t="s">
        <v>2727</v>
      </c>
    </row>
    <row r="338" spans="1:1">
      <c r="A338" t="s">
        <v>2728</v>
      </c>
    </row>
    <row r="339" spans="1:1">
      <c r="A339" t="s">
        <v>2729</v>
      </c>
    </row>
    <row r="340" spans="1:1">
      <c r="A340" t="s">
        <v>2730</v>
      </c>
    </row>
    <row r="341" spans="1:1">
      <c r="A341" t="s">
        <v>2731</v>
      </c>
    </row>
    <row r="342" spans="1:1">
      <c r="A342" t="s">
        <v>2732</v>
      </c>
    </row>
    <row r="343" spans="1:1">
      <c r="A343" t="s">
        <v>2733</v>
      </c>
    </row>
    <row r="344" spans="1:1">
      <c r="A344" t="s">
        <v>2734</v>
      </c>
    </row>
    <row r="345" spans="1:1">
      <c r="A345" t="s">
        <v>2735</v>
      </c>
    </row>
    <row r="346" spans="1:1">
      <c r="A346" t="s">
        <v>2736</v>
      </c>
    </row>
    <row r="347" spans="1:1">
      <c r="A347" t="s">
        <v>2737</v>
      </c>
    </row>
    <row r="348" spans="1:1">
      <c r="A348" t="s">
        <v>2738</v>
      </c>
    </row>
    <row r="349" spans="1:1">
      <c r="A349" t="s">
        <v>2739</v>
      </c>
    </row>
    <row r="350" spans="1:1">
      <c r="A350" t="s">
        <v>2740</v>
      </c>
    </row>
    <row r="351" spans="1:1">
      <c r="A351" t="s">
        <v>2741</v>
      </c>
    </row>
    <row r="352" spans="1:1">
      <c r="A352" t="s">
        <v>2742</v>
      </c>
    </row>
    <row r="353" spans="1:1">
      <c r="A353" t="s">
        <v>2743</v>
      </c>
    </row>
    <row r="354" spans="1:1">
      <c r="A354" t="s">
        <v>2744</v>
      </c>
    </row>
    <row r="355" spans="1:1">
      <c r="A355" t="s">
        <v>2745</v>
      </c>
    </row>
    <row r="356" spans="1:1">
      <c r="A356" t="s">
        <v>2746</v>
      </c>
    </row>
    <row r="357" spans="1:1">
      <c r="A357" t="s">
        <v>2747</v>
      </c>
    </row>
    <row r="358" spans="1:1">
      <c r="A358" t="s">
        <v>2748</v>
      </c>
    </row>
    <row r="359" spans="1:1">
      <c r="A359" t="s">
        <v>2749</v>
      </c>
    </row>
    <row r="360" spans="1:1">
      <c r="A360" t="s">
        <v>2750</v>
      </c>
    </row>
    <row r="361" spans="1:1">
      <c r="A361" t="s">
        <v>2751</v>
      </c>
    </row>
    <row r="362" spans="1:1">
      <c r="A362" t="s">
        <v>2752</v>
      </c>
    </row>
    <row r="363" spans="1:1">
      <c r="A363" t="s">
        <v>2753</v>
      </c>
    </row>
    <row r="364" spans="1:1">
      <c r="A364" t="s">
        <v>2754</v>
      </c>
    </row>
    <row r="365" spans="1:1">
      <c r="A365" t="s">
        <v>2755</v>
      </c>
    </row>
    <row r="366" spans="1:1">
      <c r="A366" t="s">
        <v>2756</v>
      </c>
    </row>
    <row r="367" spans="1:1">
      <c r="A367" t="s">
        <v>2757</v>
      </c>
    </row>
    <row r="368" spans="1:1">
      <c r="A368" t="s">
        <v>2758</v>
      </c>
    </row>
    <row r="369" spans="1:1">
      <c r="A369" t="s">
        <v>2759</v>
      </c>
    </row>
    <row r="370" spans="1:1">
      <c r="A370" t="s">
        <v>2760</v>
      </c>
    </row>
    <row r="371" spans="1:1">
      <c r="A371" t="s">
        <v>2761</v>
      </c>
    </row>
    <row r="372" spans="1:1">
      <c r="A372" t="s">
        <v>2762</v>
      </c>
    </row>
    <row r="373" spans="1:1">
      <c r="A373" t="s">
        <v>2763</v>
      </c>
    </row>
    <row r="374" spans="1:1">
      <c r="A374" t="s">
        <v>2764</v>
      </c>
    </row>
    <row r="375" spans="1:1">
      <c r="A375" t="s">
        <v>2765</v>
      </c>
    </row>
    <row r="376" spans="1:1">
      <c r="A376" t="s">
        <v>2766</v>
      </c>
    </row>
    <row r="377" spans="1:1">
      <c r="A377" t="s">
        <v>2767</v>
      </c>
    </row>
    <row r="378" spans="1:1">
      <c r="A378" t="s">
        <v>2768</v>
      </c>
    </row>
    <row r="379" spans="1:1">
      <c r="A379" t="s">
        <v>2769</v>
      </c>
    </row>
    <row r="380" spans="1:1">
      <c r="A380" t="s">
        <v>2770</v>
      </c>
    </row>
    <row r="381" spans="1:1">
      <c r="A381" t="s">
        <v>2771</v>
      </c>
    </row>
    <row r="382" spans="1:1">
      <c r="A382" t="s">
        <v>2772</v>
      </c>
    </row>
    <row r="383" spans="1:1">
      <c r="A383" t="s">
        <v>2773</v>
      </c>
    </row>
    <row r="384" spans="1:1">
      <c r="A384" t="s">
        <v>2774</v>
      </c>
    </row>
    <row r="385" spans="1:1">
      <c r="A385" t="s">
        <v>2775</v>
      </c>
    </row>
    <row r="386" spans="1:1">
      <c r="A386" t="s">
        <v>2776</v>
      </c>
    </row>
    <row r="387" spans="1:1">
      <c r="A387" t="s">
        <v>2777</v>
      </c>
    </row>
    <row r="388" spans="1:1">
      <c r="A388" t="s">
        <v>2778</v>
      </c>
    </row>
    <row r="389" spans="1:1">
      <c r="A389" t="s">
        <v>2779</v>
      </c>
    </row>
    <row r="390" spans="1:1">
      <c r="A390" t="s">
        <v>2780</v>
      </c>
    </row>
    <row r="391" spans="1:1">
      <c r="A391" t="s">
        <v>2781</v>
      </c>
    </row>
    <row r="392" spans="1:1">
      <c r="A392" t="s">
        <v>2782</v>
      </c>
    </row>
    <row r="393" spans="1:1">
      <c r="A393" t="s">
        <v>2783</v>
      </c>
    </row>
    <row r="394" spans="1:1">
      <c r="A394" t="s">
        <v>2784</v>
      </c>
    </row>
    <row r="395" spans="1:1">
      <c r="A395" t="s">
        <v>2785</v>
      </c>
    </row>
    <row r="396" spans="1:1">
      <c r="A396" t="s">
        <v>2786</v>
      </c>
    </row>
    <row r="397" spans="1:1">
      <c r="A397" t="s">
        <v>2787</v>
      </c>
    </row>
    <row r="398" spans="1:1">
      <c r="A398" t="s">
        <v>2788</v>
      </c>
    </row>
    <row r="399" spans="1:1">
      <c r="A399" t="s">
        <v>2789</v>
      </c>
    </row>
    <row r="400" spans="1:1">
      <c r="A400" t="s">
        <v>2790</v>
      </c>
    </row>
    <row r="401" spans="1:1">
      <c r="A401" t="s">
        <v>2791</v>
      </c>
    </row>
    <row r="402" spans="1:1">
      <c r="A402" t="s">
        <v>2792</v>
      </c>
    </row>
    <row r="403" spans="1:1">
      <c r="A403" t="s">
        <v>2793</v>
      </c>
    </row>
    <row r="404" spans="1:1">
      <c r="A404" t="s">
        <v>2794</v>
      </c>
    </row>
    <row r="405" spans="1:1">
      <c r="A405" t="s">
        <v>2795</v>
      </c>
    </row>
    <row r="406" spans="1:1">
      <c r="A406" t="s">
        <v>2796</v>
      </c>
    </row>
    <row r="407" spans="1:1">
      <c r="A407" t="s">
        <v>2797</v>
      </c>
    </row>
    <row r="408" spans="1:1">
      <c r="A408" t="s">
        <v>2798</v>
      </c>
    </row>
    <row r="409" spans="1:1">
      <c r="A409" t="s">
        <v>2799</v>
      </c>
    </row>
    <row r="410" spans="1:1">
      <c r="A410" t="s">
        <v>2800</v>
      </c>
    </row>
    <row r="411" spans="1:1">
      <c r="A411" t="s">
        <v>2801</v>
      </c>
    </row>
    <row r="412" spans="1:1">
      <c r="A412" t="s">
        <v>2802</v>
      </c>
    </row>
    <row r="413" spans="1:1">
      <c r="A413" t="s">
        <v>2803</v>
      </c>
    </row>
    <row r="414" spans="1:1">
      <c r="A414" t="s">
        <v>2804</v>
      </c>
    </row>
    <row r="415" spans="1:1">
      <c r="A415" t="s">
        <v>2805</v>
      </c>
    </row>
    <row r="416" spans="1:1">
      <c r="A416" t="s">
        <v>2806</v>
      </c>
    </row>
    <row r="417" spans="1:1">
      <c r="A417" t="s">
        <v>2807</v>
      </c>
    </row>
    <row r="418" spans="1:1">
      <c r="A418" t="s">
        <v>2808</v>
      </c>
    </row>
    <row r="419" spans="1:1">
      <c r="A419" t="s">
        <v>2809</v>
      </c>
    </row>
    <row r="420" spans="1:1">
      <c r="A420" t="s">
        <v>2810</v>
      </c>
    </row>
    <row r="421" spans="1:1">
      <c r="A421" t="s">
        <v>2811</v>
      </c>
    </row>
    <row r="422" spans="1:1">
      <c r="A422" t="s">
        <v>2812</v>
      </c>
    </row>
    <row r="423" spans="1:1">
      <c r="A423" t="s">
        <v>2813</v>
      </c>
    </row>
    <row r="424" spans="1:1">
      <c r="A424" t="s">
        <v>2814</v>
      </c>
    </row>
    <row r="425" spans="1:1">
      <c r="A425" t="s">
        <v>2815</v>
      </c>
    </row>
    <row r="426" spans="1:1">
      <c r="A426" t="s">
        <v>2816</v>
      </c>
    </row>
    <row r="427" spans="1:1">
      <c r="A427" t="s">
        <v>2817</v>
      </c>
    </row>
    <row r="428" spans="1:1">
      <c r="A428" t="s">
        <v>2818</v>
      </c>
    </row>
    <row r="429" spans="1:1">
      <c r="A429" t="s">
        <v>2819</v>
      </c>
    </row>
    <row r="430" spans="1:1">
      <c r="A430" t="s">
        <v>2820</v>
      </c>
    </row>
    <row r="431" spans="1:1">
      <c r="A431" t="s">
        <v>2821</v>
      </c>
    </row>
    <row r="432" spans="1:1">
      <c r="A432" t="s">
        <v>2822</v>
      </c>
    </row>
    <row r="433" spans="1:1">
      <c r="A433" t="s">
        <v>2823</v>
      </c>
    </row>
    <row r="434" spans="1:1">
      <c r="A434" t="s">
        <v>2824</v>
      </c>
    </row>
    <row r="435" spans="1:1">
      <c r="A435" t="s">
        <v>2825</v>
      </c>
    </row>
    <row r="436" spans="1:1">
      <c r="A436" t="s">
        <v>2826</v>
      </c>
    </row>
    <row r="437" spans="1:1">
      <c r="A437" t="s">
        <v>2827</v>
      </c>
    </row>
    <row r="438" spans="1:1">
      <c r="A438" t="s">
        <v>2828</v>
      </c>
    </row>
    <row r="439" spans="1:1">
      <c r="A439" t="s">
        <v>2829</v>
      </c>
    </row>
    <row r="440" spans="1:1">
      <c r="A440" t="s">
        <v>2830</v>
      </c>
    </row>
    <row r="441" spans="1:1">
      <c r="A441" t="s">
        <v>2831</v>
      </c>
    </row>
    <row r="442" spans="1:1">
      <c r="A442" t="s">
        <v>2832</v>
      </c>
    </row>
    <row r="443" spans="1:1">
      <c r="A443" t="s">
        <v>2833</v>
      </c>
    </row>
    <row r="444" spans="1:1">
      <c r="A444" t="s">
        <v>2834</v>
      </c>
    </row>
    <row r="445" spans="1:1">
      <c r="A445" t="s">
        <v>2835</v>
      </c>
    </row>
    <row r="446" spans="1:1">
      <c r="A446" t="s">
        <v>2836</v>
      </c>
    </row>
    <row r="447" spans="1:1">
      <c r="A447" t="s">
        <v>2837</v>
      </c>
    </row>
    <row r="448" spans="1:1">
      <c r="A448" t="s">
        <v>2838</v>
      </c>
    </row>
    <row r="449" spans="1:1">
      <c r="A449" t="s">
        <v>2839</v>
      </c>
    </row>
    <row r="450" spans="1:1">
      <c r="A450" t="s">
        <v>2840</v>
      </c>
    </row>
    <row r="451" spans="1:1">
      <c r="A451" t="s">
        <v>2841</v>
      </c>
    </row>
    <row r="452" spans="1:1">
      <c r="A452" t="s">
        <v>2842</v>
      </c>
    </row>
    <row r="453" spans="1:1">
      <c r="A453" t="s">
        <v>2843</v>
      </c>
    </row>
    <row r="454" spans="1:1">
      <c r="A454" t="s">
        <v>2844</v>
      </c>
    </row>
    <row r="455" spans="1:1">
      <c r="A455" t="s">
        <v>2845</v>
      </c>
    </row>
    <row r="456" spans="1:1">
      <c r="A456" t="s">
        <v>2846</v>
      </c>
    </row>
    <row r="457" spans="1:1">
      <c r="A457" t="s">
        <v>2847</v>
      </c>
    </row>
    <row r="458" spans="1:1">
      <c r="A458" t="s">
        <v>2848</v>
      </c>
    </row>
    <row r="459" spans="1:1">
      <c r="A459" t="s">
        <v>2849</v>
      </c>
    </row>
    <row r="460" spans="1:1">
      <c r="A460" t="s">
        <v>2850</v>
      </c>
    </row>
    <row r="461" spans="1:1">
      <c r="A461" t="s">
        <v>2851</v>
      </c>
    </row>
    <row r="462" spans="1:1">
      <c r="A462" t="s">
        <v>2852</v>
      </c>
    </row>
    <row r="463" spans="1:1">
      <c r="A463" t="s">
        <v>2853</v>
      </c>
    </row>
    <row r="464" spans="1:1">
      <c r="A464" t="s">
        <v>2854</v>
      </c>
    </row>
    <row r="465" spans="1:1">
      <c r="A465" t="s">
        <v>2855</v>
      </c>
    </row>
    <row r="466" spans="1:1">
      <c r="A466" t="s">
        <v>2856</v>
      </c>
    </row>
    <row r="467" spans="1:1">
      <c r="A467" t="s">
        <v>2857</v>
      </c>
    </row>
    <row r="468" spans="1:1">
      <c r="A468" t="s">
        <v>2858</v>
      </c>
    </row>
    <row r="469" spans="1:1">
      <c r="A469" t="s">
        <v>2859</v>
      </c>
    </row>
    <row r="470" spans="1:1">
      <c r="A470" t="s">
        <v>2860</v>
      </c>
    </row>
    <row r="471" spans="1:1">
      <c r="A471" t="s">
        <v>2861</v>
      </c>
    </row>
    <row r="472" spans="1:1">
      <c r="A472" t="s">
        <v>2862</v>
      </c>
    </row>
    <row r="473" spans="1:1">
      <c r="A473" t="s">
        <v>2863</v>
      </c>
    </row>
    <row r="474" spans="1:1">
      <c r="A474" t="s">
        <v>2864</v>
      </c>
    </row>
    <row r="475" spans="1:1">
      <c r="A475" t="s">
        <v>2865</v>
      </c>
    </row>
    <row r="476" spans="1:1">
      <c r="A476" t="s">
        <v>2866</v>
      </c>
    </row>
    <row r="477" spans="1:1">
      <c r="A477" t="s">
        <v>2867</v>
      </c>
    </row>
    <row r="478" spans="1:1">
      <c r="A478" t="s">
        <v>2868</v>
      </c>
    </row>
    <row r="479" spans="1:1">
      <c r="A479" t="s">
        <v>2869</v>
      </c>
    </row>
    <row r="480" spans="1:1">
      <c r="A480" t="s">
        <v>2870</v>
      </c>
    </row>
    <row r="481" spans="1:1">
      <c r="A481" t="s">
        <v>2871</v>
      </c>
    </row>
    <row r="482" spans="1:1">
      <c r="A482" t="s">
        <v>2872</v>
      </c>
    </row>
    <row r="483" spans="1:1">
      <c r="A483" t="s">
        <v>2873</v>
      </c>
    </row>
    <row r="484" spans="1:1">
      <c r="A484" t="s">
        <v>2874</v>
      </c>
    </row>
    <row r="485" spans="1:1">
      <c r="A485" t="s">
        <v>2875</v>
      </c>
    </row>
    <row r="486" spans="1:1">
      <c r="A486" t="s">
        <v>2876</v>
      </c>
    </row>
    <row r="487" spans="1:1">
      <c r="A487" t="s">
        <v>2877</v>
      </c>
    </row>
    <row r="488" spans="1:1">
      <c r="A488" t="s">
        <v>2878</v>
      </c>
    </row>
    <row r="489" spans="1:1">
      <c r="A489" t="s">
        <v>2879</v>
      </c>
    </row>
    <row r="490" spans="1:1">
      <c r="A490" t="s">
        <v>2880</v>
      </c>
    </row>
    <row r="491" spans="1:1">
      <c r="A491" t="s">
        <v>2881</v>
      </c>
    </row>
    <row r="492" spans="1:1">
      <c r="A492" t="s">
        <v>2882</v>
      </c>
    </row>
    <row r="493" spans="1:1">
      <c r="A493" t="s">
        <v>2883</v>
      </c>
    </row>
    <row r="494" spans="1:1">
      <c r="A494" t="s">
        <v>2884</v>
      </c>
    </row>
    <row r="495" spans="1:1">
      <c r="A495" t="s">
        <v>2885</v>
      </c>
    </row>
    <row r="496" spans="1:1">
      <c r="A496" t="s">
        <v>2886</v>
      </c>
    </row>
    <row r="497" spans="1:1">
      <c r="A497" t="s">
        <v>2887</v>
      </c>
    </row>
    <row r="498" spans="1:1">
      <c r="A498" t="s">
        <v>2888</v>
      </c>
    </row>
    <row r="499" spans="1:1">
      <c r="A499" t="s">
        <v>2889</v>
      </c>
    </row>
    <row r="500" spans="1:1">
      <c r="A500" t="s">
        <v>2890</v>
      </c>
    </row>
    <row r="501" spans="1:1">
      <c r="A501" t="s">
        <v>2891</v>
      </c>
    </row>
    <row r="502" spans="1:1">
      <c r="A502" t="s">
        <v>2892</v>
      </c>
    </row>
    <row r="503" spans="1:1">
      <c r="A503" t="s">
        <v>2893</v>
      </c>
    </row>
    <row r="504" spans="1:1">
      <c r="A504" t="s">
        <v>2894</v>
      </c>
    </row>
    <row r="505" spans="1:1">
      <c r="A505" t="s">
        <v>2895</v>
      </c>
    </row>
    <row r="506" spans="1:1">
      <c r="A506" t="s">
        <v>2896</v>
      </c>
    </row>
    <row r="507" spans="1:1">
      <c r="A507" t="s">
        <v>2897</v>
      </c>
    </row>
    <row r="508" spans="1:1">
      <c r="A508" t="s">
        <v>2898</v>
      </c>
    </row>
    <row r="509" spans="1:1">
      <c r="A509" t="s">
        <v>2899</v>
      </c>
    </row>
    <row r="510" spans="1:1">
      <c r="A510" t="s">
        <v>2900</v>
      </c>
    </row>
    <row r="511" spans="1:1">
      <c r="A511" t="s">
        <v>2901</v>
      </c>
    </row>
    <row r="512" spans="1:1">
      <c r="A512" t="s">
        <v>2902</v>
      </c>
    </row>
    <row r="513" spans="1:1">
      <c r="A513" t="s">
        <v>2903</v>
      </c>
    </row>
    <row r="514" spans="1:1">
      <c r="A514" t="s">
        <v>2904</v>
      </c>
    </row>
    <row r="515" spans="1:1">
      <c r="A515" t="s">
        <v>2905</v>
      </c>
    </row>
    <row r="516" spans="1:1">
      <c r="A516" t="s">
        <v>2906</v>
      </c>
    </row>
    <row r="517" spans="1:1">
      <c r="A517" t="s">
        <v>2907</v>
      </c>
    </row>
    <row r="518" spans="1:1">
      <c r="A518" t="s">
        <v>2908</v>
      </c>
    </row>
    <row r="519" spans="1:1">
      <c r="A519" t="s">
        <v>2909</v>
      </c>
    </row>
    <row r="520" spans="1:1">
      <c r="A520" t="s">
        <v>2910</v>
      </c>
    </row>
    <row r="521" spans="1:1">
      <c r="A521" t="s">
        <v>2911</v>
      </c>
    </row>
    <row r="522" spans="1:1">
      <c r="A522" t="s">
        <v>2912</v>
      </c>
    </row>
    <row r="523" spans="1:1">
      <c r="A523" t="s">
        <v>2913</v>
      </c>
    </row>
    <row r="524" spans="1:1">
      <c r="A524" t="s">
        <v>2914</v>
      </c>
    </row>
    <row r="525" spans="1:1">
      <c r="A525" t="s">
        <v>2915</v>
      </c>
    </row>
    <row r="526" spans="1:1">
      <c r="A526" t="s">
        <v>2916</v>
      </c>
    </row>
    <row r="527" spans="1:1">
      <c r="A527" t="s">
        <v>2917</v>
      </c>
    </row>
    <row r="528" spans="1:1">
      <c r="A528" t="s">
        <v>2918</v>
      </c>
    </row>
    <row r="529" spans="1:1">
      <c r="A529" t="s">
        <v>2919</v>
      </c>
    </row>
    <row r="530" spans="1:1">
      <c r="A530" t="s">
        <v>2920</v>
      </c>
    </row>
    <row r="531" spans="1:1">
      <c r="A531" t="s">
        <v>2921</v>
      </c>
    </row>
    <row r="532" spans="1:1">
      <c r="A532" t="s">
        <v>2922</v>
      </c>
    </row>
    <row r="533" spans="1:1">
      <c r="A533" t="s">
        <v>2923</v>
      </c>
    </row>
    <row r="534" spans="1:1">
      <c r="A534" t="s">
        <v>2924</v>
      </c>
    </row>
    <row r="535" spans="1:1">
      <c r="A535" t="s">
        <v>2925</v>
      </c>
    </row>
    <row r="536" spans="1:1">
      <c r="A536" t="s">
        <v>2926</v>
      </c>
    </row>
    <row r="537" spans="1:1">
      <c r="A537" t="s">
        <v>2927</v>
      </c>
    </row>
    <row r="538" spans="1:1">
      <c r="A538" t="s">
        <v>2928</v>
      </c>
    </row>
    <row r="539" spans="1:1">
      <c r="A539" t="s">
        <v>2929</v>
      </c>
    </row>
    <row r="540" spans="1:1">
      <c r="A540" t="s">
        <v>2930</v>
      </c>
    </row>
    <row r="541" spans="1:1">
      <c r="A541" t="s">
        <v>2931</v>
      </c>
    </row>
    <row r="542" spans="1:1">
      <c r="A542" t="s">
        <v>2932</v>
      </c>
    </row>
    <row r="543" spans="1:1">
      <c r="A543" t="s">
        <v>2933</v>
      </c>
    </row>
    <row r="544" spans="1:1">
      <c r="A544" t="s">
        <v>2934</v>
      </c>
    </row>
    <row r="545" spans="1:1">
      <c r="A545" t="s">
        <v>2935</v>
      </c>
    </row>
    <row r="546" spans="1:1">
      <c r="A546" t="s">
        <v>2936</v>
      </c>
    </row>
    <row r="547" spans="1:1">
      <c r="A547" t="s">
        <v>2937</v>
      </c>
    </row>
    <row r="548" spans="1:1">
      <c r="A548" t="s">
        <v>2938</v>
      </c>
    </row>
    <row r="549" spans="1:1">
      <c r="A549" t="s">
        <v>2939</v>
      </c>
    </row>
    <row r="550" spans="1:1">
      <c r="A550" t="s">
        <v>2940</v>
      </c>
    </row>
    <row r="551" spans="1:1">
      <c r="A551" t="s">
        <v>2941</v>
      </c>
    </row>
    <row r="552" spans="1:1">
      <c r="A552" t="s">
        <v>2942</v>
      </c>
    </row>
    <row r="553" spans="1:1">
      <c r="A553" t="s">
        <v>2943</v>
      </c>
    </row>
    <row r="554" spans="1:1">
      <c r="A554" t="s">
        <v>2944</v>
      </c>
    </row>
    <row r="555" spans="1:1">
      <c r="A555" t="s">
        <v>2945</v>
      </c>
    </row>
    <row r="556" spans="1:1">
      <c r="A556" t="s">
        <v>2946</v>
      </c>
    </row>
    <row r="557" spans="1:1">
      <c r="A557" t="s">
        <v>2947</v>
      </c>
    </row>
    <row r="558" spans="1:1">
      <c r="A558" t="s">
        <v>2948</v>
      </c>
    </row>
    <row r="559" spans="1:1">
      <c r="A559" t="s">
        <v>2949</v>
      </c>
    </row>
    <row r="560" spans="1:1">
      <c r="A560" t="s">
        <v>2950</v>
      </c>
    </row>
    <row r="561" spans="1:1">
      <c r="A561" t="s">
        <v>2951</v>
      </c>
    </row>
    <row r="562" spans="1:1">
      <c r="A562" t="s">
        <v>2952</v>
      </c>
    </row>
    <row r="563" spans="1:1">
      <c r="A563" t="s">
        <v>2953</v>
      </c>
    </row>
    <row r="564" spans="1:1">
      <c r="A564" t="s">
        <v>2954</v>
      </c>
    </row>
    <row r="565" spans="1:1">
      <c r="A565" t="s">
        <v>2955</v>
      </c>
    </row>
    <row r="566" spans="1:1">
      <c r="A566" t="s">
        <v>2956</v>
      </c>
    </row>
    <row r="567" spans="1:1">
      <c r="A567" t="s">
        <v>2957</v>
      </c>
    </row>
    <row r="568" spans="1:1">
      <c r="A568" t="s">
        <v>2958</v>
      </c>
    </row>
    <row r="569" spans="1:1">
      <c r="A569" t="s">
        <v>2959</v>
      </c>
    </row>
    <row r="570" spans="1:1">
      <c r="A570" t="s">
        <v>2960</v>
      </c>
    </row>
    <row r="571" spans="1:1">
      <c r="A571" t="s">
        <v>2961</v>
      </c>
    </row>
    <row r="572" spans="1:1">
      <c r="A572" t="s">
        <v>2962</v>
      </c>
    </row>
    <row r="573" spans="1:1">
      <c r="A573" t="s">
        <v>2963</v>
      </c>
    </row>
    <row r="574" spans="1:1">
      <c r="A574" t="s">
        <v>2964</v>
      </c>
    </row>
    <row r="575" spans="1:1">
      <c r="A575" t="s">
        <v>2965</v>
      </c>
    </row>
    <row r="576" spans="1:1">
      <c r="A576" t="s">
        <v>2966</v>
      </c>
    </row>
    <row r="577" spans="1:1">
      <c r="A577" t="s">
        <v>2967</v>
      </c>
    </row>
    <row r="578" spans="1:1">
      <c r="A578" t="s">
        <v>2968</v>
      </c>
    </row>
    <row r="579" spans="1:1">
      <c r="A579" t="s">
        <v>2969</v>
      </c>
    </row>
    <row r="580" spans="1:1">
      <c r="A580" t="s">
        <v>2970</v>
      </c>
    </row>
    <row r="581" spans="1:1">
      <c r="A581" t="s">
        <v>2971</v>
      </c>
    </row>
    <row r="582" spans="1:1">
      <c r="A582" t="s">
        <v>2972</v>
      </c>
    </row>
    <row r="583" spans="1:1">
      <c r="A583" t="s">
        <v>2973</v>
      </c>
    </row>
    <row r="584" spans="1:1">
      <c r="A584" t="s">
        <v>2974</v>
      </c>
    </row>
    <row r="585" spans="1:1">
      <c r="A585" t="s">
        <v>2975</v>
      </c>
    </row>
    <row r="586" spans="1:1">
      <c r="A586" t="s">
        <v>2976</v>
      </c>
    </row>
    <row r="587" spans="1:1">
      <c r="A587" t="s">
        <v>2977</v>
      </c>
    </row>
    <row r="588" spans="1:1">
      <c r="A588" t="s">
        <v>2978</v>
      </c>
    </row>
    <row r="589" spans="1:1">
      <c r="A589" t="s">
        <v>2979</v>
      </c>
    </row>
    <row r="590" spans="1:1">
      <c r="A590" t="s">
        <v>2980</v>
      </c>
    </row>
    <row r="591" spans="1:1">
      <c r="A591" t="s">
        <v>2981</v>
      </c>
    </row>
    <row r="592" spans="1:1">
      <c r="A592" t="s">
        <v>2982</v>
      </c>
    </row>
    <row r="593" spans="1:1">
      <c r="A593" t="s">
        <v>2983</v>
      </c>
    </row>
    <row r="594" spans="1:1">
      <c r="A594" t="s">
        <v>2984</v>
      </c>
    </row>
    <row r="595" spans="1:1">
      <c r="A595" t="s">
        <v>2985</v>
      </c>
    </row>
    <row r="596" spans="1:1">
      <c r="A596" t="s">
        <v>2986</v>
      </c>
    </row>
    <row r="597" spans="1:1">
      <c r="A597" t="s">
        <v>2987</v>
      </c>
    </row>
    <row r="598" spans="1:1">
      <c r="A598" t="s">
        <v>2988</v>
      </c>
    </row>
    <row r="599" spans="1:1">
      <c r="A599" t="s">
        <v>2989</v>
      </c>
    </row>
    <row r="600" spans="1:1">
      <c r="A600" t="s">
        <v>2990</v>
      </c>
    </row>
    <row r="601" spans="1:1">
      <c r="A601" t="s">
        <v>2991</v>
      </c>
    </row>
    <row r="602" spans="1:1">
      <c r="A602" t="s">
        <v>2992</v>
      </c>
    </row>
    <row r="603" spans="1:1">
      <c r="A603" t="s">
        <v>2993</v>
      </c>
    </row>
    <row r="604" spans="1:1">
      <c r="A604" t="s">
        <v>2994</v>
      </c>
    </row>
    <row r="605" spans="1:1">
      <c r="A605" t="s">
        <v>2995</v>
      </c>
    </row>
    <row r="606" spans="1:1">
      <c r="A606" t="s">
        <v>2996</v>
      </c>
    </row>
    <row r="607" spans="1:1">
      <c r="A607" t="s">
        <v>2997</v>
      </c>
    </row>
    <row r="608" spans="1:1">
      <c r="A608" t="s">
        <v>2998</v>
      </c>
    </row>
    <row r="609" spans="1:1">
      <c r="A609" t="s">
        <v>2999</v>
      </c>
    </row>
    <row r="610" spans="1:1">
      <c r="A610" t="s">
        <v>3000</v>
      </c>
    </row>
    <row r="611" spans="1:1">
      <c r="A611" t="s">
        <v>3001</v>
      </c>
    </row>
    <row r="612" spans="1:1">
      <c r="A612" t="s">
        <v>3002</v>
      </c>
    </row>
    <row r="613" spans="1:1">
      <c r="A613" t="s">
        <v>3003</v>
      </c>
    </row>
    <row r="614" spans="1:1">
      <c r="A614" t="s">
        <v>3004</v>
      </c>
    </row>
    <row r="615" spans="1:1">
      <c r="A615" t="s">
        <v>3005</v>
      </c>
    </row>
    <row r="616" spans="1:1">
      <c r="A616" t="s">
        <v>3006</v>
      </c>
    </row>
    <row r="617" spans="1:1">
      <c r="A617" t="s">
        <v>3007</v>
      </c>
    </row>
    <row r="618" spans="1:1">
      <c r="A618" t="s">
        <v>3008</v>
      </c>
    </row>
    <row r="619" spans="1:1">
      <c r="A619" t="s">
        <v>3009</v>
      </c>
    </row>
    <row r="620" spans="1:1">
      <c r="A620" t="s">
        <v>3010</v>
      </c>
    </row>
    <row r="621" spans="1:1">
      <c r="A621" t="s">
        <v>3011</v>
      </c>
    </row>
    <row r="622" spans="1:1">
      <c r="A622" t="s">
        <v>3012</v>
      </c>
    </row>
    <row r="623" spans="1:1">
      <c r="A623" t="s">
        <v>3013</v>
      </c>
    </row>
    <row r="624" spans="1:1">
      <c r="A624" t="s">
        <v>3014</v>
      </c>
    </row>
    <row r="625" spans="1:1">
      <c r="A625" t="s">
        <v>3015</v>
      </c>
    </row>
    <row r="626" spans="1:1">
      <c r="A626" t="s">
        <v>3016</v>
      </c>
    </row>
    <row r="627" spans="1:1">
      <c r="A627" t="s">
        <v>3017</v>
      </c>
    </row>
    <row r="628" spans="1:1">
      <c r="A628" t="s">
        <v>3018</v>
      </c>
    </row>
    <row r="629" spans="1:1">
      <c r="A629" t="s">
        <v>3019</v>
      </c>
    </row>
    <row r="630" spans="1:1">
      <c r="A630" t="s">
        <v>3020</v>
      </c>
    </row>
    <row r="631" spans="1:1">
      <c r="A631" t="s">
        <v>3021</v>
      </c>
    </row>
    <row r="632" spans="1:1">
      <c r="A632" t="s">
        <v>3022</v>
      </c>
    </row>
    <row r="633" spans="1:1">
      <c r="A633" t="s">
        <v>3023</v>
      </c>
    </row>
    <row r="634" spans="1:1">
      <c r="A634" t="s">
        <v>3024</v>
      </c>
    </row>
    <row r="635" spans="1:1">
      <c r="A635" t="s">
        <v>3025</v>
      </c>
    </row>
    <row r="636" spans="1:1">
      <c r="A636" t="s">
        <v>3026</v>
      </c>
    </row>
    <row r="637" spans="1:1">
      <c r="A637" t="s">
        <v>3027</v>
      </c>
    </row>
    <row r="638" spans="1:1">
      <c r="A638" t="s">
        <v>3028</v>
      </c>
    </row>
    <row r="639" spans="1:1">
      <c r="A639" t="s">
        <v>3029</v>
      </c>
    </row>
    <row r="640" spans="1:1">
      <c r="A640" t="s">
        <v>3030</v>
      </c>
    </row>
    <row r="641" spans="1:1">
      <c r="A641" t="s">
        <v>3031</v>
      </c>
    </row>
    <row r="642" spans="1:1">
      <c r="A642" t="s">
        <v>3032</v>
      </c>
    </row>
    <row r="643" spans="1:1">
      <c r="A643" t="s">
        <v>3033</v>
      </c>
    </row>
    <row r="644" spans="1:1">
      <c r="A644" t="s">
        <v>3034</v>
      </c>
    </row>
    <row r="645" spans="1:1">
      <c r="A645" t="s">
        <v>3035</v>
      </c>
    </row>
    <row r="646" spans="1:1">
      <c r="A646" t="s">
        <v>3036</v>
      </c>
    </row>
    <row r="647" spans="1:1">
      <c r="A647" t="s">
        <v>3037</v>
      </c>
    </row>
    <row r="648" spans="1:1">
      <c r="A648" t="s">
        <v>3038</v>
      </c>
    </row>
    <row r="649" spans="1:1">
      <c r="A649" t="s">
        <v>3039</v>
      </c>
    </row>
    <row r="650" spans="1:1">
      <c r="A650" t="s">
        <v>3040</v>
      </c>
    </row>
    <row r="651" spans="1:1">
      <c r="A651" t="s">
        <v>3041</v>
      </c>
    </row>
    <row r="652" spans="1:1">
      <c r="A652" t="s">
        <v>3042</v>
      </c>
    </row>
    <row r="653" spans="1:1">
      <c r="A653" t="s">
        <v>3043</v>
      </c>
    </row>
    <row r="654" spans="1:1">
      <c r="A654" t="s">
        <v>3044</v>
      </c>
    </row>
    <row r="655" spans="1:1">
      <c r="A655" t="s">
        <v>3045</v>
      </c>
    </row>
    <row r="656" spans="1:1">
      <c r="A656" t="s">
        <v>3046</v>
      </c>
    </row>
    <row r="657" spans="1:1">
      <c r="A657" t="s">
        <v>3047</v>
      </c>
    </row>
    <row r="658" spans="1:1">
      <c r="A658" t="s">
        <v>3048</v>
      </c>
    </row>
    <row r="659" spans="1:1">
      <c r="A659" t="s">
        <v>3049</v>
      </c>
    </row>
    <row r="660" spans="1:1">
      <c r="A660" t="s">
        <v>3050</v>
      </c>
    </row>
    <row r="661" spans="1:1">
      <c r="A661" t="s">
        <v>3051</v>
      </c>
    </row>
    <row r="662" spans="1:1">
      <c r="A662" t="s">
        <v>3052</v>
      </c>
    </row>
    <row r="663" spans="1:1">
      <c r="A663" t="s">
        <v>3053</v>
      </c>
    </row>
    <row r="664" spans="1:1">
      <c r="A664" t="s">
        <v>3054</v>
      </c>
    </row>
    <row r="665" spans="1:1">
      <c r="A665" t="s">
        <v>3055</v>
      </c>
    </row>
    <row r="666" spans="1:1">
      <c r="A666" t="s">
        <v>3056</v>
      </c>
    </row>
    <row r="667" spans="1:1">
      <c r="A667" t="s">
        <v>3057</v>
      </c>
    </row>
    <row r="668" spans="1:1">
      <c r="A668" t="s">
        <v>3058</v>
      </c>
    </row>
    <row r="669" spans="1:1">
      <c r="A669" t="s">
        <v>3059</v>
      </c>
    </row>
    <row r="670" spans="1:1">
      <c r="A670" t="s">
        <v>3060</v>
      </c>
    </row>
    <row r="671" spans="1:1">
      <c r="A671" t="s">
        <v>3061</v>
      </c>
    </row>
    <row r="672" spans="1:1">
      <c r="A672" t="s">
        <v>3062</v>
      </c>
    </row>
    <row r="673" spans="1:1">
      <c r="A673" t="s">
        <v>3063</v>
      </c>
    </row>
    <row r="674" spans="1:1">
      <c r="A674" t="s">
        <v>3064</v>
      </c>
    </row>
    <row r="675" spans="1:1">
      <c r="A675" t="s">
        <v>3065</v>
      </c>
    </row>
    <row r="676" spans="1:1">
      <c r="A676" t="s">
        <v>3066</v>
      </c>
    </row>
    <row r="677" spans="1:1">
      <c r="A677" t="s">
        <v>3067</v>
      </c>
    </row>
    <row r="678" spans="1:1">
      <c r="A678" t="s">
        <v>3068</v>
      </c>
    </row>
    <row r="679" spans="1:1">
      <c r="A679" t="s">
        <v>3069</v>
      </c>
    </row>
    <row r="680" spans="1:1">
      <c r="A680" t="s">
        <v>3070</v>
      </c>
    </row>
    <row r="681" spans="1:1">
      <c r="A681" t="s">
        <v>3071</v>
      </c>
    </row>
    <row r="682" spans="1:1">
      <c r="A682" t="s">
        <v>3072</v>
      </c>
    </row>
    <row r="683" spans="1:1">
      <c r="A683" t="s">
        <v>3073</v>
      </c>
    </row>
    <row r="684" spans="1:1">
      <c r="A684" t="s">
        <v>3074</v>
      </c>
    </row>
    <row r="685" spans="1:1">
      <c r="A685" t="s">
        <v>3075</v>
      </c>
    </row>
    <row r="686" spans="1:1">
      <c r="A686" t="s">
        <v>3076</v>
      </c>
    </row>
    <row r="687" spans="1:1">
      <c r="A687" t="s">
        <v>3077</v>
      </c>
    </row>
    <row r="688" spans="1:1">
      <c r="A688" t="s">
        <v>3078</v>
      </c>
    </row>
    <row r="689" spans="1:1">
      <c r="A689" t="s">
        <v>3079</v>
      </c>
    </row>
    <row r="690" spans="1:1">
      <c r="A690" t="s">
        <v>3080</v>
      </c>
    </row>
    <row r="691" spans="1:1">
      <c r="A691" t="s">
        <v>3081</v>
      </c>
    </row>
    <row r="692" spans="1:1">
      <c r="A692" t="s">
        <v>3082</v>
      </c>
    </row>
    <row r="693" spans="1:1">
      <c r="A693" t="s">
        <v>3083</v>
      </c>
    </row>
    <row r="694" spans="1:1">
      <c r="A694" t="s">
        <v>3084</v>
      </c>
    </row>
    <row r="695" spans="1:1">
      <c r="A695" t="s">
        <v>3085</v>
      </c>
    </row>
    <row r="696" spans="1:1">
      <c r="A696" t="s">
        <v>3086</v>
      </c>
    </row>
    <row r="697" spans="1:1">
      <c r="A697" t="s">
        <v>3087</v>
      </c>
    </row>
    <row r="698" spans="1:1">
      <c r="A698" t="s">
        <v>3088</v>
      </c>
    </row>
    <row r="699" spans="1:1">
      <c r="A699" t="s">
        <v>3089</v>
      </c>
    </row>
    <row r="700" spans="1:1">
      <c r="A700" t="s">
        <v>3090</v>
      </c>
    </row>
    <row r="701" spans="1:1">
      <c r="A701" t="s">
        <v>3091</v>
      </c>
    </row>
    <row r="702" spans="1:1">
      <c r="A702" t="s">
        <v>3092</v>
      </c>
    </row>
    <row r="703" spans="1:1">
      <c r="A703" t="s">
        <v>3093</v>
      </c>
    </row>
    <row r="704" spans="1:1">
      <c r="A704" t="s">
        <v>3094</v>
      </c>
    </row>
    <row r="705" spans="1:1">
      <c r="A705" t="s">
        <v>3095</v>
      </c>
    </row>
    <row r="706" spans="1:1">
      <c r="A706" t="s">
        <v>3096</v>
      </c>
    </row>
    <row r="707" spans="1:1">
      <c r="A707" t="s">
        <v>3097</v>
      </c>
    </row>
    <row r="708" spans="1:1">
      <c r="A708" t="s">
        <v>3098</v>
      </c>
    </row>
    <row r="709" spans="1:1">
      <c r="A709" t="s">
        <v>3099</v>
      </c>
    </row>
    <row r="710" spans="1:1">
      <c r="A710" t="s">
        <v>3100</v>
      </c>
    </row>
    <row r="711" spans="1:1">
      <c r="A711" t="s">
        <v>3101</v>
      </c>
    </row>
    <row r="712" spans="1:1">
      <c r="A712" t="s">
        <v>3102</v>
      </c>
    </row>
    <row r="713" spans="1:1">
      <c r="A713" t="s">
        <v>3103</v>
      </c>
    </row>
    <row r="714" spans="1:1">
      <c r="A714" t="s">
        <v>3104</v>
      </c>
    </row>
    <row r="715" spans="1:1">
      <c r="A715" t="s">
        <v>3105</v>
      </c>
    </row>
    <row r="716" spans="1:1">
      <c r="A716" t="s">
        <v>3106</v>
      </c>
    </row>
    <row r="717" spans="1:1">
      <c r="A717" t="s">
        <v>3107</v>
      </c>
    </row>
    <row r="718" spans="1:1">
      <c r="A718" t="s">
        <v>3108</v>
      </c>
    </row>
    <row r="719" spans="1:1">
      <c r="A719" t="s">
        <v>3109</v>
      </c>
    </row>
    <row r="720" spans="1:1">
      <c r="A720" t="s">
        <v>3110</v>
      </c>
    </row>
    <row r="721" spans="1:1">
      <c r="A721" t="s">
        <v>3111</v>
      </c>
    </row>
    <row r="722" spans="1:1">
      <c r="A722" t="s">
        <v>3112</v>
      </c>
    </row>
    <row r="723" spans="1:1">
      <c r="A723" t="s">
        <v>3113</v>
      </c>
    </row>
    <row r="724" spans="1:1">
      <c r="A724" t="s">
        <v>3114</v>
      </c>
    </row>
    <row r="725" spans="1:1">
      <c r="A725" t="s">
        <v>3115</v>
      </c>
    </row>
    <row r="726" spans="1:1">
      <c r="A726" t="s">
        <v>3116</v>
      </c>
    </row>
    <row r="727" spans="1:1">
      <c r="A727" t="s">
        <v>3117</v>
      </c>
    </row>
    <row r="728" spans="1:1">
      <c r="A728" t="s">
        <v>3118</v>
      </c>
    </row>
    <row r="729" spans="1:1">
      <c r="A729" t="s">
        <v>3119</v>
      </c>
    </row>
    <row r="730" spans="1:1">
      <c r="A730" t="s">
        <v>3120</v>
      </c>
    </row>
    <row r="731" spans="1:1">
      <c r="A731" t="s">
        <v>3121</v>
      </c>
    </row>
    <row r="732" spans="1:1">
      <c r="A732" t="s">
        <v>3122</v>
      </c>
    </row>
    <row r="733" spans="1:1">
      <c r="A733" t="s">
        <v>3123</v>
      </c>
    </row>
    <row r="734" spans="1:1">
      <c r="A734" t="s">
        <v>3124</v>
      </c>
    </row>
    <row r="735" spans="1:1">
      <c r="A735" t="s">
        <v>3125</v>
      </c>
    </row>
    <row r="736" spans="1:1">
      <c r="A736" t="s">
        <v>3126</v>
      </c>
    </row>
    <row r="737" spans="1:1">
      <c r="A737" t="s">
        <v>3127</v>
      </c>
    </row>
    <row r="738" spans="1:1">
      <c r="A738" t="s">
        <v>3128</v>
      </c>
    </row>
    <row r="739" spans="1:1">
      <c r="A739" t="s">
        <v>3129</v>
      </c>
    </row>
    <row r="740" spans="1:1">
      <c r="A740" t="s">
        <v>3130</v>
      </c>
    </row>
    <row r="741" spans="1:1">
      <c r="A741" t="s">
        <v>3131</v>
      </c>
    </row>
    <row r="742" spans="1:1">
      <c r="A742" t="s">
        <v>3132</v>
      </c>
    </row>
    <row r="743" spans="1:1">
      <c r="A743" t="s">
        <v>3133</v>
      </c>
    </row>
    <row r="744" spans="1:1">
      <c r="A744" t="s">
        <v>3134</v>
      </c>
    </row>
    <row r="745" spans="1:1">
      <c r="A745" t="s">
        <v>3135</v>
      </c>
    </row>
    <row r="746" spans="1:1">
      <c r="A746" t="s">
        <v>3136</v>
      </c>
    </row>
    <row r="747" spans="1:1">
      <c r="A747" t="s">
        <v>3137</v>
      </c>
    </row>
    <row r="748" spans="1:1">
      <c r="A748" t="s">
        <v>3138</v>
      </c>
    </row>
    <row r="749" spans="1:1">
      <c r="A749" t="s">
        <v>3139</v>
      </c>
    </row>
    <row r="750" spans="1:1">
      <c r="A750" t="s">
        <v>3140</v>
      </c>
    </row>
    <row r="751" spans="1:1">
      <c r="A751" t="s">
        <v>3141</v>
      </c>
    </row>
    <row r="752" spans="1:1">
      <c r="A752" t="s">
        <v>3142</v>
      </c>
    </row>
    <row r="753" spans="1:1">
      <c r="A753" t="s">
        <v>3143</v>
      </c>
    </row>
    <row r="754" spans="1:1">
      <c r="A754" t="s">
        <v>3144</v>
      </c>
    </row>
    <row r="755" spans="1:1">
      <c r="A755" t="s">
        <v>3145</v>
      </c>
    </row>
    <row r="756" spans="1:1">
      <c r="A756" t="s">
        <v>3146</v>
      </c>
    </row>
    <row r="757" spans="1:1">
      <c r="A757" t="s">
        <v>3147</v>
      </c>
    </row>
    <row r="758" spans="1:1">
      <c r="A758" t="s">
        <v>3148</v>
      </c>
    </row>
    <row r="759" spans="1:1">
      <c r="A759" t="s">
        <v>3149</v>
      </c>
    </row>
    <row r="760" spans="1:1">
      <c r="A760" t="s">
        <v>3150</v>
      </c>
    </row>
    <row r="761" spans="1:1">
      <c r="A761" t="s">
        <v>3151</v>
      </c>
    </row>
    <row r="762" spans="1:1">
      <c r="A762" t="s">
        <v>3152</v>
      </c>
    </row>
    <row r="763" spans="1:1">
      <c r="A763" t="s">
        <v>3153</v>
      </c>
    </row>
    <row r="764" spans="1:1">
      <c r="A764" t="s">
        <v>3154</v>
      </c>
    </row>
    <row r="765" spans="1:1">
      <c r="A765" t="s">
        <v>3155</v>
      </c>
    </row>
    <row r="766" spans="1:1">
      <c r="A766" t="s">
        <v>3156</v>
      </c>
    </row>
    <row r="767" spans="1:1">
      <c r="A767" t="s">
        <v>3157</v>
      </c>
    </row>
    <row r="768" spans="1:1">
      <c r="A768" t="s">
        <v>3158</v>
      </c>
    </row>
    <row r="769" spans="1:1">
      <c r="A769" t="s">
        <v>3159</v>
      </c>
    </row>
    <row r="770" spans="1:1">
      <c r="A770" t="s">
        <v>3160</v>
      </c>
    </row>
    <row r="771" spans="1:1">
      <c r="A771" t="s">
        <v>3161</v>
      </c>
    </row>
    <row r="772" spans="1:1">
      <c r="A772" t="s">
        <v>3162</v>
      </c>
    </row>
    <row r="773" spans="1:1">
      <c r="A773" t="s">
        <v>3163</v>
      </c>
    </row>
    <row r="774" spans="1:1">
      <c r="A774" t="s">
        <v>3164</v>
      </c>
    </row>
    <row r="775" spans="1:1">
      <c r="A775" t="s">
        <v>3165</v>
      </c>
    </row>
    <row r="776" spans="1:1">
      <c r="A776" t="s">
        <v>3166</v>
      </c>
    </row>
    <row r="777" spans="1:1">
      <c r="A777" t="s">
        <v>3167</v>
      </c>
    </row>
    <row r="778" spans="1:1">
      <c r="A778" t="s">
        <v>3168</v>
      </c>
    </row>
    <row r="779" spans="1:1">
      <c r="A779" t="s">
        <v>3169</v>
      </c>
    </row>
    <row r="780" spans="1:1">
      <c r="A780" t="s">
        <v>3170</v>
      </c>
    </row>
    <row r="781" spans="1:1">
      <c r="A781" t="s">
        <v>3171</v>
      </c>
    </row>
    <row r="782" spans="1:1">
      <c r="A782" t="s">
        <v>3172</v>
      </c>
    </row>
    <row r="783" spans="1:1">
      <c r="A783" t="s">
        <v>3173</v>
      </c>
    </row>
    <row r="784" spans="1:1">
      <c r="A784" t="s">
        <v>3174</v>
      </c>
    </row>
    <row r="785" spans="1:1">
      <c r="A785" t="s">
        <v>3175</v>
      </c>
    </row>
    <row r="786" spans="1:1">
      <c r="A786" t="s">
        <v>3176</v>
      </c>
    </row>
    <row r="787" spans="1:1">
      <c r="A787" t="s">
        <v>3177</v>
      </c>
    </row>
    <row r="788" spans="1:1">
      <c r="A788" t="s">
        <v>3178</v>
      </c>
    </row>
    <row r="789" spans="1:1">
      <c r="A789" t="s">
        <v>3179</v>
      </c>
    </row>
    <row r="790" spans="1:1">
      <c r="A790" t="s">
        <v>3180</v>
      </c>
    </row>
    <row r="791" spans="1:1">
      <c r="A791" t="s">
        <v>3181</v>
      </c>
    </row>
    <row r="792" spans="1:1">
      <c r="A792" t="s">
        <v>3182</v>
      </c>
    </row>
    <row r="793" spans="1:1">
      <c r="A793" t="s">
        <v>3183</v>
      </c>
    </row>
    <row r="794" spans="1:1">
      <c r="A794" t="s">
        <v>3184</v>
      </c>
    </row>
    <row r="795" spans="1:1">
      <c r="A795" t="s">
        <v>3185</v>
      </c>
    </row>
    <row r="796" spans="1:1">
      <c r="A796" t="s">
        <v>3186</v>
      </c>
    </row>
    <row r="797" spans="1:1">
      <c r="A797" t="s">
        <v>3187</v>
      </c>
    </row>
    <row r="798" spans="1:1">
      <c r="A798" t="s">
        <v>3188</v>
      </c>
    </row>
    <row r="799" spans="1:1">
      <c r="A799" t="s">
        <v>3189</v>
      </c>
    </row>
    <row r="800" spans="1:1">
      <c r="A800" t="s">
        <v>3190</v>
      </c>
    </row>
    <row r="801" spans="1:1">
      <c r="A801" t="s">
        <v>3191</v>
      </c>
    </row>
    <row r="802" spans="1:1">
      <c r="A802" t="s">
        <v>3192</v>
      </c>
    </row>
    <row r="803" spans="1:1">
      <c r="A803" t="s">
        <v>3193</v>
      </c>
    </row>
    <row r="804" spans="1:1">
      <c r="A804" t="s">
        <v>3194</v>
      </c>
    </row>
    <row r="805" spans="1:1">
      <c r="A805" t="s">
        <v>3195</v>
      </c>
    </row>
    <row r="806" spans="1:1">
      <c r="A806" t="s">
        <v>3196</v>
      </c>
    </row>
    <row r="807" spans="1:1">
      <c r="A807" t="s">
        <v>3197</v>
      </c>
    </row>
    <row r="808" spans="1:1">
      <c r="A808" t="s">
        <v>3198</v>
      </c>
    </row>
    <row r="809" spans="1:1">
      <c r="A809" t="s">
        <v>3199</v>
      </c>
    </row>
    <row r="810" spans="1:1">
      <c r="A810" t="s">
        <v>3200</v>
      </c>
    </row>
    <row r="811" spans="1:1">
      <c r="A811" t="s">
        <v>3201</v>
      </c>
    </row>
    <row r="812" spans="1:1">
      <c r="A812" t="s">
        <v>3202</v>
      </c>
    </row>
    <row r="813" spans="1:1">
      <c r="A813" t="s">
        <v>3203</v>
      </c>
    </row>
    <row r="814" spans="1:1">
      <c r="A814" t="s">
        <v>3204</v>
      </c>
    </row>
    <row r="815" spans="1:1">
      <c r="A815" t="s">
        <v>3205</v>
      </c>
    </row>
    <row r="816" spans="1:1">
      <c r="A816" t="s">
        <v>3206</v>
      </c>
    </row>
    <row r="817" spans="1:1">
      <c r="A817" t="s">
        <v>3207</v>
      </c>
    </row>
    <row r="818" spans="1:1">
      <c r="A818" t="s">
        <v>3208</v>
      </c>
    </row>
    <row r="819" spans="1:1">
      <c r="A819" t="s">
        <v>3209</v>
      </c>
    </row>
    <row r="820" spans="1:1">
      <c r="A820" t="s">
        <v>3210</v>
      </c>
    </row>
    <row r="821" spans="1:1">
      <c r="A821" t="s">
        <v>3211</v>
      </c>
    </row>
    <row r="822" spans="1:1">
      <c r="A822" t="s">
        <v>3212</v>
      </c>
    </row>
    <row r="823" spans="1:1">
      <c r="A823" t="s">
        <v>3213</v>
      </c>
    </row>
    <row r="824" spans="1:1">
      <c r="A824" t="s">
        <v>3214</v>
      </c>
    </row>
    <row r="825" spans="1:1">
      <c r="A825" t="s">
        <v>3215</v>
      </c>
    </row>
    <row r="826" spans="1:1">
      <c r="A826" t="s">
        <v>3216</v>
      </c>
    </row>
    <row r="827" spans="1:1">
      <c r="A827" t="s">
        <v>3217</v>
      </c>
    </row>
    <row r="828" spans="1:1">
      <c r="A828" t="s">
        <v>3218</v>
      </c>
    </row>
    <row r="829" spans="1:1">
      <c r="A829" t="s">
        <v>3219</v>
      </c>
    </row>
    <row r="830" spans="1:1">
      <c r="A830" t="s">
        <v>3220</v>
      </c>
    </row>
    <row r="831" spans="1:1">
      <c r="A831" t="s">
        <v>3221</v>
      </c>
    </row>
    <row r="832" spans="1:1">
      <c r="A832" t="s">
        <v>3222</v>
      </c>
    </row>
    <row r="833" spans="1:1">
      <c r="A833" t="s">
        <v>3223</v>
      </c>
    </row>
    <row r="834" spans="1:1">
      <c r="A834" t="s">
        <v>3224</v>
      </c>
    </row>
    <row r="835" spans="1:1">
      <c r="A835" t="s">
        <v>3225</v>
      </c>
    </row>
    <row r="836" spans="1:1">
      <c r="A836" t="s">
        <v>3226</v>
      </c>
    </row>
    <row r="837" spans="1:1">
      <c r="A837" t="s">
        <v>3227</v>
      </c>
    </row>
    <row r="838" spans="1:1">
      <c r="A838" t="s">
        <v>3228</v>
      </c>
    </row>
    <row r="839" spans="1:1">
      <c r="A839" t="s">
        <v>3229</v>
      </c>
    </row>
    <row r="840" spans="1:1">
      <c r="A840" t="s">
        <v>3230</v>
      </c>
    </row>
    <row r="841" spans="1:1">
      <c r="A841" t="s">
        <v>3231</v>
      </c>
    </row>
    <row r="842" spans="1:1">
      <c r="A842" t="s">
        <v>3232</v>
      </c>
    </row>
    <row r="843" spans="1:1">
      <c r="A843" t="s">
        <v>3233</v>
      </c>
    </row>
    <row r="844" spans="1:1">
      <c r="A844" t="s">
        <v>3234</v>
      </c>
    </row>
    <row r="845" spans="1:1">
      <c r="A845" t="s">
        <v>3235</v>
      </c>
    </row>
    <row r="846" spans="1:1">
      <c r="A846" t="s">
        <v>3236</v>
      </c>
    </row>
    <row r="847" spans="1:1">
      <c r="A847" t="s">
        <v>3237</v>
      </c>
    </row>
    <row r="848" spans="1:1">
      <c r="A848" t="s">
        <v>3238</v>
      </c>
    </row>
    <row r="849" spans="1:1">
      <c r="A849" t="s">
        <v>3239</v>
      </c>
    </row>
    <row r="850" spans="1:1">
      <c r="A850" t="s">
        <v>3240</v>
      </c>
    </row>
    <row r="851" spans="1:1">
      <c r="A851" t="s">
        <v>3241</v>
      </c>
    </row>
    <row r="852" spans="1:1">
      <c r="A852" t="s">
        <v>3242</v>
      </c>
    </row>
    <row r="853" spans="1:1">
      <c r="A853" t="s">
        <v>3243</v>
      </c>
    </row>
    <row r="854" spans="1:1">
      <c r="A854" t="s">
        <v>3244</v>
      </c>
    </row>
    <row r="855" spans="1:1">
      <c r="A855" t="s">
        <v>3245</v>
      </c>
    </row>
    <row r="856" spans="1:1">
      <c r="A856" t="s">
        <v>3246</v>
      </c>
    </row>
    <row r="857" spans="1:1">
      <c r="A857" t="s">
        <v>3247</v>
      </c>
    </row>
    <row r="858" spans="1:1">
      <c r="A858" t="s">
        <v>3248</v>
      </c>
    </row>
    <row r="859" spans="1:1">
      <c r="A859" t="s">
        <v>3249</v>
      </c>
    </row>
    <row r="860" spans="1:1">
      <c r="A860" t="s">
        <v>3250</v>
      </c>
    </row>
    <row r="861" spans="1:1">
      <c r="A861" t="s">
        <v>3251</v>
      </c>
    </row>
    <row r="862" spans="1:1">
      <c r="A862" t="s">
        <v>3252</v>
      </c>
    </row>
    <row r="863" spans="1:1">
      <c r="A863" t="s">
        <v>3253</v>
      </c>
    </row>
    <row r="864" spans="1:1">
      <c r="A864" t="s">
        <v>3254</v>
      </c>
    </row>
    <row r="865" spans="1:1">
      <c r="A865" t="s">
        <v>3255</v>
      </c>
    </row>
    <row r="866" spans="1:1">
      <c r="A866" t="s">
        <v>3256</v>
      </c>
    </row>
    <row r="867" spans="1:1">
      <c r="A867" t="s">
        <v>3257</v>
      </c>
    </row>
    <row r="868" spans="1:1">
      <c r="A868" t="s">
        <v>3258</v>
      </c>
    </row>
    <row r="869" spans="1:1">
      <c r="A869" t="s">
        <v>3259</v>
      </c>
    </row>
    <row r="870" spans="1:1">
      <c r="A870" t="s">
        <v>3260</v>
      </c>
    </row>
    <row r="871" spans="1:1">
      <c r="A871" t="s">
        <v>3261</v>
      </c>
    </row>
    <row r="872" spans="1:1">
      <c r="A872" t="s">
        <v>3262</v>
      </c>
    </row>
    <row r="873" spans="1:1">
      <c r="A873" t="s">
        <v>3263</v>
      </c>
    </row>
    <row r="874" spans="1:1">
      <c r="A874" t="s">
        <v>3264</v>
      </c>
    </row>
    <row r="875" spans="1:1">
      <c r="A875" t="s">
        <v>3265</v>
      </c>
    </row>
    <row r="876" spans="1:1">
      <c r="A876" t="s">
        <v>3266</v>
      </c>
    </row>
    <row r="877" spans="1:1">
      <c r="A877" t="s">
        <v>3267</v>
      </c>
    </row>
    <row r="878" spans="1:1">
      <c r="A878" t="s">
        <v>3268</v>
      </c>
    </row>
    <row r="879" spans="1:1">
      <c r="A879" t="s">
        <v>3269</v>
      </c>
    </row>
    <row r="880" spans="1:1">
      <c r="A880" t="s">
        <v>3270</v>
      </c>
    </row>
    <row r="881" spans="1:1">
      <c r="A881" t="s">
        <v>3271</v>
      </c>
    </row>
    <row r="882" spans="1:1">
      <c r="A882" t="s">
        <v>3272</v>
      </c>
    </row>
    <row r="883" spans="1:1">
      <c r="A883" t="s">
        <v>3273</v>
      </c>
    </row>
    <row r="884" spans="1:1">
      <c r="A884" t="s">
        <v>3274</v>
      </c>
    </row>
    <row r="885" spans="1:1">
      <c r="A885" t="s">
        <v>3275</v>
      </c>
    </row>
    <row r="886" spans="1:1">
      <c r="A886" t="s">
        <v>3276</v>
      </c>
    </row>
    <row r="887" spans="1:1">
      <c r="A887" t="s">
        <v>3277</v>
      </c>
    </row>
    <row r="888" spans="1:1">
      <c r="A888" t="s">
        <v>3278</v>
      </c>
    </row>
    <row r="889" spans="1:1">
      <c r="A889" t="s">
        <v>3279</v>
      </c>
    </row>
    <row r="890" spans="1:1">
      <c r="A890" t="s">
        <v>3280</v>
      </c>
    </row>
    <row r="891" spans="1:1">
      <c r="A891" t="s">
        <v>3281</v>
      </c>
    </row>
    <row r="892" spans="1:1">
      <c r="A892" t="s">
        <v>3282</v>
      </c>
    </row>
    <row r="893" spans="1:1">
      <c r="A893" t="s">
        <v>3283</v>
      </c>
    </row>
    <row r="894" spans="1:1">
      <c r="A894" t="s">
        <v>3284</v>
      </c>
    </row>
    <row r="895" spans="1:1">
      <c r="A895" t="s">
        <v>3285</v>
      </c>
    </row>
    <row r="896" spans="1:1">
      <c r="A896" t="s">
        <v>3286</v>
      </c>
    </row>
    <row r="897" spans="1:1">
      <c r="A897" t="s">
        <v>3287</v>
      </c>
    </row>
    <row r="898" spans="1:1">
      <c r="A898" t="s">
        <v>3288</v>
      </c>
    </row>
    <row r="899" spans="1:1">
      <c r="A899" t="s">
        <v>3289</v>
      </c>
    </row>
    <row r="900" spans="1:1">
      <c r="A900" t="s">
        <v>3290</v>
      </c>
    </row>
    <row r="901" spans="1:1">
      <c r="A901" t="s">
        <v>3291</v>
      </c>
    </row>
    <row r="902" spans="1:1">
      <c r="A902" t="s">
        <v>3292</v>
      </c>
    </row>
    <row r="903" spans="1:1">
      <c r="A903" t="s">
        <v>3293</v>
      </c>
    </row>
    <row r="904" spans="1:1">
      <c r="A904" t="s">
        <v>3294</v>
      </c>
    </row>
    <row r="905" spans="1:1">
      <c r="A905" t="s">
        <v>3295</v>
      </c>
    </row>
    <row r="906" spans="1:1">
      <c r="A906" t="s">
        <v>3296</v>
      </c>
    </row>
    <row r="907" spans="1:1">
      <c r="A907" t="s">
        <v>3297</v>
      </c>
    </row>
    <row r="908" spans="1:1">
      <c r="A908" t="s">
        <v>3298</v>
      </c>
    </row>
    <row r="909" spans="1:1">
      <c r="A909" t="s">
        <v>3299</v>
      </c>
    </row>
    <row r="910" spans="1:1">
      <c r="A910" t="s">
        <v>3300</v>
      </c>
    </row>
    <row r="911" spans="1:1">
      <c r="A911" t="s">
        <v>3301</v>
      </c>
    </row>
    <row r="912" spans="1:1">
      <c r="A912" t="s">
        <v>3302</v>
      </c>
    </row>
    <row r="913" spans="1:1">
      <c r="A913" t="s">
        <v>3303</v>
      </c>
    </row>
    <row r="914" spans="1:1">
      <c r="A914" t="s">
        <v>3304</v>
      </c>
    </row>
    <row r="915" spans="1:1">
      <c r="A915" t="s">
        <v>3305</v>
      </c>
    </row>
    <row r="916" spans="1:1">
      <c r="A916" t="s">
        <v>3306</v>
      </c>
    </row>
    <row r="917" spans="1:1">
      <c r="A917" t="s">
        <v>3307</v>
      </c>
    </row>
    <row r="918" spans="1:1">
      <c r="A918" t="s">
        <v>3308</v>
      </c>
    </row>
    <row r="919" spans="1:1">
      <c r="A919" t="s">
        <v>3309</v>
      </c>
    </row>
    <row r="920" spans="1:1">
      <c r="A920" t="s">
        <v>3310</v>
      </c>
    </row>
    <row r="921" spans="1:1">
      <c r="A921" t="s">
        <v>3311</v>
      </c>
    </row>
    <row r="922" spans="1:1">
      <c r="A922" t="s">
        <v>3312</v>
      </c>
    </row>
    <row r="923" spans="1:1">
      <c r="A923" t="s">
        <v>3313</v>
      </c>
    </row>
    <row r="924" spans="1:1">
      <c r="A924" t="s">
        <v>3314</v>
      </c>
    </row>
    <row r="925" spans="1:1">
      <c r="A925" t="s">
        <v>3315</v>
      </c>
    </row>
    <row r="926" spans="1:1">
      <c r="A926" t="s">
        <v>3316</v>
      </c>
    </row>
    <row r="927" spans="1:1">
      <c r="A927" t="s">
        <v>3317</v>
      </c>
    </row>
    <row r="928" spans="1:1">
      <c r="A928" t="s">
        <v>3318</v>
      </c>
    </row>
    <row r="929" spans="1:1">
      <c r="A929" t="s">
        <v>3319</v>
      </c>
    </row>
    <row r="930" spans="1:1">
      <c r="A930" t="s">
        <v>3320</v>
      </c>
    </row>
    <row r="931" spans="1:1">
      <c r="A931" t="s">
        <v>3321</v>
      </c>
    </row>
    <row r="932" spans="1:1">
      <c r="A932" t="s">
        <v>3322</v>
      </c>
    </row>
    <row r="933" spans="1:1">
      <c r="A933" t="s">
        <v>3323</v>
      </c>
    </row>
    <row r="934" spans="1:1">
      <c r="A934" t="s">
        <v>3324</v>
      </c>
    </row>
    <row r="935" spans="1:1">
      <c r="A935" t="s">
        <v>3325</v>
      </c>
    </row>
    <row r="936" spans="1:1">
      <c r="A936" t="s">
        <v>3326</v>
      </c>
    </row>
    <row r="937" spans="1:1">
      <c r="A937" t="s">
        <v>3327</v>
      </c>
    </row>
    <row r="938" spans="1:1">
      <c r="A938" t="s">
        <v>3328</v>
      </c>
    </row>
    <row r="939" spans="1:1">
      <c r="A939" t="s">
        <v>3329</v>
      </c>
    </row>
    <row r="940" spans="1:1">
      <c r="A940" t="s">
        <v>3330</v>
      </c>
    </row>
    <row r="941" spans="1:1">
      <c r="A941" t="s">
        <v>3331</v>
      </c>
    </row>
    <row r="942" spans="1:1">
      <c r="A942" t="s">
        <v>3332</v>
      </c>
    </row>
    <row r="943" spans="1:1">
      <c r="A943" t="s">
        <v>3333</v>
      </c>
    </row>
    <row r="944" spans="1:1">
      <c r="A944" t="s">
        <v>3334</v>
      </c>
    </row>
    <row r="945" spans="1:1">
      <c r="A945" t="s">
        <v>3335</v>
      </c>
    </row>
    <row r="946" spans="1:1">
      <c r="A946" t="s">
        <v>3336</v>
      </c>
    </row>
    <row r="947" spans="1:1">
      <c r="A947" t="s">
        <v>3337</v>
      </c>
    </row>
    <row r="948" spans="1:1">
      <c r="A948" t="s">
        <v>3338</v>
      </c>
    </row>
    <row r="949" spans="1:1">
      <c r="A949" t="s">
        <v>3339</v>
      </c>
    </row>
    <row r="950" spans="1:1">
      <c r="A950" t="s">
        <v>3340</v>
      </c>
    </row>
    <row r="951" spans="1:1">
      <c r="A951" t="s">
        <v>3341</v>
      </c>
    </row>
    <row r="952" spans="1:1">
      <c r="A952" t="s">
        <v>3342</v>
      </c>
    </row>
    <row r="953" spans="1:1">
      <c r="A953" t="s">
        <v>3343</v>
      </c>
    </row>
    <row r="954" spans="1:1">
      <c r="A954" t="s">
        <v>3344</v>
      </c>
    </row>
    <row r="955" spans="1:1">
      <c r="A955" t="s">
        <v>3345</v>
      </c>
    </row>
    <row r="956" spans="1:1">
      <c r="A956" t="s">
        <v>3346</v>
      </c>
    </row>
    <row r="957" spans="1:1">
      <c r="A957" t="s">
        <v>3347</v>
      </c>
    </row>
    <row r="958" spans="1:1">
      <c r="A958" t="s">
        <v>3348</v>
      </c>
    </row>
    <row r="959" spans="1:1">
      <c r="A959" t="s">
        <v>3349</v>
      </c>
    </row>
    <row r="960" spans="1:1">
      <c r="A960" t="s">
        <v>3350</v>
      </c>
    </row>
    <row r="961" spans="1:1">
      <c r="A961" t="s">
        <v>3351</v>
      </c>
    </row>
    <row r="962" spans="1:1">
      <c r="A962" t="s">
        <v>3352</v>
      </c>
    </row>
    <row r="963" spans="1:1">
      <c r="A963" t="s">
        <v>3353</v>
      </c>
    </row>
    <row r="964" spans="1:1">
      <c r="A964" t="s">
        <v>3354</v>
      </c>
    </row>
    <row r="965" spans="1:1">
      <c r="A965" t="s">
        <v>3355</v>
      </c>
    </row>
    <row r="966" spans="1:1">
      <c r="A966" t="s">
        <v>3356</v>
      </c>
    </row>
    <row r="967" spans="1:1">
      <c r="A967" t="s">
        <v>3357</v>
      </c>
    </row>
    <row r="968" spans="1:1">
      <c r="A968" t="s">
        <v>3358</v>
      </c>
    </row>
    <row r="969" spans="1:1">
      <c r="A969" t="s">
        <v>3359</v>
      </c>
    </row>
    <row r="970" spans="1:1">
      <c r="A970" t="s">
        <v>3360</v>
      </c>
    </row>
    <row r="971" spans="1:1">
      <c r="A971" t="s">
        <v>3361</v>
      </c>
    </row>
    <row r="972" spans="1:1">
      <c r="A972" t="s">
        <v>3362</v>
      </c>
    </row>
    <row r="973" spans="1:1">
      <c r="A973" t="s">
        <v>3363</v>
      </c>
    </row>
    <row r="974" spans="1:1">
      <c r="A974" t="s">
        <v>3364</v>
      </c>
    </row>
    <row r="975" spans="1:1">
      <c r="A975" t="s">
        <v>3365</v>
      </c>
    </row>
    <row r="976" spans="1:1">
      <c r="A976" t="s">
        <v>3366</v>
      </c>
    </row>
    <row r="977" spans="1:1">
      <c r="A977" t="s">
        <v>3367</v>
      </c>
    </row>
    <row r="978" spans="1:1">
      <c r="A978" t="s">
        <v>3368</v>
      </c>
    </row>
    <row r="979" spans="1:1">
      <c r="A979" t="s">
        <v>3369</v>
      </c>
    </row>
    <row r="980" spans="1:1">
      <c r="A980" t="s">
        <v>3370</v>
      </c>
    </row>
    <row r="981" spans="1:1">
      <c r="A981" t="s">
        <v>3371</v>
      </c>
    </row>
    <row r="982" spans="1:1">
      <c r="A982" t="s">
        <v>3372</v>
      </c>
    </row>
    <row r="983" spans="1:1">
      <c r="A983" t="s">
        <v>3373</v>
      </c>
    </row>
    <row r="984" spans="1:1">
      <c r="A984" t="s">
        <v>3374</v>
      </c>
    </row>
    <row r="985" spans="1:1">
      <c r="A985" t="s">
        <v>3375</v>
      </c>
    </row>
    <row r="986" spans="1:1">
      <c r="A986" t="s">
        <v>3376</v>
      </c>
    </row>
    <row r="987" spans="1:1">
      <c r="A987" t="s">
        <v>3377</v>
      </c>
    </row>
    <row r="988" spans="1:1">
      <c r="A988" t="s">
        <v>3378</v>
      </c>
    </row>
    <row r="989" spans="1:1">
      <c r="A989" t="s">
        <v>3379</v>
      </c>
    </row>
    <row r="990" spans="1:1">
      <c r="A990" t="s">
        <v>3380</v>
      </c>
    </row>
    <row r="991" spans="1:1">
      <c r="A991" t="s">
        <v>3381</v>
      </c>
    </row>
    <row r="992" spans="1:1">
      <c r="A992" t="s">
        <v>3382</v>
      </c>
    </row>
    <row r="993" spans="1:1">
      <c r="A993" t="s">
        <v>3383</v>
      </c>
    </row>
    <row r="994" spans="1:1">
      <c r="A994" t="s">
        <v>3384</v>
      </c>
    </row>
    <row r="995" spans="1:1">
      <c r="A995" t="s">
        <v>3385</v>
      </c>
    </row>
    <row r="996" spans="1:1">
      <c r="A996" t="s">
        <v>3386</v>
      </c>
    </row>
    <row r="997" spans="1:1">
      <c r="A997" t="s">
        <v>3387</v>
      </c>
    </row>
    <row r="998" spans="1:1">
      <c r="A998" t="s">
        <v>3388</v>
      </c>
    </row>
    <row r="999" spans="1:1">
      <c r="A999" t="s">
        <v>3389</v>
      </c>
    </row>
    <row r="1000" spans="1:1">
      <c r="A1000" t="s">
        <v>3390</v>
      </c>
    </row>
    <row r="1001" spans="1:1">
      <c r="A1001" t="s">
        <v>3391</v>
      </c>
    </row>
    <row r="1002" spans="1:1">
      <c r="A1002" t="s">
        <v>3392</v>
      </c>
    </row>
    <row r="1003" spans="1:1">
      <c r="A1003" t="s">
        <v>3393</v>
      </c>
    </row>
    <row r="1004" spans="1:1">
      <c r="A1004" t="s">
        <v>3394</v>
      </c>
    </row>
    <row r="1005" spans="1:1">
      <c r="A1005" t="s">
        <v>3395</v>
      </c>
    </row>
    <row r="1006" spans="1:1">
      <c r="A1006" t="s">
        <v>3396</v>
      </c>
    </row>
    <row r="1007" spans="1:1">
      <c r="A1007" t="s">
        <v>3397</v>
      </c>
    </row>
    <row r="1008" spans="1:1">
      <c r="A1008" t="s">
        <v>3398</v>
      </c>
    </row>
    <row r="1009" spans="1:1">
      <c r="A1009" t="s">
        <v>3399</v>
      </c>
    </row>
    <row r="1010" spans="1:1">
      <c r="A1010" t="s">
        <v>3400</v>
      </c>
    </row>
    <row r="1011" spans="1:1">
      <c r="A1011" t="s">
        <v>3401</v>
      </c>
    </row>
    <row r="1012" spans="1:1">
      <c r="A1012" t="s">
        <v>3402</v>
      </c>
    </row>
    <row r="1013" spans="1:1">
      <c r="A1013" t="s">
        <v>3403</v>
      </c>
    </row>
    <row r="1014" spans="1:1">
      <c r="A1014" t="s">
        <v>3404</v>
      </c>
    </row>
    <row r="1015" spans="1:1">
      <c r="A1015" t="s">
        <v>3405</v>
      </c>
    </row>
    <row r="1016" spans="1:1">
      <c r="A1016" t="s">
        <v>3406</v>
      </c>
    </row>
    <row r="1017" spans="1:1">
      <c r="A1017" t="s">
        <v>3407</v>
      </c>
    </row>
    <row r="1018" spans="1:1">
      <c r="A1018" t="s">
        <v>3408</v>
      </c>
    </row>
    <row r="1019" spans="1:1">
      <c r="A1019" t="s">
        <v>3409</v>
      </c>
    </row>
    <row r="1020" spans="1:1">
      <c r="A1020" t="s">
        <v>3410</v>
      </c>
    </row>
    <row r="1021" spans="1:1">
      <c r="A1021" t="s">
        <v>3411</v>
      </c>
    </row>
    <row r="1022" spans="1:1">
      <c r="A1022" t="s">
        <v>3412</v>
      </c>
    </row>
    <row r="1023" spans="1:1">
      <c r="A1023" t="s">
        <v>3413</v>
      </c>
    </row>
    <row r="1024" spans="1:1">
      <c r="A1024" t="s">
        <v>3414</v>
      </c>
    </row>
    <row r="1025" spans="1:1">
      <c r="A1025" t="s">
        <v>3415</v>
      </c>
    </row>
    <row r="1026" spans="1:1">
      <c r="A1026" t="s">
        <v>3416</v>
      </c>
    </row>
    <row r="1027" spans="1:1">
      <c r="A1027" t="s">
        <v>3417</v>
      </c>
    </row>
    <row r="1028" spans="1:1">
      <c r="A1028" t="s">
        <v>3418</v>
      </c>
    </row>
    <row r="1029" spans="1:1">
      <c r="A1029" t="s">
        <v>3419</v>
      </c>
    </row>
    <row r="1030" spans="1:1">
      <c r="A1030" t="s">
        <v>3420</v>
      </c>
    </row>
    <row r="1031" spans="1:1">
      <c r="A1031" t="s">
        <v>3421</v>
      </c>
    </row>
    <row r="1032" spans="1:1">
      <c r="A1032" t="s">
        <v>3422</v>
      </c>
    </row>
    <row r="1033" spans="1:1">
      <c r="A1033" t="s">
        <v>3423</v>
      </c>
    </row>
    <row r="1034" spans="1:1">
      <c r="A1034" t="s">
        <v>3424</v>
      </c>
    </row>
    <row r="1035" spans="1:1">
      <c r="A1035" t="s">
        <v>3425</v>
      </c>
    </row>
    <row r="1036" spans="1:1">
      <c r="A1036" t="s">
        <v>3426</v>
      </c>
    </row>
    <row r="1037" spans="1:1">
      <c r="A1037" t="s">
        <v>3427</v>
      </c>
    </row>
    <row r="1038" spans="1:1">
      <c r="A1038" t="s">
        <v>3428</v>
      </c>
    </row>
    <row r="1039" spans="1:1">
      <c r="A1039" t="s">
        <v>3429</v>
      </c>
    </row>
    <row r="1040" spans="1:1">
      <c r="A1040" t="s">
        <v>3430</v>
      </c>
    </row>
    <row r="1041" spans="1:1">
      <c r="A1041" t="s">
        <v>3431</v>
      </c>
    </row>
    <row r="1042" spans="1:1">
      <c r="A1042" t="s">
        <v>3432</v>
      </c>
    </row>
    <row r="1043" spans="1:1">
      <c r="A1043" t="s">
        <v>3433</v>
      </c>
    </row>
    <row r="1044" spans="1:1">
      <c r="A1044" t="s">
        <v>3434</v>
      </c>
    </row>
    <row r="1045" spans="1:1">
      <c r="A1045" t="s">
        <v>3435</v>
      </c>
    </row>
    <row r="1046" spans="1:1">
      <c r="A1046" t="s">
        <v>3436</v>
      </c>
    </row>
    <row r="1047" spans="1:1">
      <c r="A1047" t="s">
        <v>3437</v>
      </c>
    </row>
    <row r="1048" spans="1:1">
      <c r="A1048" t="s">
        <v>3438</v>
      </c>
    </row>
    <row r="1049" spans="1:1">
      <c r="A1049" t="s">
        <v>3439</v>
      </c>
    </row>
    <row r="1050" spans="1:1">
      <c r="A1050" t="s">
        <v>3440</v>
      </c>
    </row>
    <row r="1051" spans="1:1">
      <c r="A1051" t="s">
        <v>3441</v>
      </c>
    </row>
    <row r="1052" spans="1:1">
      <c r="A1052" t="s">
        <v>3442</v>
      </c>
    </row>
    <row r="1053" spans="1:1">
      <c r="A1053" t="s">
        <v>3443</v>
      </c>
    </row>
    <row r="1054" spans="1:1">
      <c r="A1054" t="s">
        <v>3444</v>
      </c>
    </row>
    <row r="1055" spans="1:1">
      <c r="A1055" t="s">
        <v>3445</v>
      </c>
    </row>
    <row r="1056" spans="1:1">
      <c r="A1056" t="s">
        <v>3446</v>
      </c>
    </row>
    <row r="1057" spans="1:1">
      <c r="A1057" t="s">
        <v>3447</v>
      </c>
    </row>
    <row r="1058" spans="1:1">
      <c r="A1058" t="s">
        <v>3448</v>
      </c>
    </row>
    <row r="1059" spans="1:1">
      <c r="A1059" t="s">
        <v>3449</v>
      </c>
    </row>
    <row r="1060" spans="1:1">
      <c r="A1060" t="s">
        <v>3450</v>
      </c>
    </row>
    <row r="1061" spans="1:1">
      <c r="A1061" t="s">
        <v>3451</v>
      </c>
    </row>
    <row r="1062" spans="1:1">
      <c r="A1062" t="s">
        <v>3452</v>
      </c>
    </row>
    <row r="1063" spans="1:1">
      <c r="A1063" t="s">
        <v>3453</v>
      </c>
    </row>
    <row r="1064" spans="1:1">
      <c r="A1064" t="s">
        <v>3454</v>
      </c>
    </row>
    <row r="1065" spans="1:1">
      <c r="A1065" t="s">
        <v>3455</v>
      </c>
    </row>
    <row r="1066" spans="1:1">
      <c r="A1066" t="s">
        <v>3456</v>
      </c>
    </row>
    <row r="1067" spans="1:1">
      <c r="A1067" t="s">
        <v>3457</v>
      </c>
    </row>
    <row r="1068" spans="1:1">
      <c r="A1068" t="s">
        <v>3458</v>
      </c>
    </row>
    <row r="1069" spans="1:1">
      <c r="A1069" t="s">
        <v>3459</v>
      </c>
    </row>
    <row r="1070" spans="1:1">
      <c r="A1070" t="s">
        <v>3460</v>
      </c>
    </row>
    <row r="1071" spans="1:1">
      <c r="A1071" t="s">
        <v>3461</v>
      </c>
    </row>
    <row r="1072" spans="1:1">
      <c r="A1072" t="s">
        <v>3462</v>
      </c>
    </row>
    <row r="1073" spans="1:1">
      <c r="A1073" t="s">
        <v>3463</v>
      </c>
    </row>
    <row r="1074" spans="1:1">
      <c r="A1074" t="s">
        <v>3464</v>
      </c>
    </row>
    <row r="1075" spans="1:1">
      <c r="A1075" t="s">
        <v>3465</v>
      </c>
    </row>
    <row r="1076" spans="1:1">
      <c r="A1076" t="s">
        <v>3466</v>
      </c>
    </row>
    <row r="1077" spans="1:1">
      <c r="A1077" t="s">
        <v>3467</v>
      </c>
    </row>
    <row r="1078" spans="1:1">
      <c r="A1078" t="s">
        <v>3468</v>
      </c>
    </row>
    <row r="1079" spans="1:1">
      <c r="A1079" t="s">
        <v>3469</v>
      </c>
    </row>
    <row r="1080" spans="1:1">
      <c r="A1080" t="s">
        <v>3470</v>
      </c>
    </row>
    <row r="1081" spans="1:1">
      <c r="A1081" t="s">
        <v>3471</v>
      </c>
    </row>
    <row r="1082" spans="1:1">
      <c r="A1082" t="s">
        <v>3472</v>
      </c>
    </row>
    <row r="1083" spans="1:1">
      <c r="A1083" t="s">
        <v>3473</v>
      </c>
    </row>
    <row r="1084" spans="1:1">
      <c r="A1084" t="s">
        <v>3474</v>
      </c>
    </row>
    <row r="1085" spans="1:1">
      <c r="A1085" t="s">
        <v>3475</v>
      </c>
    </row>
    <row r="1086" spans="1:1">
      <c r="A1086" t="s">
        <v>3476</v>
      </c>
    </row>
    <row r="1087" spans="1:1">
      <c r="A1087" t="s">
        <v>3477</v>
      </c>
    </row>
    <row r="1088" spans="1:1">
      <c r="A1088" t="s">
        <v>3478</v>
      </c>
    </row>
    <row r="1089" spans="1:1">
      <c r="A1089" t="s">
        <v>3479</v>
      </c>
    </row>
    <row r="1090" spans="1:1">
      <c r="A1090" t="s">
        <v>3480</v>
      </c>
    </row>
    <row r="1091" spans="1:1">
      <c r="A1091" t="s">
        <v>3481</v>
      </c>
    </row>
    <row r="1092" spans="1:1">
      <c r="A1092" t="s">
        <v>3482</v>
      </c>
    </row>
    <row r="1093" spans="1:1">
      <c r="A1093" t="s">
        <v>3483</v>
      </c>
    </row>
    <row r="1094" spans="1:1">
      <c r="A1094" t="s">
        <v>3484</v>
      </c>
    </row>
    <row r="1095" spans="1:1">
      <c r="A1095" t="s">
        <v>3485</v>
      </c>
    </row>
    <row r="1096" spans="1:1">
      <c r="A1096" t="s">
        <v>3486</v>
      </c>
    </row>
    <row r="1097" spans="1:1">
      <c r="A1097" t="s">
        <v>3487</v>
      </c>
    </row>
    <row r="1098" spans="1:1">
      <c r="A1098" t="s">
        <v>3488</v>
      </c>
    </row>
    <row r="1099" spans="1:1">
      <c r="A1099" t="s">
        <v>3489</v>
      </c>
    </row>
    <row r="1100" spans="1:1">
      <c r="A1100" t="s">
        <v>3490</v>
      </c>
    </row>
    <row r="1101" spans="1:1">
      <c r="A1101" t="s">
        <v>3491</v>
      </c>
    </row>
    <row r="1102" spans="1:1">
      <c r="A1102" t="s">
        <v>3492</v>
      </c>
    </row>
    <row r="1103" spans="1:1">
      <c r="A1103" t="s">
        <v>3493</v>
      </c>
    </row>
    <row r="1104" spans="1:1">
      <c r="A1104" t="s">
        <v>3494</v>
      </c>
    </row>
    <row r="1105" spans="1:1">
      <c r="A1105" t="s">
        <v>3495</v>
      </c>
    </row>
    <row r="1106" spans="1:1">
      <c r="A1106" t="s">
        <v>3496</v>
      </c>
    </row>
    <row r="1107" spans="1:1">
      <c r="A1107" t="s">
        <v>3497</v>
      </c>
    </row>
    <row r="1108" spans="1:1">
      <c r="A1108" t="s">
        <v>3498</v>
      </c>
    </row>
    <row r="1109" spans="1:1">
      <c r="A1109" t="s">
        <v>3499</v>
      </c>
    </row>
    <row r="1110" spans="1:1">
      <c r="A1110" t="s">
        <v>3500</v>
      </c>
    </row>
    <row r="1111" spans="1:1">
      <c r="A1111" t="s">
        <v>3501</v>
      </c>
    </row>
    <row r="1112" spans="1:1">
      <c r="A1112" t="s">
        <v>3502</v>
      </c>
    </row>
    <row r="1113" spans="1:1">
      <c r="A1113" t="s">
        <v>3503</v>
      </c>
    </row>
    <row r="1114" spans="1:1">
      <c r="A1114" t="s">
        <v>3504</v>
      </c>
    </row>
    <row r="1115" spans="1:1">
      <c r="A1115" t="s">
        <v>3505</v>
      </c>
    </row>
    <row r="1116" spans="1:1">
      <c r="A1116" t="s">
        <v>3506</v>
      </c>
    </row>
    <row r="1117" spans="1:1">
      <c r="A1117" t="s">
        <v>3507</v>
      </c>
    </row>
    <row r="1118" spans="1:1">
      <c r="A1118" t="s">
        <v>3508</v>
      </c>
    </row>
    <row r="1119" spans="1:1">
      <c r="A1119" t="s">
        <v>3509</v>
      </c>
    </row>
    <row r="1120" spans="1:1">
      <c r="A1120" t="s">
        <v>3510</v>
      </c>
    </row>
    <row r="1121" spans="1:1">
      <c r="A1121" t="s">
        <v>3511</v>
      </c>
    </row>
    <row r="1122" spans="1:1">
      <c r="A1122" t="s">
        <v>3512</v>
      </c>
    </row>
    <row r="1123" spans="1:1">
      <c r="A1123" t="s">
        <v>3513</v>
      </c>
    </row>
    <row r="1124" spans="1:1">
      <c r="A1124" t="s">
        <v>3514</v>
      </c>
    </row>
    <row r="1125" spans="1:1">
      <c r="A1125" t="s">
        <v>3515</v>
      </c>
    </row>
    <row r="1126" spans="1:1">
      <c r="A1126" t="s">
        <v>3516</v>
      </c>
    </row>
    <row r="1127" spans="1:1">
      <c r="A1127" t="s">
        <v>3517</v>
      </c>
    </row>
    <row r="1128" spans="1:1">
      <c r="A1128" t="s">
        <v>3518</v>
      </c>
    </row>
    <row r="1129" spans="1:1">
      <c r="A1129" t="s">
        <v>3519</v>
      </c>
    </row>
    <row r="1130" spans="1:1">
      <c r="A1130" t="s">
        <v>3520</v>
      </c>
    </row>
    <row r="1131" spans="1:1">
      <c r="A1131" t="s">
        <v>3521</v>
      </c>
    </row>
    <row r="1132" spans="1:1">
      <c r="A1132" t="s">
        <v>3522</v>
      </c>
    </row>
    <row r="1133" spans="1:1">
      <c r="A1133" t="s">
        <v>3523</v>
      </c>
    </row>
    <row r="1134" spans="1:1">
      <c r="A1134" t="s">
        <v>3524</v>
      </c>
    </row>
    <row r="1135" spans="1:1">
      <c r="A1135" t="s">
        <v>3525</v>
      </c>
    </row>
    <row r="1136" spans="1:1">
      <c r="A1136" t="s">
        <v>3526</v>
      </c>
    </row>
    <row r="1137" spans="1:1">
      <c r="A1137" t="s">
        <v>3527</v>
      </c>
    </row>
    <row r="1138" spans="1:1">
      <c r="A1138" t="s">
        <v>3528</v>
      </c>
    </row>
    <row r="1139" spans="1:1">
      <c r="A1139" t="s">
        <v>3529</v>
      </c>
    </row>
    <row r="1140" spans="1:1">
      <c r="A1140" t="s">
        <v>3530</v>
      </c>
    </row>
    <row r="1141" spans="1:1">
      <c r="A1141" t="s">
        <v>3531</v>
      </c>
    </row>
    <row r="1142" spans="1:1">
      <c r="A1142" t="s">
        <v>3532</v>
      </c>
    </row>
    <row r="1143" spans="1:1">
      <c r="A1143" t="s">
        <v>3533</v>
      </c>
    </row>
    <row r="1144" spans="1:1">
      <c r="A1144" t="s">
        <v>3534</v>
      </c>
    </row>
    <row r="1145" spans="1:1">
      <c r="A1145" t="s">
        <v>3535</v>
      </c>
    </row>
    <row r="1146" spans="1:1">
      <c r="A1146" t="s">
        <v>3536</v>
      </c>
    </row>
    <row r="1147" spans="1:1">
      <c r="A1147" t="s">
        <v>3537</v>
      </c>
    </row>
    <row r="1148" spans="1:1">
      <c r="A1148" t="s">
        <v>3538</v>
      </c>
    </row>
    <row r="1149" spans="1:1">
      <c r="A1149" t="s">
        <v>3539</v>
      </c>
    </row>
    <row r="1150" spans="1:1">
      <c r="A1150" t="s">
        <v>3540</v>
      </c>
    </row>
    <row r="1151" spans="1:1">
      <c r="A1151" t="s">
        <v>3541</v>
      </c>
    </row>
    <row r="1152" spans="1:1">
      <c r="A1152" t="s">
        <v>3542</v>
      </c>
    </row>
    <row r="1153" spans="1:1">
      <c r="A1153" t="s">
        <v>3543</v>
      </c>
    </row>
    <row r="1154" spans="1:1">
      <c r="A1154" t="s">
        <v>3544</v>
      </c>
    </row>
    <row r="1155" spans="1:1">
      <c r="A1155" t="s">
        <v>3545</v>
      </c>
    </row>
    <row r="1156" spans="1:1">
      <c r="A1156" t="s">
        <v>3546</v>
      </c>
    </row>
    <row r="1157" spans="1:1">
      <c r="A1157" t="s">
        <v>3547</v>
      </c>
    </row>
    <row r="1158" spans="1:1">
      <c r="A1158" t="s">
        <v>3548</v>
      </c>
    </row>
    <row r="1159" spans="1:1">
      <c r="A1159" t="s">
        <v>3549</v>
      </c>
    </row>
    <row r="1160" spans="1:1">
      <c r="A1160" t="s">
        <v>3550</v>
      </c>
    </row>
    <row r="1161" spans="1:1">
      <c r="A1161" t="s">
        <v>3551</v>
      </c>
    </row>
    <row r="1162" spans="1:1">
      <c r="A1162" t="s">
        <v>3552</v>
      </c>
    </row>
    <row r="1163" spans="1:1">
      <c r="A1163" t="s">
        <v>3553</v>
      </c>
    </row>
    <row r="1164" spans="1:1">
      <c r="A1164" t="s">
        <v>3554</v>
      </c>
    </row>
    <row r="1165" spans="1:1">
      <c r="A1165" t="s">
        <v>3555</v>
      </c>
    </row>
    <row r="1166" spans="1:1">
      <c r="A1166" t="s">
        <v>3556</v>
      </c>
    </row>
    <row r="1167" spans="1:1">
      <c r="A1167" t="s">
        <v>3557</v>
      </c>
    </row>
    <row r="1168" spans="1:1">
      <c r="A1168" t="s">
        <v>3558</v>
      </c>
    </row>
    <row r="1169" spans="1:1">
      <c r="A1169" t="s">
        <v>3559</v>
      </c>
    </row>
    <row r="1170" spans="1:1">
      <c r="A1170" t="s">
        <v>3560</v>
      </c>
    </row>
    <row r="1171" spans="1:1">
      <c r="A1171" t="s">
        <v>3561</v>
      </c>
    </row>
    <row r="1172" spans="1:1">
      <c r="A1172" t="s">
        <v>3562</v>
      </c>
    </row>
    <row r="1173" spans="1:1">
      <c r="A1173" t="s">
        <v>3563</v>
      </c>
    </row>
    <row r="1174" spans="1:1">
      <c r="A1174" t="s">
        <v>3564</v>
      </c>
    </row>
    <row r="1175" spans="1:1">
      <c r="A1175" t="s">
        <v>3565</v>
      </c>
    </row>
    <row r="1176" spans="1:1">
      <c r="A1176" t="s">
        <v>3566</v>
      </c>
    </row>
    <row r="1177" spans="1:1">
      <c r="A1177" t="s">
        <v>3567</v>
      </c>
    </row>
    <row r="1178" spans="1:1">
      <c r="A1178" t="s">
        <v>3568</v>
      </c>
    </row>
    <row r="1179" spans="1:1">
      <c r="A1179" t="s">
        <v>3569</v>
      </c>
    </row>
    <row r="1180" spans="1:1">
      <c r="A1180" t="s">
        <v>3570</v>
      </c>
    </row>
    <row r="1181" spans="1:1">
      <c r="A1181" t="s">
        <v>3571</v>
      </c>
    </row>
    <row r="1182" spans="1:1">
      <c r="A1182" t="s">
        <v>3572</v>
      </c>
    </row>
    <row r="1183" spans="1:1">
      <c r="A1183" t="s">
        <v>3573</v>
      </c>
    </row>
    <row r="1184" spans="1:1">
      <c r="A1184" t="s">
        <v>3574</v>
      </c>
    </row>
    <row r="1185" spans="1:1">
      <c r="A1185" t="s">
        <v>3575</v>
      </c>
    </row>
    <row r="1186" spans="1:1">
      <c r="A1186" t="s">
        <v>3576</v>
      </c>
    </row>
    <row r="1187" spans="1:1">
      <c r="A1187" t="s">
        <v>3577</v>
      </c>
    </row>
    <row r="1188" spans="1:1">
      <c r="A1188" t="s">
        <v>3578</v>
      </c>
    </row>
    <row r="1189" spans="1:1">
      <c r="A1189" t="s">
        <v>3579</v>
      </c>
    </row>
    <row r="1190" spans="1:1">
      <c r="A1190" t="s">
        <v>3580</v>
      </c>
    </row>
    <row r="1191" spans="1:1">
      <c r="A1191" t="s">
        <v>3581</v>
      </c>
    </row>
    <row r="1192" spans="1:1">
      <c r="A1192" t="s">
        <v>3582</v>
      </c>
    </row>
    <row r="1193" spans="1:1">
      <c r="A1193" t="s">
        <v>3583</v>
      </c>
    </row>
    <row r="1194" spans="1:1">
      <c r="A1194" t="s">
        <v>3584</v>
      </c>
    </row>
    <row r="1195" spans="1:1">
      <c r="A1195" t="s">
        <v>3585</v>
      </c>
    </row>
    <row r="1196" spans="1:1">
      <c r="A1196" t="s">
        <v>3586</v>
      </c>
    </row>
    <row r="1197" spans="1:1">
      <c r="A1197" t="s">
        <v>3587</v>
      </c>
    </row>
    <row r="1198" spans="1:1">
      <c r="A1198" t="s">
        <v>3588</v>
      </c>
    </row>
    <row r="1199" spans="1:1">
      <c r="A1199" t="s">
        <v>3589</v>
      </c>
    </row>
    <row r="1200" spans="1:1">
      <c r="A1200" t="s">
        <v>3590</v>
      </c>
    </row>
    <row r="1201" spans="1:1">
      <c r="A1201" t="s">
        <v>3591</v>
      </c>
    </row>
    <row r="1202" spans="1:1">
      <c r="A1202" t="s">
        <v>3592</v>
      </c>
    </row>
    <row r="1203" spans="1:1">
      <c r="A1203" t="s">
        <v>3593</v>
      </c>
    </row>
    <row r="1204" spans="1:1">
      <c r="A1204" t="s">
        <v>3594</v>
      </c>
    </row>
    <row r="1205" spans="1:1">
      <c r="A1205" t="s">
        <v>3595</v>
      </c>
    </row>
    <row r="1206" spans="1:1">
      <c r="A1206" t="s">
        <v>3596</v>
      </c>
    </row>
    <row r="1207" spans="1:1">
      <c r="A1207" t="s">
        <v>3597</v>
      </c>
    </row>
    <row r="1208" spans="1:1">
      <c r="A1208" t="s">
        <v>3598</v>
      </c>
    </row>
    <row r="1209" spans="1:1">
      <c r="A1209" t="s">
        <v>3599</v>
      </c>
    </row>
    <row r="1210" spans="1:1">
      <c r="A1210" t="s">
        <v>3600</v>
      </c>
    </row>
    <row r="1211" spans="1:1">
      <c r="A1211" t="s">
        <v>3601</v>
      </c>
    </row>
    <row r="1212" spans="1:1">
      <c r="A1212" t="s">
        <v>3602</v>
      </c>
    </row>
    <row r="1213" spans="1:1">
      <c r="A1213" t="s">
        <v>3603</v>
      </c>
    </row>
    <row r="1214" spans="1:1">
      <c r="A1214" t="s">
        <v>3604</v>
      </c>
    </row>
    <row r="1215" spans="1:1">
      <c r="A1215" t="s">
        <v>3605</v>
      </c>
    </row>
    <row r="1216" spans="1:1">
      <c r="A1216" t="s">
        <v>3606</v>
      </c>
    </row>
    <row r="1217" spans="1:1">
      <c r="A1217" t="s">
        <v>3607</v>
      </c>
    </row>
    <row r="1218" spans="1:1">
      <c r="A1218" t="s">
        <v>3608</v>
      </c>
    </row>
    <row r="1219" spans="1:1">
      <c r="A1219" t="s">
        <v>3609</v>
      </c>
    </row>
    <row r="1220" spans="1:1">
      <c r="A1220" t="s">
        <v>3610</v>
      </c>
    </row>
    <row r="1221" spans="1:1">
      <c r="A1221" t="s">
        <v>3611</v>
      </c>
    </row>
    <row r="1222" spans="1:1">
      <c r="A1222" t="s">
        <v>3612</v>
      </c>
    </row>
    <row r="1223" spans="1:1">
      <c r="A1223" t="s">
        <v>3613</v>
      </c>
    </row>
    <row r="1224" spans="1:1">
      <c r="A1224" t="s">
        <v>3614</v>
      </c>
    </row>
    <row r="1225" spans="1:1">
      <c r="A1225" t="s">
        <v>3615</v>
      </c>
    </row>
    <row r="1226" spans="1:1">
      <c r="A1226" t="s">
        <v>3616</v>
      </c>
    </row>
    <row r="1227" spans="1:1">
      <c r="A1227" t="s">
        <v>3617</v>
      </c>
    </row>
    <row r="1228" spans="1:1">
      <c r="A1228" t="s">
        <v>3618</v>
      </c>
    </row>
    <row r="1229" spans="1:1">
      <c r="A1229" t="s">
        <v>3619</v>
      </c>
    </row>
    <row r="1230" spans="1:1">
      <c r="A1230" t="s">
        <v>3620</v>
      </c>
    </row>
    <row r="1231" spans="1:1">
      <c r="A1231" t="s">
        <v>3621</v>
      </c>
    </row>
    <row r="1232" spans="1:1">
      <c r="A1232" t="s">
        <v>3622</v>
      </c>
    </row>
    <row r="1233" spans="1:1">
      <c r="A1233" t="s">
        <v>3623</v>
      </c>
    </row>
    <row r="1234" spans="1:1">
      <c r="A1234" t="s">
        <v>3624</v>
      </c>
    </row>
    <row r="1235" spans="1:1">
      <c r="A1235" t="s">
        <v>3625</v>
      </c>
    </row>
    <row r="1236" spans="1:1">
      <c r="A1236" t="s">
        <v>3626</v>
      </c>
    </row>
    <row r="1237" spans="1:1">
      <c r="A1237" t="s">
        <v>3627</v>
      </c>
    </row>
    <row r="1238" spans="1:1">
      <c r="A1238" t="s">
        <v>3628</v>
      </c>
    </row>
    <row r="1239" spans="1:1">
      <c r="A1239" t="s">
        <v>3629</v>
      </c>
    </row>
    <row r="1240" spans="1:1">
      <c r="A1240" t="s">
        <v>3630</v>
      </c>
    </row>
    <row r="1241" spans="1:1">
      <c r="A1241" t="s">
        <v>3631</v>
      </c>
    </row>
    <row r="1242" spans="1:1">
      <c r="A1242" t="s">
        <v>3632</v>
      </c>
    </row>
    <row r="1243" spans="1:1">
      <c r="A1243" t="s">
        <v>3633</v>
      </c>
    </row>
    <row r="1244" spans="1:1">
      <c r="A1244" t="s">
        <v>3634</v>
      </c>
    </row>
    <row r="1245" spans="1:1">
      <c r="A1245" t="s">
        <v>3635</v>
      </c>
    </row>
    <row r="1246" spans="1:1">
      <c r="A1246" t="s">
        <v>3636</v>
      </c>
    </row>
    <row r="1247" spans="1:1">
      <c r="A1247" t="s">
        <v>3637</v>
      </c>
    </row>
    <row r="1248" spans="1:1">
      <c r="A1248" t="s">
        <v>3638</v>
      </c>
    </row>
    <row r="1249" spans="1:1">
      <c r="A1249" t="s">
        <v>3639</v>
      </c>
    </row>
    <row r="1250" spans="1:1">
      <c r="A1250" t="s">
        <v>3640</v>
      </c>
    </row>
    <row r="1251" spans="1:1">
      <c r="A1251" t="s">
        <v>3641</v>
      </c>
    </row>
    <row r="1252" spans="1:1">
      <c r="A1252" t="s">
        <v>3642</v>
      </c>
    </row>
    <row r="1253" spans="1:1">
      <c r="A1253" t="s">
        <v>3643</v>
      </c>
    </row>
    <row r="1254" spans="1:1">
      <c r="A1254" t="s">
        <v>3644</v>
      </c>
    </row>
    <row r="1255" spans="1:1">
      <c r="A1255" t="s">
        <v>3645</v>
      </c>
    </row>
    <row r="1256" spans="1:1">
      <c r="A1256" t="s">
        <v>3646</v>
      </c>
    </row>
    <row r="1257" spans="1:1">
      <c r="A1257" t="s">
        <v>3647</v>
      </c>
    </row>
    <row r="1258" spans="1:1">
      <c r="A1258" t="s">
        <v>3648</v>
      </c>
    </row>
    <row r="1259" spans="1:1">
      <c r="A1259" t="s">
        <v>3649</v>
      </c>
    </row>
    <row r="1260" spans="1:1">
      <c r="A1260" t="s">
        <v>3650</v>
      </c>
    </row>
    <row r="1261" spans="1:1">
      <c r="A1261" t="s">
        <v>3651</v>
      </c>
    </row>
    <row r="1262" spans="1:1">
      <c r="A1262" t="s">
        <v>3652</v>
      </c>
    </row>
    <row r="1263" spans="1:1">
      <c r="A1263" t="s">
        <v>3653</v>
      </c>
    </row>
    <row r="1264" spans="1:1">
      <c r="A1264" t="s">
        <v>3654</v>
      </c>
    </row>
    <row r="1265" spans="1:1">
      <c r="A1265" t="s">
        <v>3655</v>
      </c>
    </row>
    <row r="1266" spans="1:1">
      <c r="A1266" t="s">
        <v>3656</v>
      </c>
    </row>
    <row r="1267" spans="1:1">
      <c r="A1267" t="s">
        <v>3657</v>
      </c>
    </row>
    <row r="1268" spans="1:1">
      <c r="A1268" t="s">
        <v>3658</v>
      </c>
    </row>
    <row r="1269" spans="1:1">
      <c r="A1269" t="s">
        <v>3659</v>
      </c>
    </row>
    <row r="1270" spans="1:1">
      <c r="A1270" t="s">
        <v>3660</v>
      </c>
    </row>
    <row r="1271" spans="1:1">
      <c r="A1271" t="s">
        <v>3661</v>
      </c>
    </row>
    <row r="1272" spans="1:1">
      <c r="A1272" t="s">
        <v>3662</v>
      </c>
    </row>
    <row r="1273" spans="1:1">
      <c r="A1273" t="s">
        <v>3663</v>
      </c>
    </row>
    <row r="1274" spans="1:1">
      <c r="A1274" t="s">
        <v>3664</v>
      </c>
    </row>
    <row r="1275" spans="1:1">
      <c r="A1275" t="s">
        <v>3665</v>
      </c>
    </row>
    <row r="1276" spans="1:1">
      <c r="A1276" t="s">
        <v>3666</v>
      </c>
    </row>
    <row r="1277" spans="1:1">
      <c r="A1277" t="s">
        <v>3667</v>
      </c>
    </row>
    <row r="1278" spans="1:1">
      <c r="A1278" t="s">
        <v>3668</v>
      </c>
    </row>
    <row r="1279" spans="1:1">
      <c r="A1279" t="s">
        <v>3669</v>
      </c>
    </row>
    <row r="1280" spans="1:1">
      <c r="A1280" t="s">
        <v>3670</v>
      </c>
    </row>
    <row r="1281" spans="1:1">
      <c r="A1281" t="s">
        <v>3671</v>
      </c>
    </row>
    <row r="1282" spans="1:1">
      <c r="A1282" t="s">
        <v>3672</v>
      </c>
    </row>
    <row r="1283" spans="1:1">
      <c r="A1283" t="s">
        <v>3673</v>
      </c>
    </row>
    <row r="1284" spans="1:1">
      <c r="A1284" t="s">
        <v>3674</v>
      </c>
    </row>
    <row r="1285" spans="1:1">
      <c r="A1285" t="s">
        <v>3675</v>
      </c>
    </row>
    <row r="1286" spans="1:1">
      <c r="A1286" t="s">
        <v>3676</v>
      </c>
    </row>
    <row r="1287" spans="1:1">
      <c r="A1287" t="s">
        <v>3677</v>
      </c>
    </row>
    <row r="1288" spans="1:1">
      <c r="A1288" t="s">
        <v>3678</v>
      </c>
    </row>
    <row r="1289" spans="1:1">
      <c r="A1289" t="s">
        <v>3679</v>
      </c>
    </row>
    <row r="1290" spans="1:1">
      <c r="A1290" t="s">
        <v>3680</v>
      </c>
    </row>
    <row r="1291" spans="1:1">
      <c r="A1291" t="s">
        <v>3681</v>
      </c>
    </row>
    <row r="1292" spans="1:1">
      <c r="A1292" t="s">
        <v>3682</v>
      </c>
    </row>
    <row r="1293" spans="1:1">
      <c r="A1293" t="s">
        <v>3683</v>
      </c>
    </row>
    <row r="1294" spans="1:1">
      <c r="A1294" t="s">
        <v>3684</v>
      </c>
    </row>
    <row r="1295" spans="1:1">
      <c r="A1295" t="s">
        <v>3685</v>
      </c>
    </row>
    <row r="1296" spans="1:1">
      <c r="A1296" t="s">
        <v>3686</v>
      </c>
    </row>
    <row r="1297" spans="1:1">
      <c r="A1297" t="s">
        <v>3687</v>
      </c>
    </row>
    <row r="1298" spans="1:1">
      <c r="A1298" t="s">
        <v>3688</v>
      </c>
    </row>
    <row r="1299" spans="1:1">
      <c r="A1299" t="s">
        <v>3689</v>
      </c>
    </row>
    <row r="1300" spans="1:1">
      <c r="A1300" t="s">
        <v>3690</v>
      </c>
    </row>
    <row r="1301" spans="1:1">
      <c r="A1301" t="s">
        <v>3691</v>
      </c>
    </row>
    <row r="1302" spans="1:1">
      <c r="A1302" t="s">
        <v>3692</v>
      </c>
    </row>
    <row r="1303" spans="1:1">
      <c r="A1303" t="s">
        <v>3693</v>
      </c>
    </row>
    <row r="1304" spans="1:1">
      <c r="A1304" t="s">
        <v>3694</v>
      </c>
    </row>
    <row r="1305" spans="1:1">
      <c r="A1305" t="s">
        <v>3695</v>
      </c>
    </row>
    <row r="1306" spans="1:1">
      <c r="A1306" t="s">
        <v>3696</v>
      </c>
    </row>
    <row r="1307" spans="1:1">
      <c r="A1307" t="s">
        <v>3697</v>
      </c>
    </row>
    <row r="1308" spans="1:1">
      <c r="A1308" t="s">
        <v>3698</v>
      </c>
    </row>
    <row r="1309" spans="1:1">
      <c r="A1309" t="s">
        <v>3699</v>
      </c>
    </row>
    <row r="1310" spans="1:1">
      <c r="A1310" t="s">
        <v>3700</v>
      </c>
    </row>
    <row r="1311" spans="1:1">
      <c r="A1311" t="s">
        <v>3701</v>
      </c>
    </row>
    <row r="1312" spans="1:1">
      <c r="A1312" t="s">
        <v>3702</v>
      </c>
    </row>
    <row r="1313" spans="1:1">
      <c r="A1313" t="s">
        <v>3703</v>
      </c>
    </row>
    <row r="1314" spans="1:1">
      <c r="A1314" t="s">
        <v>3704</v>
      </c>
    </row>
    <row r="1315" spans="1:1">
      <c r="A1315" t="s">
        <v>3705</v>
      </c>
    </row>
    <row r="1316" spans="1:1">
      <c r="A1316" t="s">
        <v>3706</v>
      </c>
    </row>
    <row r="1317" spans="1:1">
      <c r="A1317" t="s">
        <v>3707</v>
      </c>
    </row>
    <row r="1318" spans="1:1">
      <c r="A1318" t="s">
        <v>3708</v>
      </c>
    </row>
    <row r="1319" spans="1:1">
      <c r="A1319" t="s">
        <v>3709</v>
      </c>
    </row>
    <row r="1320" spans="1:1">
      <c r="A1320" t="s">
        <v>3710</v>
      </c>
    </row>
    <row r="1321" spans="1:1">
      <c r="A1321" t="s">
        <v>3711</v>
      </c>
    </row>
    <row r="1322" spans="1:1">
      <c r="A1322" t="s">
        <v>3712</v>
      </c>
    </row>
    <row r="1323" spans="1:1">
      <c r="A1323" t="s">
        <v>3713</v>
      </c>
    </row>
    <row r="1324" spans="1:1">
      <c r="A1324" t="s">
        <v>3714</v>
      </c>
    </row>
    <row r="1325" spans="1:1">
      <c r="A1325" t="s">
        <v>3715</v>
      </c>
    </row>
    <row r="1326" spans="1:1">
      <c r="A1326" t="s">
        <v>3716</v>
      </c>
    </row>
    <row r="1327" spans="1:1">
      <c r="A1327" t="s">
        <v>3717</v>
      </c>
    </row>
    <row r="1328" spans="1:1">
      <c r="A1328" t="s">
        <v>3718</v>
      </c>
    </row>
    <row r="1329" spans="1:1">
      <c r="A1329" t="s">
        <v>3719</v>
      </c>
    </row>
    <row r="1330" spans="1:1">
      <c r="A1330" t="s">
        <v>3720</v>
      </c>
    </row>
    <row r="1331" spans="1:1">
      <c r="A1331" t="s">
        <v>3721</v>
      </c>
    </row>
    <row r="1332" spans="1:1">
      <c r="A1332" t="s">
        <v>3722</v>
      </c>
    </row>
    <row r="1333" spans="1:1">
      <c r="A1333" t="s">
        <v>3723</v>
      </c>
    </row>
    <row r="1334" spans="1:1">
      <c r="A1334" t="s">
        <v>3724</v>
      </c>
    </row>
    <row r="1335" spans="1:1">
      <c r="A1335" t="s">
        <v>3725</v>
      </c>
    </row>
    <row r="1336" spans="1:1">
      <c r="A1336" t="s">
        <v>3726</v>
      </c>
    </row>
    <row r="1337" spans="1:1">
      <c r="A1337" t="s">
        <v>3727</v>
      </c>
    </row>
    <row r="1338" spans="1:1">
      <c r="A1338" t="s">
        <v>3728</v>
      </c>
    </row>
    <row r="1339" spans="1:1">
      <c r="A1339" t="s">
        <v>3729</v>
      </c>
    </row>
    <row r="1340" spans="1:1">
      <c r="A1340" t="s">
        <v>3730</v>
      </c>
    </row>
    <row r="1341" spans="1:1">
      <c r="A1341" t="s">
        <v>3731</v>
      </c>
    </row>
    <row r="1342" spans="1:1">
      <c r="A1342" t="s">
        <v>3732</v>
      </c>
    </row>
    <row r="1343" spans="1:1">
      <c r="A1343" t="s">
        <v>3733</v>
      </c>
    </row>
    <row r="1344" spans="1:1">
      <c r="A1344" t="s">
        <v>3734</v>
      </c>
    </row>
    <row r="1345" spans="1:1">
      <c r="A1345" t="s">
        <v>3735</v>
      </c>
    </row>
    <row r="1346" spans="1:1">
      <c r="A1346" t="s">
        <v>3736</v>
      </c>
    </row>
    <row r="1347" spans="1:1">
      <c r="A1347" t="s">
        <v>3737</v>
      </c>
    </row>
    <row r="1348" spans="1:1">
      <c r="A1348" t="s">
        <v>3738</v>
      </c>
    </row>
    <row r="1349" spans="1:1">
      <c r="A1349" t="s">
        <v>3739</v>
      </c>
    </row>
    <row r="1350" spans="1:1">
      <c r="A1350" t="s">
        <v>3740</v>
      </c>
    </row>
    <row r="1351" spans="1:1">
      <c r="A1351" t="s">
        <v>3741</v>
      </c>
    </row>
    <row r="1352" spans="1:1">
      <c r="A1352" t="s">
        <v>3742</v>
      </c>
    </row>
    <row r="1353" spans="1:1">
      <c r="A1353" t="s">
        <v>3743</v>
      </c>
    </row>
    <row r="1354" spans="1:1">
      <c r="A1354" t="s">
        <v>3744</v>
      </c>
    </row>
    <row r="1355" spans="1:1">
      <c r="A1355" t="s">
        <v>3745</v>
      </c>
    </row>
    <row r="1356" spans="1:1">
      <c r="A1356" t="s">
        <v>3746</v>
      </c>
    </row>
    <row r="1357" spans="1:1">
      <c r="A1357" t="s">
        <v>3747</v>
      </c>
    </row>
    <row r="1358" spans="1:1">
      <c r="A1358" t="s">
        <v>3748</v>
      </c>
    </row>
    <row r="1359" spans="1:1">
      <c r="A1359" t="s">
        <v>3749</v>
      </c>
    </row>
    <row r="1360" spans="1:1">
      <c r="A1360" t="s">
        <v>3750</v>
      </c>
    </row>
    <row r="1361" spans="1:1">
      <c r="A1361" t="s">
        <v>3751</v>
      </c>
    </row>
    <row r="1362" spans="1:1">
      <c r="A1362" t="s">
        <v>3752</v>
      </c>
    </row>
    <row r="1363" spans="1:1">
      <c r="A1363" t="s">
        <v>3753</v>
      </c>
    </row>
    <row r="1364" spans="1:1">
      <c r="A1364" t="s">
        <v>3754</v>
      </c>
    </row>
    <row r="1365" spans="1:1">
      <c r="A1365" t="s">
        <v>3755</v>
      </c>
    </row>
    <row r="1366" spans="1:1">
      <c r="A1366" t="s">
        <v>3756</v>
      </c>
    </row>
    <row r="1367" spans="1:1">
      <c r="A1367" t="s">
        <v>3757</v>
      </c>
    </row>
    <row r="1368" spans="1:1">
      <c r="A1368" t="s">
        <v>3758</v>
      </c>
    </row>
    <row r="1369" spans="1:1">
      <c r="A1369" t="s">
        <v>3759</v>
      </c>
    </row>
    <row r="1370" spans="1:1">
      <c r="A1370" t="s">
        <v>3760</v>
      </c>
    </row>
    <row r="1371" spans="1:1">
      <c r="A1371" t="s">
        <v>3761</v>
      </c>
    </row>
    <row r="1372" spans="1:1">
      <c r="A1372" t="s">
        <v>3762</v>
      </c>
    </row>
    <row r="1373" spans="1:1">
      <c r="A1373" t="s">
        <v>3763</v>
      </c>
    </row>
    <row r="1374" spans="1:1">
      <c r="A1374" t="s">
        <v>3764</v>
      </c>
    </row>
    <row r="1375" spans="1:1">
      <c r="A1375" t="s">
        <v>3765</v>
      </c>
    </row>
    <row r="1376" spans="1:1">
      <c r="A1376" t="s">
        <v>3766</v>
      </c>
    </row>
    <row r="1377" spans="1:1">
      <c r="A1377" t="s">
        <v>3767</v>
      </c>
    </row>
    <row r="1378" spans="1:1">
      <c r="A1378" t="s">
        <v>3768</v>
      </c>
    </row>
    <row r="1379" spans="1:1">
      <c r="A1379" t="s">
        <v>3769</v>
      </c>
    </row>
    <row r="1380" spans="1:1">
      <c r="A1380" t="s">
        <v>3770</v>
      </c>
    </row>
    <row r="1381" spans="1:1">
      <c r="A1381" t="s">
        <v>3771</v>
      </c>
    </row>
    <row r="1382" spans="1:1">
      <c r="A1382" t="s">
        <v>3772</v>
      </c>
    </row>
    <row r="1383" spans="1:1">
      <c r="A1383" t="s">
        <v>3773</v>
      </c>
    </row>
    <row r="1384" spans="1:1">
      <c r="A1384" t="s">
        <v>3774</v>
      </c>
    </row>
    <row r="1385" spans="1:1">
      <c r="A1385" t="s">
        <v>3775</v>
      </c>
    </row>
    <row r="1386" spans="1:1">
      <c r="A1386" t="s">
        <v>3776</v>
      </c>
    </row>
    <row r="1387" spans="1:1">
      <c r="A1387" t="s">
        <v>3777</v>
      </c>
    </row>
    <row r="1388" spans="1:1">
      <c r="A1388" t="s">
        <v>3778</v>
      </c>
    </row>
    <row r="1389" spans="1:1">
      <c r="A1389" t="s">
        <v>3779</v>
      </c>
    </row>
    <row r="1390" spans="1:1">
      <c r="A1390" t="s">
        <v>3780</v>
      </c>
    </row>
    <row r="1391" spans="1:1">
      <c r="A1391" t="s">
        <v>3781</v>
      </c>
    </row>
    <row r="1392" spans="1:1">
      <c r="A1392" t="s">
        <v>3782</v>
      </c>
    </row>
    <row r="1393" spans="1:1">
      <c r="A1393" t="s">
        <v>3783</v>
      </c>
    </row>
    <row r="1394" spans="1:1">
      <c r="A1394" t="s">
        <v>3784</v>
      </c>
    </row>
    <row r="1395" spans="1:1">
      <c r="A1395" t="s">
        <v>3785</v>
      </c>
    </row>
    <row r="1396" spans="1:1">
      <c r="A1396" t="s">
        <v>3786</v>
      </c>
    </row>
    <row r="1397" spans="1:1">
      <c r="A1397" t="s">
        <v>3787</v>
      </c>
    </row>
    <row r="1398" spans="1:1">
      <c r="A1398" t="s">
        <v>3788</v>
      </c>
    </row>
    <row r="1399" spans="1:1">
      <c r="A1399" t="s">
        <v>3789</v>
      </c>
    </row>
    <row r="1400" spans="1:1">
      <c r="A1400" t="s">
        <v>3790</v>
      </c>
    </row>
    <row r="1401" spans="1:1">
      <c r="A1401" t="s">
        <v>3791</v>
      </c>
    </row>
    <row r="1402" spans="1:1">
      <c r="A1402" t="s">
        <v>3792</v>
      </c>
    </row>
    <row r="1403" spans="1:1">
      <c r="A1403" t="s">
        <v>3793</v>
      </c>
    </row>
    <row r="1404" spans="1:1">
      <c r="A1404" t="s">
        <v>3794</v>
      </c>
    </row>
    <row r="1405" spans="1:1">
      <c r="A1405" t="s">
        <v>3795</v>
      </c>
    </row>
    <row r="1406" spans="1:1">
      <c r="A1406" t="s">
        <v>3796</v>
      </c>
    </row>
    <row r="1407" spans="1:1">
      <c r="A1407" t="s">
        <v>3797</v>
      </c>
    </row>
    <row r="1408" spans="1:1">
      <c r="A1408" t="s">
        <v>3798</v>
      </c>
    </row>
    <row r="1409" spans="1:1">
      <c r="A1409" t="s">
        <v>3799</v>
      </c>
    </row>
    <row r="1410" spans="1:1">
      <c r="A1410" t="s">
        <v>3800</v>
      </c>
    </row>
    <row r="1411" spans="1:1">
      <c r="A1411" t="s">
        <v>3801</v>
      </c>
    </row>
    <row r="1412" spans="1:1">
      <c r="A1412" t="s">
        <v>3802</v>
      </c>
    </row>
    <row r="1413" spans="1:1">
      <c r="A1413" t="s">
        <v>3803</v>
      </c>
    </row>
    <row r="1414" spans="1:1">
      <c r="A1414" t="s">
        <v>3804</v>
      </c>
    </row>
    <row r="1415" spans="1:1">
      <c r="A1415" t="s">
        <v>3805</v>
      </c>
    </row>
    <row r="1416" spans="1:1">
      <c r="A1416" t="s">
        <v>3806</v>
      </c>
    </row>
    <row r="1417" spans="1:1">
      <c r="A1417" t="s">
        <v>3807</v>
      </c>
    </row>
    <row r="1418" spans="1:1">
      <c r="A1418" t="s">
        <v>3808</v>
      </c>
    </row>
    <row r="1419" spans="1:1">
      <c r="A1419" t="s">
        <v>3809</v>
      </c>
    </row>
    <row r="1420" spans="1:1">
      <c r="A1420" t="s">
        <v>3810</v>
      </c>
    </row>
    <row r="1421" spans="1:1">
      <c r="A1421" t="s">
        <v>3811</v>
      </c>
    </row>
    <row r="1422" spans="1:1">
      <c r="A1422" t="s">
        <v>3812</v>
      </c>
    </row>
    <row r="1423" spans="1:1">
      <c r="A1423" t="s">
        <v>3813</v>
      </c>
    </row>
    <row r="1424" spans="1:1">
      <c r="A1424" t="s">
        <v>3814</v>
      </c>
    </row>
    <row r="1425" spans="1:1">
      <c r="A1425" t="s">
        <v>3815</v>
      </c>
    </row>
    <row r="1426" spans="1:1">
      <c r="A1426" t="s">
        <v>3816</v>
      </c>
    </row>
    <row r="1427" spans="1:1">
      <c r="A1427" t="s">
        <v>3817</v>
      </c>
    </row>
    <row r="1428" spans="1:1">
      <c r="A1428" t="s">
        <v>3818</v>
      </c>
    </row>
    <row r="1429" spans="1:1">
      <c r="A1429" t="s">
        <v>3819</v>
      </c>
    </row>
    <row r="1430" spans="1:1">
      <c r="A1430" t="s">
        <v>3820</v>
      </c>
    </row>
    <row r="1431" spans="1:1">
      <c r="A1431" t="s">
        <v>3821</v>
      </c>
    </row>
    <row r="1432" spans="1:1">
      <c r="A1432" t="s">
        <v>3822</v>
      </c>
    </row>
    <row r="1433" spans="1:1">
      <c r="A1433" t="s">
        <v>3823</v>
      </c>
    </row>
    <row r="1434" spans="1:1">
      <c r="A1434" t="s">
        <v>3824</v>
      </c>
    </row>
    <row r="1435" spans="1:1">
      <c r="A1435" t="s">
        <v>3825</v>
      </c>
    </row>
    <row r="1436" spans="1:1">
      <c r="A1436" t="s">
        <v>3826</v>
      </c>
    </row>
    <row r="1437" spans="1:1">
      <c r="A1437" t="s">
        <v>3827</v>
      </c>
    </row>
    <row r="1438" spans="1:1">
      <c r="A1438" t="s">
        <v>3828</v>
      </c>
    </row>
    <row r="1439" spans="1:1">
      <c r="A1439" t="s">
        <v>3829</v>
      </c>
    </row>
    <row r="1440" spans="1:1">
      <c r="A1440" t="s">
        <v>3830</v>
      </c>
    </row>
    <row r="1441" spans="1:1">
      <c r="A1441" t="s">
        <v>3831</v>
      </c>
    </row>
    <row r="1442" spans="1:1">
      <c r="A1442" t="s">
        <v>3832</v>
      </c>
    </row>
    <row r="1443" spans="1:1">
      <c r="A1443" t="s">
        <v>3833</v>
      </c>
    </row>
    <row r="1444" spans="1:1">
      <c r="A1444" t="s">
        <v>3834</v>
      </c>
    </row>
    <row r="1445" spans="1:1">
      <c r="A1445" t="s">
        <v>3835</v>
      </c>
    </row>
    <row r="1446" spans="1:1">
      <c r="A1446" t="s">
        <v>3836</v>
      </c>
    </row>
    <row r="1447" spans="1:1">
      <c r="A1447" t="s">
        <v>3837</v>
      </c>
    </row>
    <row r="1448" spans="1:1">
      <c r="A1448" t="s">
        <v>3838</v>
      </c>
    </row>
    <row r="1449" spans="1:1">
      <c r="A1449" t="s">
        <v>3839</v>
      </c>
    </row>
    <row r="1450" spans="1:1">
      <c r="A1450" t="s">
        <v>3840</v>
      </c>
    </row>
    <row r="1451" spans="1:1">
      <c r="A1451" t="s">
        <v>3841</v>
      </c>
    </row>
    <row r="1452" spans="1:1">
      <c r="A1452" t="s">
        <v>3842</v>
      </c>
    </row>
    <row r="1453" spans="1:1">
      <c r="A1453" t="s">
        <v>3843</v>
      </c>
    </row>
    <row r="1454" spans="1:1">
      <c r="A1454" t="s">
        <v>3844</v>
      </c>
    </row>
    <row r="1455" spans="1:1">
      <c r="A1455" t="s">
        <v>3845</v>
      </c>
    </row>
    <row r="1456" spans="1:1">
      <c r="A1456" t="s">
        <v>3846</v>
      </c>
    </row>
    <row r="1457" spans="1:1">
      <c r="A1457" t="s">
        <v>3847</v>
      </c>
    </row>
    <row r="1458" spans="1:1">
      <c r="A1458" t="s">
        <v>3848</v>
      </c>
    </row>
    <row r="1459" spans="1:1">
      <c r="A1459" t="s">
        <v>3849</v>
      </c>
    </row>
    <row r="1460" spans="1:1">
      <c r="A1460" t="s">
        <v>3850</v>
      </c>
    </row>
    <row r="1461" spans="1:1">
      <c r="A1461" t="s">
        <v>3851</v>
      </c>
    </row>
    <row r="1462" spans="1:1">
      <c r="A1462" t="s">
        <v>3852</v>
      </c>
    </row>
    <row r="1463" spans="1:1">
      <c r="A1463" t="s">
        <v>3853</v>
      </c>
    </row>
    <row r="1464" spans="1:1">
      <c r="A1464" t="s">
        <v>3854</v>
      </c>
    </row>
    <row r="1465" spans="1:1">
      <c r="A1465" t="s">
        <v>3855</v>
      </c>
    </row>
    <row r="1466" spans="1:1">
      <c r="A1466" t="s">
        <v>3856</v>
      </c>
    </row>
    <row r="1467" spans="1:1">
      <c r="A1467" t="s">
        <v>3857</v>
      </c>
    </row>
    <row r="1468" spans="1:1">
      <c r="A1468" t="s">
        <v>3858</v>
      </c>
    </row>
    <row r="1469" spans="1:1">
      <c r="A1469" t="s">
        <v>3859</v>
      </c>
    </row>
    <row r="1470" spans="1:1">
      <c r="A1470" t="s">
        <v>3860</v>
      </c>
    </row>
    <row r="1471" spans="1:1">
      <c r="A1471" t="s">
        <v>3861</v>
      </c>
    </row>
    <row r="1472" spans="1:1">
      <c r="A1472" t="s">
        <v>3862</v>
      </c>
    </row>
    <row r="1473" spans="1:1">
      <c r="A1473" t="s">
        <v>3863</v>
      </c>
    </row>
    <row r="1474" spans="1:1">
      <c r="A1474" t="s">
        <v>3864</v>
      </c>
    </row>
    <row r="1475" spans="1:1">
      <c r="A1475" t="s">
        <v>3865</v>
      </c>
    </row>
    <row r="1476" spans="1:1">
      <c r="A1476" t="s">
        <v>3866</v>
      </c>
    </row>
    <row r="1477" spans="1:1">
      <c r="A1477" t="s">
        <v>3867</v>
      </c>
    </row>
    <row r="1478" spans="1:1">
      <c r="A1478" t="s">
        <v>3868</v>
      </c>
    </row>
    <row r="1479" spans="1:1">
      <c r="A1479" t="s">
        <v>3869</v>
      </c>
    </row>
    <row r="1480" spans="1:1">
      <c r="A1480" t="s">
        <v>3870</v>
      </c>
    </row>
    <row r="1481" spans="1:1">
      <c r="A1481" t="s">
        <v>3871</v>
      </c>
    </row>
    <row r="1482" spans="1:1">
      <c r="A1482" t="s">
        <v>3872</v>
      </c>
    </row>
    <row r="1483" spans="1:1">
      <c r="A1483" t="s">
        <v>3873</v>
      </c>
    </row>
    <row r="1484" spans="1:1">
      <c r="A1484" t="s">
        <v>3874</v>
      </c>
    </row>
    <row r="1485" spans="1:1">
      <c r="A1485" t="s">
        <v>3875</v>
      </c>
    </row>
    <row r="1486" spans="1:1">
      <c r="A1486" t="s">
        <v>3876</v>
      </c>
    </row>
    <row r="1487" spans="1:1">
      <c r="A1487" t="s">
        <v>3877</v>
      </c>
    </row>
    <row r="1488" spans="1:1">
      <c r="A1488" t="s">
        <v>3878</v>
      </c>
    </row>
    <row r="1489" spans="1:1">
      <c r="A1489" t="s">
        <v>3879</v>
      </c>
    </row>
    <row r="1490" spans="1:1">
      <c r="A1490" t="s">
        <v>3880</v>
      </c>
    </row>
    <row r="1491" spans="1:1">
      <c r="A1491" t="s">
        <v>3881</v>
      </c>
    </row>
    <row r="1492" spans="1:1">
      <c r="A1492" t="s">
        <v>3882</v>
      </c>
    </row>
    <row r="1493" spans="1:1">
      <c r="A1493" t="s">
        <v>3883</v>
      </c>
    </row>
    <row r="1494" spans="1:1">
      <c r="A1494" t="s">
        <v>3884</v>
      </c>
    </row>
    <row r="1495" spans="1:1">
      <c r="A1495" t="s">
        <v>3885</v>
      </c>
    </row>
    <row r="1496" spans="1:1">
      <c r="A1496" t="s">
        <v>3886</v>
      </c>
    </row>
    <row r="1497" spans="1:1">
      <c r="A1497" t="s">
        <v>3887</v>
      </c>
    </row>
    <row r="1498" spans="1:1">
      <c r="A1498" t="s">
        <v>3888</v>
      </c>
    </row>
    <row r="1499" spans="1:1">
      <c r="A1499" t="s">
        <v>3889</v>
      </c>
    </row>
    <row r="1500" spans="1:1">
      <c r="A1500" t="s">
        <v>3890</v>
      </c>
    </row>
    <row r="1501" spans="1:1">
      <c r="A1501" t="s">
        <v>3891</v>
      </c>
    </row>
    <row r="1502" spans="1:1">
      <c r="A1502" t="s">
        <v>3892</v>
      </c>
    </row>
    <row r="1503" spans="1:1">
      <c r="A1503" t="s">
        <v>3893</v>
      </c>
    </row>
    <row r="1504" spans="1:1">
      <c r="A1504" t="s">
        <v>3894</v>
      </c>
    </row>
    <row r="1505" spans="1:1">
      <c r="A1505" t="s">
        <v>3895</v>
      </c>
    </row>
    <row r="1506" spans="1:1">
      <c r="A1506" t="s">
        <v>3896</v>
      </c>
    </row>
    <row r="1507" spans="1:1">
      <c r="A1507" t="s">
        <v>3897</v>
      </c>
    </row>
    <row r="1508" spans="1:1">
      <c r="A1508" t="s">
        <v>3898</v>
      </c>
    </row>
    <row r="1509" spans="1:1">
      <c r="A1509" t="s">
        <v>3899</v>
      </c>
    </row>
    <row r="1510" spans="1:1">
      <c r="A1510" t="s">
        <v>3900</v>
      </c>
    </row>
    <row r="1511" spans="1:1">
      <c r="A1511" t="s">
        <v>3901</v>
      </c>
    </row>
    <row r="1512" spans="1:1">
      <c r="A1512" t="s">
        <v>3902</v>
      </c>
    </row>
    <row r="1513" spans="1:1">
      <c r="A1513" t="s">
        <v>3903</v>
      </c>
    </row>
    <row r="1514" spans="1:1">
      <c r="A1514" t="s">
        <v>3904</v>
      </c>
    </row>
    <row r="1515" spans="1:1">
      <c r="A1515" t="s">
        <v>3905</v>
      </c>
    </row>
    <row r="1516" spans="1:1">
      <c r="A1516" t="s">
        <v>3906</v>
      </c>
    </row>
    <row r="1517" spans="1:1">
      <c r="A1517" t="s">
        <v>3907</v>
      </c>
    </row>
    <row r="1518" spans="1:1">
      <c r="A1518" t="s">
        <v>3908</v>
      </c>
    </row>
    <row r="1519" spans="1:1">
      <c r="A1519" t="s">
        <v>3909</v>
      </c>
    </row>
    <row r="1520" spans="1:1">
      <c r="A1520" t="s">
        <v>3910</v>
      </c>
    </row>
    <row r="1521" spans="1:1">
      <c r="A1521" t="s">
        <v>3911</v>
      </c>
    </row>
    <row r="1522" spans="1:1">
      <c r="A1522" t="s">
        <v>3912</v>
      </c>
    </row>
    <row r="1523" spans="1:1">
      <c r="A1523" t="s">
        <v>3913</v>
      </c>
    </row>
    <row r="1524" spans="1:1">
      <c r="A1524" t="s">
        <v>3914</v>
      </c>
    </row>
    <row r="1525" spans="1:1">
      <c r="A1525" t="s">
        <v>3915</v>
      </c>
    </row>
    <row r="1526" spans="1:1">
      <c r="A1526" t="s">
        <v>3916</v>
      </c>
    </row>
    <row r="1527" spans="1:1">
      <c r="A1527" t="s">
        <v>3917</v>
      </c>
    </row>
    <row r="1528" spans="1:1">
      <c r="A1528" t="s">
        <v>3918</v>
      </c>
    </row>
    <row r="1529" spans="1:1">
      <c r="A1529" t="s">
        <v>3919</v>
      </c>
    </row>
    <row r="1530" spans="1:1">
      <c r="A1530" t="s">
        <v>3920</v>
      </c>
    </row>
    <row r="1531" spans="1:1">
      <c r="A1531" t="s">
        <v>3921</v>
      </c>
    </row>
    <row r="1532" spans="1:1">
      <c r="A1532" t="s">
        <v>3922</v>
      </c>
    </row>
    <row r="1533" spans="1:1">
      <c r="A1533" t="s">
        <v>3923</v>
      </c>
    </row>
    <row r="1534" spans="1:1">
      <c r="A1534" t="s">
        <v>3924</v>
      </c>
    </row>
    <row r="1535" spans="1:1">
      <c r="A1535" t="s">
        <v>3925</v>
      </c>
    </row>
    <row r="1536" spans="1:1">
      <c r="A1536" t="s">
        <v>3926</v>
      </c>
    </row>
    <row r="1537" spans="1:1">
      <c r="A1537" t="s">
        <v>3927</v>
      </c>
    </row>
    <row r="1538" spans="1:1">
      <c r="A1538" t="s">
        <v>3928</v>
      </c>
    </row>
    <row r="1539" spans="1:1">
      <c r="A1539" t="s">
        <v>3929</v>
      </c>
    </row>
    <row r="1540" spans="1:1">
      <c r="A1540" t="s">
        <v>3930</v>
      </c>
    </row>
    <row r="1541" spans="1:1">
      <c r="A1541" t="s">
        <v>3931</v>
      </c>
    </row>
    <row r="1542" spans="1:1">
      <c r="A1542" t="s">
        <v>3932</v>
      </c>
    </row>
    <row r="1543" spans="1:1">
      <c r="A1543" t="s">
        <v>3933</v>
      </c>
    </row>
    <row r="1544" spans="1:1">
      <c r="A1544" t="s">
        <v>3934</v>
      </c>
    </row>
    <row r="1545" spans="1:1">
      <c r="A1545" t="s">
        <v>3935</v>
      </c>
    </row>
    <row r="1546" spans="1:1">
      <c r="A1546" t="s">
        <v>3936</v>
      </c>
    </row>
    <row r="1547" spans="1:1">
      <c r="A1547" t="s">
        <v>3937</v>
      </c>
    </row>
    <row r="1548" spans="1:1">
      <c r="A1548" t="s">
        <v>3938</v>
      </c>
    </row>
    <row r="1549" spans="1:1">
      <c r="A1549" t="s">
        <v>3939</v>
      </c>
    </row>
    <row r="1550" spans="1:1">
      <c r="A1550" t="s">
        <v>3940</v>
      </c>
    </row>
    <row r="1551" spans="1:1">
      <c r="A1551" t="s">
        <v>3941</v>
      </c>
    </row>
    <row r="1552" spans="1:1">
      <c r="A1552" t="s">
        <v>3942</v>
      </c>
    </row>
    <row r="1553" spans="1:1">
      <c r="A1553" t="s">
        <v>3943</v>
      </c>
    </row>
    <row r="1554" spans="1:1">
      <c r="A1554" t="s">
        <v>3944</v>
      </c>
    </row>
    <row r="1555" spans="1:1">
      <c r="A1555" t="s">
        <v>3945</v>
      </c>
    </row>
    <row r="1556" spans="1:1">
      <c r="A1556" t="s">
        <v>3946</v>
      </c>
    </row>
    <row r="1557" spans="1:1">
      <c r="A1557" t="s">
        <v>3947</v>
      </c>
    </row>
    <row r="1558" spans="1:1">
      <c r="A1558" t="s">
        <v>3948</v>
      </c>
    </row>
    <row r="1559" spans="1:1">
      <c r="A1559" t="s">
        <v>3949</v>
      </c>
    </row>
    <row r="1560" spans="1:1">
      <c r="A1560" t="s">
        <v>3950</v>
      </c>
    </row>
    <row r="1561" spans="1:1">
      <c r="A1561" t="s">
        <v>3951</v>
      </c>
    </row>
    <row r="1562" spans="1:1">
      <c r="A1562" t="s">
        <v>3952</v>
      </c>
    </row>
    <row r="1563" spans="1:1">
      <c r="A1563" t="s">
        <v>3953</v>
      </c>
    </row>
    <row r="1564" spans="1:1">
      <c r="A1564" t="s">
        <v>3954</v>
      </c>
    </row>
    <row r="1565" spans="1:1">
      <c r="A1565" t="s">
        <v>3955</v>
      </c>
    </row>
    <row r="1566" spans="1:1">
      <c r="A1566" t="s">
        <v>3956</v>
      </c>
    </row>
    <row r="1567" spans="1:1">
      <c r="A1567" t="s">
        <v>3957</v>
      </c>
    </row>
    <row r="1568" spans="1:1">
      <c r="A1568" t="s">
        <v>3958</v>
      </c>
    </row>
    <row r="1569" spans="1:1">
      <c r="A1569" t="s">
        <v>3959</v>
      </c>
    </row>
    <row r="1570" spans="1:1">
      <c r="A1570" t="s">
        <v>3960</v>
      </c>
    </row>
    <row r="1571" spans="1:1">
      <c r="A1571" t="s">
        <v>3961</v>
      </c>
    </row>
    <row r="1572" spans="1:1">
      <c r="A1572" t="s">
        <v>3962</v>
      </c>
    </row>
    <row r="1573" spans="1:1">
      <c r="A1573" t="s">
        <v>3963</v>
      </c>
    </row>
    <row r="1574" spans="1:1">
      <c r="A1574" t="s">
        <v>3964</v>
      </c>
    </row>
    <row r="1575" spans="1:1">
      <c r="A1575" t="s">
        <v>3965</v>
      </c>
    </row>
    <row r="1576" spans="1:1">
      <c r="A1576" t="s">
        <v>3966</v>
      </c>
    </row>
    <row r="1577" spans="1:1">
      <c r="A1577" t="s">
        <v>3967</v>
      </c>
    </row>
    <row r="1578" spans="1:1">
      <c r="A1578" t="s">
        <v>3968</v>
      </c>
    </row>
    <row r="1579" spans="1:1">
      <c r="A1579" t="s">
        <v>3969</v>
      </c>
    </row>
    <row r="1580" spans="1:1">
      <c r="A1580" t="s">
        <v>3970</v>
      </c>
    </row>
    <row r="1581" spans="1:1">
      <c r="A1581" t="s">
        <v>3971</v>
      </c>
    </row>
    <row r="1582" spans="1:1">
      <c r="A1582" t="s">
        <v>3972</v>
      </c>
    </row>
    <row r="1583" spans="1:1">
      <c r="A1583" t="s">
        <v>3973</v>
      </c>
    </row>
    <row r="1584" spans="1:1">
      <c r="A1584" t="s">
        <v>3974</v>
      </c>
    </row>
    <row r="1585" spans="1:1">
      <c r="A1585" t="s">
        <v>3975</v>
      </c>
    </row>
    <row r="1586" spans="1:1">
      <c r="A1586" t="s">
        <v>3976</v>
      </c>
    </row>
    <row r="1587" spans="1:1">
      <c r="A1587" t="s">
        <v>3977</v>
      </c>
    </row>
    <row r="1588" spans="1:1">
      <c r="A1588" t="s">
        <v>3978</v>
      </c>
    </row>
    <row r="1589" spans="1:1">
      <c r="A1589" t="s">
        <v>3979</v>
      </c>
    </row>
    <row r="1590" spans="1:1">
      <c r="A1590" t="s">
        <v>3980</v>
      </c>
    </row>
    <row r="1591" spans="1:1">
      <c r="A1591" t="s">
        <v>3981</v>
      </c>
    </row>
    <row r="1592" spans="1:1">
      <c r="A1592" t="s">
        <v>3982</v>
      </c>
    </row>
    <row r="1593" spans="1:1">
      <c r="A1593" t="s">
        <v>3983</v>
      </c>
    </row>
    <row r="1594" spans="1:1">
      <c r="A1594" t="s">
        <v>3984</v>
      </c>
    </row>
    <row r="1595" spans="1:1">
      <c r="A1595" t="s">
        <v>3985</v>
      </c>
    </row>
    <row r="1596" spans="1:1">
      <c r="A1596" t="s">
        <v>3986</v>
      </c>
    </row>
    <row r="1597" spans="1:1">
      <c r="A1597" t="s">
        <v>3987</v>
      </c>
    </row>
    <row r="1598" spans="1:1">
      <c r="A1598" t="s">
        <v>3988</v>
      </c>
    </row>
    <row r="1599" spans="1:1">
      <c r="A1599" t="s">
        <v>3989</v>
      </c>
    </row>
    <row r="1600" spans="1:1">
      <c r="A1600" t="s">
        <v>3990</v>
      </c>
    </row>
    <row r="1601" spans="1:1">
      <c r="A1601" t="s">
        <v>3991</v>
      </c>
    </row>
    <row r="1602" spans="1:1">
      <c r="A1602" t="s">
        <v>3992</v>
      </c>
    </row>
    <row r="1603" spans="1:1">
      <c r="A1603" t="s">
        <v>3993</v>
      </c>
    </row>
    <row r="1604" spans="1:1">
      <c r="A1604" t="s">
        <v>3994</v>
      </c>
    </row>
    <row r="1605" spans="1:1">
      <c r="A1605" t="s">
        <v>3995</v>
      </c>
    </row>
    <row r="1606" spans="1:1">
      <c r="A1606" t="s">
        <v>3996</v>
      </c>
    </row>
    <row r="1607" spans="1:1">
      <c r="A1607" t="s">
        <v>3997</v>
      </c>
    </row>
    <row r="1608" spans="1:1">
      <c r="A1608" t="s">
        <v>3998</v>
      </c>
    </row>
    <row r="1609" spans="1:1">
      <c r="A1609" t="s">
        <v>3999</v>
      </c>
    </row>
    <row r="1610" spans="1:1">
      <c r="A1610" t="s">
        <v>4000</v>
      </c>
    </row>
    <row r="1611" spans="1:1">
      <c r="A1611" t="s">
        <v>4001</v>
      </c>
    </row>
    <row r="1612" spans="1:1">
      <c r="A1612" t="s">
        <v>4002</v>
      </c>
    </row>
    <row r="1613" spans="1:1">
      <c r="A1613" t="s">
        <v>4003</v>
      </c>
    </row>
    <row r="1614" spans="1:1">
      <c r="A1614" t="s">
        <v>4004</v>
      </c>
    </row>
    <row r="1615" spans="1:1">
      <c r="A1615" t="s">
        <v>4005</v>
      </c>
    </row>
    <row r="1616" spans="1:1">
      <c r="A1616" t="s">
        <v>4006</v>
      </c>
    </row>
    <row r="1617" spans="1:1">
      <c r="A1617" t="s">
        <v>4007</v>
      </c>
    </row>
    <row r="1618" spans="1:1">
      <c r="A1618" t="s">
        <v>4008</v>
      </c>
    </row>
    <row r="1619" spans="1:1">
      <c r="A1619" t="s">
        <v>4009</v>
      </c>
    </row>
    <row r="1620" spans="1:1">
      <c r="A1620" t="s">
        <v>4010</v>
      </c>
    </row>
    <row r="1621" spans="1:1">
      <c r="A1621" t="s">
        <v>4011</v>
      </c>
    </row>
    <row r="1622" spans="1:1">
      <c r="A1622" t="s">
        <v>4012</v>
      </c>
    </row>
    <row r="1623" spans="1:1">
      <c r="A1623" t="s">
        <v>4013</v>
      </c>
    </row>
    <row r="1624" spans="1:1">
      <c r="A1624" t="s">
        <v>4014</v>
      </c>
    </row>
    <row r="1625" spans="1:1">
      <c r="A1625" t="s">
        <v>4015</v>
      </c>
    </row>
    <row r="1626" spans="1:1">
      <c r="A1626" t="s">
        <v>4016</v>
      </c>
    </row>
    <row r="1627" spans="1:1">
      <c r="A1627" t="s">
        <v>4017</v>
      </c>
    </row>
    <row r="1628" spans="1:1">
      <c r="A1628" t="s">
        <v>4018</v>
      </c>
    </row>
    <row r="1629" spans="1:1">
      <c r="A1629" t="s">
        <v>4019</v>
      </c>
    </row>
    <row r="1630" spans="1:1">
      <c r="A1630" t="s">
        <v>4020</v>
      </c>
    </row>
    <row r="1631" spans="1:1">
      <c r="A1631" t="s">
        <v>4021</v>
      </c>
    </row>
    <row r="1632" spans="1:1">
      <c r="A1632" t="s">
        <v>4022</v>
      </c>
    </row>
    <row r="1633" spans="1:1">
      <c r="A1633" t="s">
        <v>4023</v>
      </c>
    </row>
    <row r="1634" spans="1:1">
      <c r="A1634" t="s">
        <v>4024</v>
      </c>
    </row>
    <row r="1635" spans="1:1">
      <c r="A1635" t="s">
        <v>4025</v>
      </c>
    </row>
    <row r="1636" spans="1:1">
      <c r="A1636" t="s">
        <v>4026</v>
      </c>
    </row>
    <row r="1637" spans="1:1">
      <c r="A1637" t="s">
        <v>4027</v>
      </c>
    </row>
    <row r="1638" spans="1:1">
      <c r="A1638" t="s">
        <v>4028</v>
      </c>
    </row>
    <row r="1639" spans="1:1">
      <c r="A1639" t="s">
        <v>4029</v>
      </c>
    </row>
    <row r="1640" spans="1:1">
      <c r="A1640" t="s">
        <v>4030</v>
      </c>
    </row>
    <row r="1641" spans="1:1">
      <c r="A1641" t="s">
        <v>4031</v>
      </c>
    </row>
    <row r="1642" spans="1:1">
      <c r="A1642" t="s">
        <v>4032</v>
      </c>
    </row>
    <row r="1643" spans="1:1">
      <c r="A1643" t="s">
        <v>4033</v>
      </c>
    </row>
    <row r="1644" spans="1:1">
      <c r="A1644" t="s">
        <v>4034</v>
      </c>
    </row>
    <row r="1645" spans="1:1">
      <c r="A1645" t="s">
        <v>4035</v>
      </c>
    </row>
    <row r="1646" spans="1:1">
      <c r="A1646" t="s">
        <v>4036</v>
      </c>
    </row>
    <row r="1647" spans="1:1">
      <c r="A1647" t="s">
        <v>4037</v>
      </c>
    </row>
    <row r="1648" spans="1:1">
      <c r="A1648" t="s">
        <v>4038</v>
      </c>
    </row>
    <row r="1649" spans="1:1">
      <c r="A1649" t="s">
        <v>4039</v>
      </c>
    </row>
    <row r="1650" spans="1:1">
      <c r="A1650" t="s">
        <v>4040</v>
      </c>
    </row>
    <row r="1651" spans="1:1">
      <c r="A1651" t="s">
        <v>4041</v>
      </c>
    </row>
    <row r="1652" spans="1:1">
      <c r="A1652" t="s">
        <v>4042</v>
      </c>
    </row>
    <row r="1653" spans="1:1">
      <c r="A1653" t="s">
        <v>4043</v>
      </c>
    </row>
    <row r="1654" spans="1:1">
      <c r="A1654" t="s">
        <v>4044</v>
      </c>
    </row>
    <row r="1655" spans="1:1">
      <c r="A1655" t="s">
        <v>4045</v>
      </c>
    </row>
    <row r="1656" spans="1:1">
      <c r="A1656" t="s">
        <v>4046</v>
      </c>
    </row>
    <row r="1657" spans="1:1">
      <c r="A1657" t="s">
        <v>4047</v>
      </c>
    </row>
    <row r="1658" spans="1:1">
      <c r="A1658" t="s">
        <v>4048</v>
      </c>
    </row>
    <row r="1659" spans="1:1">
      <c r="A1659" t="s">
        <v>4049</v>
      </c>
    </row>
    <row r="1660" spans="1:1">
      <c r="A1660" t="s">
        <v>4050</v>
      </c>
    </row>
  </sheetData>
  <sheetProtection algorithmName="SHA-512" hashValue="LA5mBHx2wqTfNEcp47N1xc2n9pExkdz0DFC3IPpAttDDEAiDdopSCVnbgvXd20lQMt3bNHDVExrlr1hZEgItGw==" saltValue="qm5k/oFRW0NqvFRu2XakZw==" spinCount="100000" sheet="1" objects="1" scenarios="1"/>
  <phoneticPr fontId="0" type="noConversion"/>
  <pageMargins left="0.78740157499999996" right="0.78740157499999996" top="0.984251969" bottom="0.984251969" header="0.49212598499999999" footer="0.4921259849999999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16"/>
  <sheetViews>
    <sheetView showGridLines="0" topLeftCell="A16" workbookViewId="0">
      <pane xSplit="1" topLeftCell="B1" activePane="topRight" state="frozen"/>
      <selection pane="topRight" activeCell="C27" sqref="C27"/>
    </sheetView>
  </sheetViews>
  <sheetFormatPr defaultRowHeight="12.75"/>
  <cols>
    <col min="1" max="1" width="71" customWidth="1"/>
    <col min="2" max="2" width="28" customWidth="1"/>
    <col min="3" max="3" width="40" customWidth="1"/>
    <col min="4" max="4" width="21.5703125" customWidth="1"/>
    <col min="5" max="5" width="29.42578125" customWidth="1"/>
  </cols>
  <sheetData>
    <row r="1" spans="1:5" ht="74.099999999999994" customHeight="1">
      <c r="A1" s="8"/>
    </row>
    <row r="2" spans="1:5">
      <c r="A2" s="14" t="s">
        <v>0</v>
      </c>
    </row>
    <row r="3" spans="1:5" ht="20.100000000000001" customHeight="1">
      <c r="A3" s="1" t="s">
        <v>1</v>
      </c>
    </row>
    <row r="4" spans="1:5" ht="20.100000000000001" customHeight="1">
      <c r="A4" s="1" t="s">
        <v>2</v>
      </c>
    </row>
    <row r="5" spans="1:5" ht="20.100000000000001" customHeight="1">
      <c r="A5" s="1" t="s">
        <v>3</v>
      </c>
      <c r="E5" s="10"/>
    </row>
    <row r="7" spans="1:5">
      <c r="A7" s="2" t="s">
        <v>4</v>
      </c>
    </row>
    <row r="8" spans="1:5">
      <c r="A8" s="2" t="s">
        <v>5</v>
      </c>
    </row>
    <row r="9" spans="1:5">
      <c r="A9" s="2" t="s">
        <v>6</v>
      </c>
    </row>
    <row r="10" spans="1:5">
      <c r="A10" s="2" t="s">
        <v>7</v>
      </c>
    </row>
    <row r="11" spans="1:5">
      <c r="A11" s="2" t="s">
        <v>8</v>
      </c>
    </row>
    <row r="12" spans="1:5">
      <c r="A12" s="2" t="s">
        <v>9</v>
      </c>
    </row>
    <row r="14" spans="1:5" ht="12.75" customHeight="1">
      <c r="A14" s="7" t="s">
        <v>773</v>
      </c>
    </row>
    <row r="15" spans="1:5" ht="12.75" customHeight="1">
      <c r="A15" s="7" t="s">
        <v>774</v>
      </c>
    </row>
    <row r="16" spans="1:5" ht="12.75" customHeight="1">
      <c r="A16" s="7" t="s">
        <v>12</v>
      </c>
    </row>
    <row r="17" spans="1:5" ht="30" customHeight="1">
      <c r="A17" s="20" t="s">
        <v>775</v>
      </c>
      <c r="B17" s="20" t="s">
        <v>776</v>
      </c>
      <c r="C17" s="20"/>
      <c r="D17" s="20"/>
      <c r="E17" s="20"/>
    </row>
    <row r="18" spans="1:5" ht="30" customHeight="1">
      <c r="A18" s="21"/>
      <c r="B18" s="20" t="s">
        <v>777</v>
      </c>
      <c r="C18" s="20" t="s">
        <v>778</v>
      </c>
      <c r="D18" s="20" t="s">
        <v>779</v>
      </c>
      <c r="E18" s="20" t="s">
        <v>780</v>
      </c>
    </row>
    <row r="19" spans="1:5" ht="12.75" customHeight="1">
      <c r="A19" s="3" t="s">
        <v>775</v>
      </c>
      <c r="B19" s="5"/>
      <c r="C19" s="5"/>
      <c r="D19" s="5"/>
      <c r="E19" s="5"/>
    </row>
    <row r="20" spans="1:5" ht="12.75" customHeight="1">
      <c r="A20" s="4" t="s">
        <v>781</v>
      </c>
      <c r="B20" s="12">
        <f>+'DCA-Anexo I-C'!B21+'DCA-Anexo I-C'!B407+'DCA-Anexo I-C'!B371+'DCA-Anexo I-C'!B302</f>
        <v>22085421.480000004</v>
      </c>
      <c r="C20" s="12">
        <f>+'DCA-Anexo I-C'!C21+'DCA-Anexo I-C'!C407+'DCA-Anexo I-C'!C371+'DCA-Anexo I-C'!C302</f>
        <v>0</v>
      </c>
      <c r="D20" s="12">
        <f>+'DCA-Anexo I-C'!D21+'DCA-Anexo I-C'!D407+'DCA-Anexo I-C'!D371+'DCA-Anexo I-C'!D302</f>
        <v>2636607.04</v>
      </c>
      <c r="E20" s="12">
        <f>+'DCA-Anexo I-C'!E21+'DCA-Anexo I-C'!E407+'DCA-Anexo I-C'!E371+'DCA-Anexo I-C'!E302</f>
        <v>11326.89</v>
      </c>
    </row>
    <row r="21" spans="1:5" ht="12.75" customHeight="1">
      <c r="A21" s="3" t="s">
        <v>782</v>
      </c>
      <c r="B21" s="11">
        <f>+'DCA-Anexo I-C'!B22+'DCA-Anexo I-C'!B180+'DCA-Anexo I-C'!B73+'DCA-Anexo I-C'!B262+'DCA-Anexo I-C'!B124+'DCA-Anexo I-C'!B158+'DCA-Anexo I-C'!B159+'DCA-Anexo I-C'!B160</f>
        <v>19982749.540000003</v>
      </c>
      <c r="C21" s="11">
        <f>+'DCA-Anexo I-C'!C22+'DCA-Anexo I-C'!C180+'DCA-Anexo I-C'!C73+'DCA-Anexo I-C'!C262+'DCA-Anexo I-C'!C124+'DCA-Anexo I-C'!C158+'DCA-Anexo I-C'!C159+'DCA-Anexo I-C'!C160</f>
        <v>0</v>
      </c>
      <c r="D21" s="11">
        <f>+'DCA-Anexo I-C'!D22+'DCA-Anexo I-C'!D180+'DCA-Anexo I-C'!D73+'DCA-Anexo I-C'!D262+'DCA-Anexo I-C'!D124+'DCA-Anexo I-C'!D158+'DCA-Anexo I-C'!D159+'DCA-Anexo I-C'!D160</f>
        <v>2636607.04</v>
      </c>
      <c r="E21" s="11">
        <f>+'DCA-Anexo I-C'!E22+'DCA-Anexo I-C'!E180+'DCA-Anexo I-C'!E73+'DCA-Anexo I-C'!E262+'DCA-Anexo I-C'!E124+'DCA-Anexo I-C'!E158+'DCA-Anexo I-C'!E159+'DCA-Anexo I-C'!E160</f>
        <v>11326.89</v>
      </c>
    </row>
    <row r="22" spans="1:5" ht="12.75" customHeight="1">
      <c r="A22" s="4" t="s">
        <v>783</v>
      </c>
      <c r="B22" s="12">
        <f>+'DCA-Anexo I-C'!B23+'DCA-Anexo I-C'!B61+'DCA-Anexo I-C'!B71</f>
        <v>864945.59000000008</v>
      </c>
      <c r="C22" s="12">
        <f>+'DCA-Anexo I-C'!C23+'DCA-Anexo I-C'!C61+'DCA-Anexo I-C'!C71</f>
        <v>0</v>
      </c>
      <c r="D22" s="12">
        <f>+'DCA-Anexo I-C'!D23+'DCA-Anexo I-C'!D61+'DCA-Anexo I-C'!D71</f>
        <v>0</v>
      </c>
      <c r="E22" s="12">
        <f>+'DCA-Anexo I-C'!E23+'DCA-Anexo I-C'!E61+'DCA-Anexo I-C'!E71</f>
        <v>11326.89</v>
      </c>
    </row>
    <row r="23" spans="1:5" ht="12.75" customHeight="1">
      <c r="A23" s="3" t="s">
        <v>784</v>
      </c>
      <c r="B23" s="11">
        <f>+'DCA-Anexo I-C'!B24+'DCA-Anexo I-C'!B60+'DCA-Anexo I-C'!B29+'DCA-Anexo I-C'!B27+'DCA-Anexo I-C'!B37+'DCA-Anexo I-C'!B44+'DCA-Anexo I-C'!B48</f>
        <v>839316.79</v>
      </c>
      <c r="C23" s="11">
        <f>+'DCA-Anexo I-C'!C24+'DCA-Anexo I-C'!C60+'DCA-Anexo I-C'!C29+'DCA-Anexo I-C'!C27+'DCA-Anexo I-C'!C37+'DCA-Anexo I-C'!C44+'DCA-Anexo I-C'!C48</f>
        <v>0</v>
      </c>
      <c r="D23" s="11">
        <f>+'DCA-Anexo I-C'!D24+'DCA-Anexo I-C'!D60+'DCA-Anexo I-C'!D29+'DCA-Anexo I-C'!D27+'DCA-Anexo I-C'!D37+'DCA-Anexo I-C'!D44+'DCA-Anexo I-C'!D48</f>
        <v>0</v>
      </c>
      <c r="E23" s="11">
        <f>+'DCA-Anexo I-C'!E24+'DCA-Anexo I-C'!E60+'DCA-Anexo I-C'!E29+'DCA-Anexo I-C'!E27+'DCA-Anexo I-C'!E37+'DCA-Anexo I-C'!E44+'DCA-Anexo I-C'!E48</f>
        <v>11326.89</v>
      </c>
    </row>
    <row r="24" spans="1:5" ht="12.75" customHeight="1">
      <c r="A24" s="4" t="s">
        <v>785</v>
      </c>
      <c r="B24" s="12">
        <f>+'DCA-Anexo I-C'!B25+'DCA-Anexo I-C'!B26</f>
        <v>0</v>
      </c>
      <c r="C24" s="12">
        <f>+'DCA-Anexo I-C'!C25+'DCA-Anexo I-C'!C26</f>
        <v>0</v>
      </c>
      <c r="D24" s="12">
        <f>+'DCA-Anexo I-C'!D25+'DCA-Anexo I-C'!D26</f>
        <v>0</v>
      </c>
      <c r="E24" s="12">
        <f>+'DCA-Anexo I-C'!E25+'DCA-Anexo I-C'!E26</f>
        <v>0</v>
      </c>
    </row>
    <row r="25" spans="1:5" ht="12.75" customHeight="1">
      <c r="A25" s="3" t="s">
        <v>786</v>
      </c>
      <c r="B25" s="11"/>
      <c r="C25" s="11"/>
      <c r="D25" s="11"/>
      <c r="E25" s="11"/>
    </row>
    <row r="26" spans="1:5" ht="12.75" customHeight="1">
      <c r="A26" s="4" t="s">
        <v>787</v>
      </c>
      <c r="B26" s="12"/>
      <c r="C26" s="12"/>
      <c r="D26" s="12"/>
      <c r="E26" s="12"/>
    </row>
    <row r="27" spans="1:5" ht="12.75" customHeight="1">
      <c r="A27" s="3" t="s">
        <v>788</v>
      </c>
      <c r="B27" s="11">
        <f>+'DCA-Anexo I-C'!B28</f>
        <v>0</v>
      </c>
      <c r="C27" s="11">
        <f>+'DCA-Anexo I-C'!C28</f>
        <v>0</v>
      </c>
      <c r="D27" s="11">
        <f>+'DCA-Anexo I-C'!D28</f>
        <v>0</v>
      </c>
      <c r="E27" s="11">
        <f>+'DCA-Anexo I-C'!E28</f>
        <v>0</v>
      </c>
    </row>
    <row r="28" spans="1:5" ht="12.75" customHeight="1">
      <c r="A28" s="4" t="s">
        <v>789</v>
      </c>
      <c r="B28" s="12"/>
      <c r="C28" s="12"/>
      <c r="D28" s="12"/>
      <c r="E28" s="12"/>
    </row>
    <row r="29" spans="1:5" ht="25.5" customHeight="1">
      <c r="A29" s="3" t="s">
        <v>790</v>
      </c>
      <c r="B29" s="11">
        <f>+'DCA-Anexo I-C'!B30+'DCA-Anexo I-C'!B31+'DCA-Anexo I-C'!B32</f>
        <v>435572.69</v>
      </c>
      <c r="C29" s="11">
        <f>+'DCA-Anexo I-C'!C30+'DCA-Anexo I-C'!C31+'DCA-Anexo I-C'!C32</f>
        <v>0</v>
      </c>
      <c r="D29" s="11">
        <f>+'DCA-Anexo I-C'!D30+'DCA-Anexo I-C'!D31+'DCA-Anexo I-C'!D32</f>
        <v>0</v>
      </c>
      <c r="E29" s="11">
        <f>+'DCA-Anexo I-C'!E30+'DCA-Anexo I-C'!E31+'DCA-Anexo I-C'!E32</f>
        <v>0</v>
      </c>
    </row>
    <row r="30" spans="1:5" ht="12.75" customHeight="1">
      <c r="A30" s="4" t="s">
        <v>791</v>
      </c>
      <c r="B30" s="12"/>
      <c r="C30" s="12"/>
      <c r="D30" s="12"/>
      <c r="E30" s="12"/>
    </row>
    <row r="31" spans="1:5" ht="25.5" customHeight="1">
      <c r="A31" s="3" t="s">
        <v>792</v>
      </c>
      <c r="B31" s="11"/>
      <c r="C31" s="11"/>
      <c r="D31" s="11"/>
      <c r="E31" s="11"/>
    </row>
    <row r="32" spans="1:5" ht="12.75" customHeight="1">
      <c r="A32" s="4" t="s">
        <v>793</v>
      </c>
      <c r="B32" s="12">
        <f>+'DCA-Anexo I-C'!B33+'DCA-Anexo I-C'!B36+'DCA-Anexo I-C'!B35+'DCA-Anexo I-C'!B34</f>
        <v>435572.69</v>
      </c>
      <c r="C32" s="12">
        <f>+'DCA-Anexo I-C'!C33+'DCA-Anexo I-C'!C36+'DCA-Anexo I-C'!C35+'DCA-Anexo I-C'!C34</f>
        <v>0</v>
      </c>
      <c r="D32" s="12">
        <f>+'DCA-Anexo I-C'!D33+'DCA-Anexo I-C'!D36+'DCA-Anexo I-C'!D35+'DCA-Anexo I-C'!D34</f>
        <v>0</v>
      </c>
      <c r="E32" s="12">
        <f>+'DCA-Anexo I-C'!E33+'DCA-Anexo I-C'!E36+'DCA-Anexo I-C'!E35+'DCA-Anexo I-C'!E34</f>
        <v>0</v>
      </c>
    </row>
    <row r="33" spans="1:5" ht="12.75" customHeight="1">
      <c r="A33" s="3" t="s">
        <v>794</v>
      </c>
      <c r="B33" s="11">
        <v>435572.69</v>
      </c>
      <c r="C33" s="11"/>
      <c r="D33" s="11"/>
      <c r="E33" s="11"/>
    </row>
    <row r="34" spans="1:5" ht="12.75" customHeight="1">
      <c r="A34" s="4" t="s">
        <v>795</v>
      </c>
      <c r="B34" s="12"/>
      <c r="C34" s="12"/>
      <c r="D34" s="12"/>
      <c r="E34" s="12"/>
    </row>
    <row r="35" spans="1:5" ht="25.5" customHeight="1">
      <c r="A35" s="3" t="s">
        <v>796</v>
      </c>
      <c r="B35" s="11"/>
      <c r="C35" s="11"/>
      <c r="D35" s="11"/>
      <c r="E35" s="11"/>
    </row>
    <row r="36" spans="1:5" ht="25.5" customHeight="1">
      <c r="A36" s="4" t="s">
        <v>797</v>
      </c>
      <c r="B36" s="12"/>
      <c r="C36" s="12"/>
      <c r="D36" s="12"/>
      <c r="E36" s="12"/>
    </row>
    <row r="37" spans="1:5" ht="12.75" customHeight="1">
      <c r="A37" s="3" t="s">
        <v>798</v>
      </c>
      <c r="B37" s="11">
        <f>+'DCA-Anexo I-C'!B38</f>
        <v>0</v>
      </c>
      <c r="C37" s="11">
        <f>+'DCA-Anexo I-C'!C38</f>
        <v>0</v>
      </c>
      <c r="D37" s="11">
        <f>+'DCA-Anexo I-C'!D38</f>
        <v>0</v>
      </c>
      <c r="E37" s="11">
        <f>+'DCA-Anexo I-C'!E38</f>
        <v>0</v>
      </c>
    </row>
    <row r="38" spans="1:5" ht="12.75" customHeight="1">
      <c r="A38" s="4" t="s">
        <v>799</v>
      </c>
      <c r="B38" s="12">
        <f>+'DCA-Anexo I-C'!B39+'DCA-Anexo I-C'!B41+'DCA-Anexo I-C'!B42+'DCA-Anexo I-C'!B43+'DCA-Anexo I-C'!B40</f>
        <v>0</v>
      </c>
      <c r="C38" s="12">
        <f>+'DCA-Anexo I-C'!C39+'DCA-Anexo I-C'!C41+'DCA-Anexo I-C'!C42+'DCA-Anexo I-C'!C43+'DCA-Anexo I-C'!C40</f>
        <v>0</v>
      </c>
      <c r="D38" s="12">
        <f>+'DCA-Anexo I-C'!D39+'DCA-Anexo I-C'!D41+'DCA-Anexo I-C'!D42+'DCA-Anexo I-C'!D43+'DCA-Anexo I-C'!D40</f>
        <v>0</v>
      </c>
      <c r="E38" s="12">
        <f>+'DCA-Anexo I-C'!E39+'DCA-Anexo I-C'!E41+'DCA-Anexo I-C'!E42+'DCA-Anexo I-C'!E43+'DCA-Anexo I-C'!E40</f>
        <v>0</v>
      </c>
    </row>
    <row r="39" spans="1:5" ht="25.5" customHeight="1">
      <c r="A39" s="3" t="s">
        <v>800</v>
      </c>
      <c r="B39" s="11"/>
      <c r="C39" s="11"/>
      <c r="D39" s="11"/>
      <c r="E39" s="11"/>
    </row>
    <row r="40" spans="1:5" ht="25.5" customHeight="1">
      <c r="A40" s="4" t="s">
        <v>801</v>
      </c>
      <c r="B40" s="12"/>
      <c r="C40" s="12"/>
      <c r="D40" s="12"/>
      <c r="E40" s="12"/>
    </row>
    <row r="41" spans="1:5" ht="25.5" customHeight="1">
      <c r="A41" s="3" t="s">
        <v>802</v>
      </c>
      <c r="B41" s="11"/>
      <c r="C41" s="11"/>
      <c r="D41" s="11"/>
      <c r="E41" s="11"/>
    </row>
    <row r="42" spans="1:5" ht="25.5" customHeight="1">
      <c r="A42" s="4" t="s">
        <v>803</v>
      </c>
      <c r="B42" s="12"/>
      <c r="C42" s="12"/>
      <c r="D42" s="12"/>
      <c r="E42" s="12"/>
    </row>
    <row r="43" spans="1:5" ht="25.5" customHeight="1">
      <c r="A43" s="3" t="s">
        <v>804</v>
      </c>
      <c r="B43" s="11"/>
      <c r="C43" s="11"/>
      <c r="D43" s="11"/>
      <c r="E43" s="11"/>
    </row>
    <row r="44" spans="1:5" ht="25.5" customHeight="1">
      <c r="A44" s="4" t="s">
        <v>805</v>
      </c>
      <c r="B44" s="12">
        <f>+'DCA-Anexo I-C'!B45</f>
        <v>0</v>
      </c>
      <c r="C44" s="12">
        <f>+'DCA-Anexo I-C'!C45</f>
        <v>0</v>
      </c>
      <c r="D44" s="12">
        <f>+'DCA-Anexo I-C'!D45</f>
        <v>0</v>
      </c>
      <c r="E44" s="12">
        <f>+'DCA-Anexo I-C'!E45</f>
        <v>0</v>
      </c>
    </row>
    <row r="45" spans="1:5" ht="12.75" customHeight="1">
      <c r="A45" s="3" t="s">
        <v>806</v>
      </c>
      <c r="B45" s="11">
        <f>+'DCA-Anexo I-C'!B46+'DCA-Anexo I-C'!B47</f>
        <v>0</v>
      </c>
      <c r="C45" s="11">
        <f>+'DCA-Anexo I-C'!C46+'DCA-Anexo I-C'!C47</f>
        <v>0</v>
      </c>
      <c r="D45" s="11">
        <f>+'DCA-Anexo I-C'!D46+'DCA-Anexo I-C'!D47</f>
        <v>0</v>
      </c>
      <c r="E45" s="11">
        <f>+'DCA-Anexo I-C'!E46+'DCA-Anexo I-C'!E47</f>
        <v>0</v>
      </c>
    </row>
    <row r="46" spans="1:5" ht="12.75" customHeight="1">
      <c r="A46" s="4" t="s">
        <v>807</v>
      </c>
      <c r="B46" s="12"/>
      <c r="C46" s="12"/>
      <c r="D46" s="12"/>
      <c r="E46" s="12"/>
    </row>
    <row r="47" spans="1:5" ht="25.5" customHeight="1">
      <c r="A47" s="3" t="s">
        <v>808</v>
      </c>
      <c r="B47" s="11"/>
      <c r="C47" s="11"/>
      <c r="D47" s="11"/>
      <c r="E47" s="11"/>
    </row>
    <row r="48" spans="1:5" ht="12.75" customHeight="1">
      <c r="A48" s="4" t="s">
        <v>809</v>
      </c>
      <c r="B48" s="12">
        <f>+'DCA-Anexo I-C'!B49+'DCA-Anexo I-C'!B54</f>
        <v>403744.1</v>
      </c>
      <c r="C48" s="12">
        <f>+'DCA-Anexo I-C'!C49+'DCA-Anexo I-C'!C54</f>
        <v>0</v>
      </c>
      <c r="D48" s="12">
        <f>+'DCA-Anexo I-C'!D49+'DCA-Anexo I-C'!D54</f>
        <v>0</v>
      </c>
      <c r="E48" s="12">
        <f>+'DCA-Anexo I-C'!E49+'DCA-Anexo I-C'!E54</f>
        <v>11326.89</v>
      </c>
    </row>
    <row r="49" spans="1:5" ht="25.5" customHeight="1">
      <c r="A49" s="3" t="s">
        <v>810</v>
      </c>
      <c r="B49" s="11">
        <f>+'DCA-Anexo I-C'!B50+'DCA-Anexo I-C'!B51+'DCA-Anexo I-C'!B52+'DCA-Anexo I-C'!B53</f>
        <v>337526.69999999995</v>
      </c>
      <c r="C49" s="11">
        <f>+'DCA-Anexo I-C'!C50+'DCA-Anexo I-C'!C51+'DCA-Anexo I-C'!C52+'DCA-Anexo I-C'!C53</f>
        <v>0</v>
      </c>
      <c r="D49" s="11">
        <f>+'DCA-Anexo I-C'!D50+'DCA-Anexo I-C'!D51+'DCA-Anexo I-C'!D52+'DCA-Anexo I-C'!D53</f>
        <v>0</v>
      </c>
      <c r="E49" s="11">
        <f>+'DCA-Anexo I-C'!E50+'DCA-Anexo I-C'!E51+'DCA-Anexo I-C'!E52+'DCA-Anexo I-C'!E53</f>
        <v>11326.89</v>
      </c>
    </row>
    <row r="50" spans="1:5" ht="25.5" customHeight="1">
      <c r="A50" s="4" t="s">
        <v>811</v>
      </c>
      <c r="B50" s="12">
        <v>194814.27</v>
      </c>
      <c r="C50" s="12"/>
      <c r="D50" s="12"/>
      <c r="E50" s="12">
        <v>11326.89</v>
      </c>
    </row>
    <row r="51" spans="1:5" ht="12.75" customHeight="1">
      <c r="A51" s="3" t="s">
        <v>812</v>
      </c>
      <c r="B51" s="11"/>
      <c r="C51" s="11"/>
      <c r="D51" s="11"/>
      <c r="E51" s="11"/>
    </row>
    <row r="52" spans="1:5" ht="25.5" customHeight="1">
      <c r="A52" s="4" t="s">
        <v>813</v>
      </c>
      <c r="B52" s="12"/>
      <c r="C52" s="12"/>
      <c r="D52" s="12"/>
      <c r="E52" s="12"/>
    </row>
    <row r="53" spans="1:5" ht="25.5" customHeight="1">
      <c r="A53" s="3" t="s">
        <v>814</v>
      </c>
      <c r="B53" s="11">
        <v>142712.43</v>
      </c>
      <c r="C53" s="11"/>
      <c r="D53" s="11"/>
      <c r="E53" s="11"/>
    </row>
    <row r="54" spans="1:5" ht="25.5" customHeight="1">
      <c r="A54" s="4" t="s">
        <v>815</v>
      </c>
      <c r="B54" s="12">
        <f>+'DCA-Anexo I-C'!B55+'DCA-Anexo I-C'!B56+'DCA-Anexo I-C'!B57+'DCA-Anexo I-C'!B58+'DCA-Anexo I-C'!B59</f>
        <v>66217.399999999994</v>
      </c>
      <c r="C54" s="12">
        <f>+'DCA-Anexo I-C'!C55+'DCA-Anexo I-C'!C56+'DCA-Anexo I-C'!C57+'DCA-Anexo I-C'!C58+'DCA-Anexo I-C'!C59</f>
        <v>0</v>
      </c>
      <c r="D54" s="12">
        <f>+'DCA-Anexo I-C'!D55+'DCA-Anexo I-C'!D56+'DCA-Anexo I-C'!D57+'DCA-Anexo I-C'!D58+'DCA-Anexo I-C'!D59</f>
        <v>0</v>
      </c>
      <c r="E54" s="12">
        <f>+'DCA-Anexo I-C'!E55+'DCA-Anexo I-C'!E56+'DCA-Anexo I-C'!E57+'DCA-Anexo I-C'!E58+'DCA-Anexo I-C'!E59</f>
        <v>0</v>
      </c>
    </row>
    <row r="55" spans="1:5" ht="38.25" customHeight="1">
      <c r="A55" s="3" t="s">
        <v>816</v>
      </c>
      <c r="B55" s="11">
        <v>66217.399999999994</v>
      </c>
      <c r="C55" s="11"/>
      <c r="D55" s="11"/>
      <c r="E55" s="11"/>
    </row>
    <row r="56" spans="1:5" ht="12.75" customHeight="1">
      <c r="A56" s="4" t="s">
        <v>817</v>
      </c>
      <c r="B56" s="12"/>
      <c r="C56" s="12"/>
      <c r="D56" s="12"/>
      <c r="E56" s="12"/>
    </row>
    <row r="57" spans="1:5" ht="12.75" customHeight="1">
      <c r="A57" s="3" t="s">
        <v>818</v>
      </c>
      <c r="B57" s="11"/>
      <c r="C57" s="11"/>
      <c r="D57" s="11"/>
      <c r="E57" s="11"/>
    </row>
    <row r="58" spans="1:5" ht="12.75" customHeight="1">
      <c r="A58" s="4" t="s">
        <v>819</v>
      </c>
      <c r="B58" s="12"/>
      <c r="C58" s="12"/>
      <c r="D58" s="12"/>
      <c r="E58" s="12"/>
    </row>
    <row r="59" spans="1:5" ht="25.5" customHeight="1">
      <c r="A59" s="3" t="s">
        <v>820</v>
      </c>
      <c r="B59" s="11"/>
      <c r="C59" s="11"/>
      <c r="D59" s="11"/>
      <c r="E59" s="11"/>
    </row>
    <row r="60" spans="1:5" ht="12.75" customHeight="1">
      <c r="A60" s="4" t="s">
        <v>821</v>
      </c>
      <c r="B60" s="12"/>
      <c r="C60" s="12"/>
      <c r="D60" s="12"/>
      <c r="E60" s="12"/>
    </row>
    <row r="61" spans="1:5" ht="12.75" customHeight="1">
      <c r="A61" s="3" t="s">
        <v>822</v>
      </c>
      <c r="B61" s="11">
        <f>+'DCA-Anexo I-C'!B62+'DCA-Anexo I-C'!B68</f>
        <v>25351.239999999998</v>
      </c>
      <c r="C61" s="11">
        <f>+'DCA-Anexo I-C'!C62+'DCA-Anexo I-C'!C68</f>
        <v>0</v>
      </c>
      <c r="D61" s="11">
        <f>+'DCA-Anexo I-C'!D62+'DCA-Anexo I-C'!D68</f>
        <v>0</v>
      </c>
      <c r="E61" s="11">
        <f>+'DCA-Anexo I-C'!E62+'DCA-Anexo I-C'!E68</f>
        <v>0</v>
      </c>
    </row>
    <row r="62" spans="1:5" ht="12.75" customHeight="1">
      <c r="A62" s="4" t="s">
        <v>823</v>
      </c>
      <c r="B62" s="12">
        <f>+'DCA-Anexo I-C'!B63+'DCA-Anexo I-C'!B65+'DCA-Anexo I-C'!B66+'DCA-Anexo I-C'!B67+'DCA-Anexo I-C'!B64</f>
        <v>18536.5</v>
      </c>
      <c r="C62" s="12">
        <f>+'DCA-Anexo I-C'!C63+'DCA-Anexo I-C'!C65+'DCA-Anexo I-C'!C66+'DCA-Anexo I-C'!C67+'DCA-Anexo I-C'!C64</f>
        <v>0</v>
      </c>
      <c r="D62" s="12">
        <f>+'DCA-Anexo I-C'!D63+'DCA-Anexo I-C'!D65+'DCA-Anexo I-C'!D66+'DCA-Anexo I-C'!D67+'DCA-Anexo I-C'!D64</f>
        <v>0</v>
      </c>
      <c r="E62" s="12">
        <f>+'DCA-Anexo I-C'!E63+'DCA-Anexo I-C'!E65+'DCA-Anexo I-C'!E66+'DCA-Anexo I-C'!E67+'DCA-Anexo I-C'!E64</f>
        <v>0</v>
      </c>
    </row>
    <row r="63" spans="1:5" ht="12.75" customHeight="1">
      <c r="A63" s="3" t="s">
        <v>824</v>
      </c>
      <c r="B63" s="11">
        <v>18536.5</v>
      </c>
      <c r="C63" s="11"/>
      <c r="D63" s="11"/>
      <c r="E63" s="11"/>
    </row>
    <row r="64" spans="1:5" ht="12.75" customHeight="1">
      <c r="A64" s="4" t="s">
        <v>825</v>
      </c>
      <c r="B64" s="12"/>
      <c r="C64" s="12"/>
      <c r="D64" s="12"/>
      <c r="E64" s="12"/>
    </row>
    <row r="65" spans="1:5" ht="25.5" customHeight="1">
      <c r="A65" s="3" t="s">
        <v>826</v>
      </c>
      <c r="B65" s="11"/>
      <c r="C65" s="11"/>
      <c r="D65" s="11"/>
      <c r="E65" s="11"/>
    </row>
    <row r="66" spans="1:5" ht="12.75" customHeight="1">
      <c r="A66" s="4" t="s">
        <v>827</v>
      </c>
      <c r="B66" s="12"/>
      <c r="C66" s="12"/>
      <c r="D66" s="12"/>
      <c r="E66" s="12"/>
    </row>
    <row r="67" spans="1:5" ht="25.5" customHeight="1">
      <c r="A67" s="3" t="s">
        <v>828</v>
      </c>
      <c r="B67" s="11"/>
      <c r="C67" s="11"/>
      <c r="D67" s="11"/>
      <c r="E67" s="11"/>
    </row>
    <row r="68" spans="1:5" ht="12.75" customHeight="1">
      <c r="A68" s="4" t="s">
        <v>829</v>
      </c>
      <c r="B68" s="12">
        <f>+'DCA-Anexo I-C'!B69+'DCA-Anexo I-C'!B70</f>
        <v>6814.74</v>
      </c>
      <c r="C68" s="12">
        <f>+'DCA-Anexo I-C'!C69+'DCA-Anexo I-C'!C70</f>
        <v>0</v>
      </c>
      <c r="D68" s="12">
        <f>+'DCA-Anexo I-C'!D69+'DCA-Anexo I-C'!D70</f>
        <v>0</v>
      </c>
      <c r="E68" s="12">
        <f>+'DCA-Anexo I-C'!E69+'DCA-Anexo I-C'!E70</f>
        <v>0</v>
      </c>
    </row>
    <row r="69" spans="1:5" ht="12.75" customHeight="1">
      <c r="A69" s="3" t="s">
        <v>830</v>
      </c>
      <c r="B69" s="11">
        <v>6814.74</v>
      </c>
      <c r="C69" s="11"/>
      <c r="D69" s="11"/>
      <c r="E69" s="11"/>
    </row>
    <row r="70" spans="1:5" ht="12.75" customHeight="1">
      <c r="A70" s="4" t="s">
        <v>831</v>
      </c>
      <c r="B70" s="12"/>
      <c r="C70" s="12"/>
      <c r="D70" s="12"/>
      <c r="E70" s="12"/>
    </row>
    <row r="71" spans="1:5" ht="12.75" customHeight="1">
      <c r="A71" s="3" t="s">
        <v>832</v>
      </c>
      <c r="B71" s="11">
        <f>+'DCA-Anexo I-C'!B72</f>
        <v>277.56</v>
      </c>
      <c r="C71" s="11">
        <f>+'DCA-Anexo I-C'!C72</f>
        <v>0</v>
      </c>
      <c r="D71" s="11">
        <f>+'DCA-Anexo I-C'!D72</f>
        <v>0</v>
      </c>
      <c r="E71" s="11">
        <f>+'DCA-Anexo I-C'!E72</f>
        <v>0</v>
      </c>
    </row>
    <row r="72" spans="1:5" ht="25.5" customHeight="1">
      <c r="A72" s="4" t="s">
        <v>833</v>
      </c>
      <c r="B72" s="12">
        <v>277.56</v>
      </c>
      <c r="C72" s="12"/>
      <c r="D72" s="12"/>
      <c r="E72" s="12"/>
    </row>
    <row r="73" spans="1:5" ht="12.75" customHeight="1">
      <c r="A73" s="3" t="s">
        <v>834</v>
      </c>
      <c r="B73" s="11">
        <f>+'DCA-Anexo I-C'!B74+'DCA-Anexo I-C'!B120+'DCA-Anexo I-C'!B122+'DCA-Anexo I-C'!B123</f>
        <v>704259.25</v>
      </c>
      <c r="C73" s="11">
        <f>+'DCA-Anexo I-C'!C74+'DCA-Anexo I-C'!C120+'DCA-Anexo I-C'!C122+'DCA-Anexo I-C'!C123</f>
        <v>0</v>
      </c>
      <c r="D73" s="11">
        <f>+'DCA-Anexo I-C'!D74+'DCA-Anexo I-C'!D120+'DCA-Anexo I-C'!D122+'DCA-Anexo I-C'!D123</f>
        <v>0</v>
      </c>
      <c r="E73" s="11">
        <f>+'DCA-Anexo I-C'!E74+'DCA-Anexo I-C'!E120+'DCA-Anexo I-C'!E122+'DCA-Anexo I-C'!E123</f>
        <v>0</v>
      </c>
    </row>
    <row r="74" spans="1:5" ht="12.75" customHeight="1">
      <c r="A74" s="4" t="s">
        <v>835</v>
      </c>
      <c r="B74" s="12">
        <f>+'DCA-Anexo I-C'!B75+'DCA-Anexo I-C'!B105+'DCA-Anexo I-C'!B87+'DCA-Anexo I-C'!B102+'DCA-Anexo I-C'!B94+'DCA-Anexo I-C'!B104+'DCA-Anexo I-C'!B96+'DCA-Anexo I-C'!B103+'DCA-Anexo I-C'!B76+'DCA-Anexo I-C'!B97+'DCA-Anexo I-C'!B95+'DCA-Anexo I-C'!B78+'DCA-Anexo I-C'!B93+'DCA-Anexo I-C'!B88+'DCA-Anexo I-C'!B77+'DCA-Anexo I-C'!B101+'DCA-Anexo I-C'!B106+'DCA-Anexo I-C'!B100+'DCA-Anexo I-C'!B107+'DCA-Anexo I-C'!B108</f>
        <v>573548.46</v>
      </c>
      <c r="C74" s="12">
        <f>+'DCA-Anexo I-C'!C75+'DCA-Anexo I-C'!C105+'DCA-Anexo I-C'!C87+'DCA-Anexo I-C'!C102+'DCA-Anexo I-C'!C94+'DCA-Anexo I-C'!C104+'DCA-Anexo I-C'!C96+'DCA-Anexo I-C'!C103+'DCA-Anexo I-C'!C76+'DCA-Anexo I-C'!C97+'DCA-Anexo I-C'!C95+'DCA-Anexo I-C'!C78+'DCA-Anexo I-C'!C93+'DCA-Anexo I-C'!C88+'DCA-Anexo I-C'!C77+'DCA-Anexo I-C'!C101+'DCA-Anexo I-C'!C106+'DCA-Anexo I-C'!C100+'DCA-Anexo I-C'!C107+'DCA-Anexo I-C'!C108</f>
        <v>0</v>
      </c>
      <c r="D74" s="12">
        <f>+'DCA-Anexo I-C'!D75+'DCA-Anexo I-C'!D105+'DCA-Anexo I-C'!D87+'DCA-Anexo I-C'!D102+'DCA-Anexo I-C'!D94+'DCA-Anexo I-C'!D104+'DCA-Anexo I-C'!D96+'DCA-Anexo I-C'!D103+'DCA-Anexo I-C'!D76+'DCA-Anexo I-C'!D97+'DCA-Anexo I-C'!D95+'DCA-Anexo I-C'!D78+'DCA-Anexo I-C'!D93+'DCA-Anexo I-C'!D88+'DCA-Anexo I-C'!D77+'DCA-Anexo I-C'!D101+'DCA-Anexo I-C'!D106+'DCA-Anexo I-C'!D100+'DCA-Anexo I-C'!D107+'DCA-Anexo I-C'!D108</f>
        <v>0</v>
      </c>
      <c r="E74" s="12">
        <f>+'DCA-Anexo I-C'!E75+'DCA-Anexo I-C'!E105+'DCA-Anexo I-C'!E87+'DCA-Anexo I-C'!E102+'DCA-Anexo I-C'!E94+'DCA-Anexo I-C'!E104+'DCA-Anexo I-C'!E96+'DCA-Anexo I-C'!E103+'DCA-Anexo I-C'!E76+'DCA-Anexo I-C'!E97+'DCA-Anexo I-C'!E95+'DCA-Anexo I-C'!E78+'DCA-Anexo I-C'!E93+'DCA-Anexo I-C'!E88+'DCA-Anexo I-C'!E77+'DCA-Anexo I-C'!E101+'DCA-Anexo I-C'!E106+'DCA-Anexo I-C'!E100+'DCA-Anexo I-C'!E107+'DCA-Anexo I-C'!E108</f>
        <v>0</v>
      </c>
    </row>
    <row r="75" spans="1:5" ht="25.5" customHeight="1">
      <c r="A75" s="3" t="s">
        <v>836</v>
      </c>
      <c r="B75" s="11"/>
      <c r="C75" s="11"/>
      <c r="D75" s="11"/>
      <c r="E75" s="11"/>
    </row>
    <row r="76" spans="1:5" ht="12.75" customHeight="1">
      <c r="A76" s="4" t="s">
        <v>837</v>
      </c>
      <c r="B76" s="12"/>
      <c r="C76" s="12"/>
      <c r="D76" s="12"/>
      <c r="E76" s="12"/>
    </row>
    <row r="77" spans="1:5" ht="25.5" customHeight="1">
      <c r="A77" s="3" t="s">
        <v>838</v>
      </c>
      <c r="B77" s="11"/>
      <c r="C77" s="11"/>
      <c r="D77" s="11"/>
      <c r="E77" s="11"/>
    </row>
    <row r="78" spans="1:5" ht="25.5" customHeight="1">
      <c r="A78" s="4" t="s">
        <v>839</v>
      </c>
      <c r="B78" s="12">
        <f>+'DCA-Anexo I-C'!B79+'DCA-Anexo I-C'!B82+'DCA-Anexo I-C'!B81+'DCA-Anexo I-C'!B83+'DCA-Anexo I-C'!B84+'DCA-Anexo I-C'!B80+'DCA-Anexo I-C'!B85+'DCA-Anexo I-C'!B86</f>
        <v>573548.46</v>
      </c>
      <c r="C78" s="12">
        <f>+'DCA-Anexo I-C'!C79+'DCA-Anexo I-C'!C82+'DCA-Anexo I-C'!C81+'DCA-Anexo I-C'!C83+'DCA-Anexo I-C'!C84+'DCA-Anexo I-C'!C80+'DCA-Anexo I-C'!C85+'DCA-Anexo I-C'!C86</f>
        <v>0</v>
      </c>
      <c r="D78" s="12">
        <f>+'DCA-Anexo I-C'!D79+'DCA-Anexo I-C'!D82+'DCA-Anexo I-C'!D81+'DCA-Anexo I-C'!D83+'DCA-Anexo I-C'!D84+'DCA-Anexo I-C'!D80+'DCA-Anexo I-C'!D85+'DCA-Anexo I-C'!D86</f>
        <v>0</v>
      </c>
      <c r="E78" s="12">
        <f>+'DCA-Anexo I-C'!E79+'DCA-Anexo I-C'!E82+'DCA-Anexo I-C'!E81+'DCA-Anexo I-C'!E83+'DCA-Anexo I-C'!E84+'DCA-Anexo I-C'!E80+'DCA-Anexo I-C'!E85+'DCA-Anexo I-C'!E86</f>
        <v>0</v>
      </c>
    </row>
    <row r="79" spans="1:5" ht="25.5" customHeight="1">
      <c r="A79" s="3" t="s">
        <v>840</v>
      </c>
      <c r="B79" s="11"/>
      <c r="C79" s="11"/>
      <c r="D79" s="11"/>
      <c r="E79" s="11"/>
    </row>
    <row r="80" spans="1:5" ht="12.75" customHeight="1">
      <c r="A80" s="4" t="s">
        <v>841</v>
      </c>
      <c r="B80" s="12">
        <v>573548.46</v>
      </c>
      <c r="C80" s="12"/>
      <c r="D80" s="12"/>
      <c r="E80" s="12"/>
    </row>
    <row r="81" spans="1:5" ht="12.75" customHeight="1">
      <c r="A81" s="3" t="s">
        <v>842</v>
      </c>
      <c r="B81" s="11"/>
      <c r="C81" s="11"/>
      <c r="D81" s="11"/>
      <c r="E81" s="11"/>
    </row>
    <row r="82" spans="1:5" ht="12.75" customHeight="1">
      <c r="A82" s="4" t="s">
        <v>843</v>
      </c>
      <c r="B82" s="12"/>
      <c r="C82" s="12"/>
      <c r="D82" s="12"/>
      <c r="E82" s="12"/>
    </row>
    <row r="83" spans="1:5" ht="25.5" customHeight="1">
      <c r="A83" s="3" t="s">
        <v>844</v>
      </c>
      <c r="B83" s="11"/>
      <c r="C83" s="11"/>
      <c r="D83" s="11"/>
      <c r="E83" s="11"/>
    </row>
    <row r="84" spans="1:5" ht="25.5" customHeight="1">
      <c r="A84" s="4" t="s">
        <v>845</v>
      </c>
      <c r="B84" s="12"/>
      <c r="C84" s="12"/>
      <c r="D84" s="12"/>
      <c r="E84" s="12"/>
    </row>
    <row r="85" spans="1:5" ht="25.5" customHeight="1">
      <c r="A85" s="3" t="s">
        <v>846</v>
      </c>
      <c r="B85" s="11"/>
      <c r="C85" s="11"/>
      <c r="D85" s="11"/>
      <c r="E85" s="11"/>
    </row>
    <row r="86" spans="1:5" ht="25.5" customHeight="1">
      <c r="A86" s="4" t="s">
        <v>847</v>
      </c>
      <c r="B86" s="12"/>
      <c r="C86" s="12"/>
      <c r="D86" s="12"/>
      <c r="E86" s="12"/>
    </row>
    <row r="87" spans="1:5" ht="12.75" customHeight="1">
      <c r="A87" s="3" t="s">
        <v>848</v>
      </c>
      <c r="B87" s="11"/>
      <c r="C87" s="11"/>
      <c r="D87" s="11"/>
      <c r="E87" s="11"/>
    </row>
    <row r="88" spans="1:5" ht="12.75" customHeight="1">
      <c r="A88" s="4" t="s">
        <v>849</v>
      </c>
      <c r="B88" s="12">
        <f>+'DCA-Anexo I-C'!B89+'DCA-Anexo I-C'!B90+'DCA-Anexo I-C'!B91+'DCA-Anexo I-C'!B92</f>
        <v>0</v>
      </c>
      <c r="C88" s="12">
        <f>+'DCA-Anexo I-C'!C89+'DCA-Anexo I-C'!C90+'DCA-Anexo I-C'!C91+'DCA-Anexo I-C'!C92</f>
        <v>0</v>
      </c>
      <c r="D88" s="12">
        <f>+'DCA-Anexo I-C'!D89+'DCA-Anexo I-C'!D90+'DCA-Anexo I-C'!D91+'DCA-Anexo I-C'!D92</f>
        <v>0</v>
      </c>
      <c r="E88" s="12">
        <f>+'DCA-Anexo I-C'!E89+'DCA-Anexo I-C'!E90+'DCA-Anexo I-C'!E91+'DCA-Anexo I-C'!E92</f>
        <v>0</v>
      </c>
    </row>
    <row r="89" spans="1:5" ht="25.5" customHeight="1">
      <c r="A89" s="3" t="s">
        <v>850</v>
      </c>
      <c r="B89" s="11"/>
      <c r="C89" s="11"/>
      <c r="D89" s="11"/>
      <c r="E89" s="11"/>
    </row>
    <row r="90" spans="1:5" ht="25.5" customHeight="1">
      <c r="A90" s="4" t="s">
        <v>851</v>
      </c>
      <c r="B90" s="12"/>
      <c r="C90" s="12"/>
      <c r="D90" s="12"/>
      <c r="E90" s="12"/>
    </row>
    <row r="91" spans="1:5" ht="25.5" customHeight="1">
      <c r="A91" s="3" t="s">
        <v>852</v>
      </c>
      <c r="B91" s="11"/>
      <c r="C91" s="11"/>
      <c r="D91" s="11"/>
      <c r="E91" s="11"/>
    </row>
    <row r="92" spans="1:5" ht="25.5" customHeight="1">
      <c r="A92" s="4" t="s">
        <v>853</v>
      </c>
      <c r="B92" s="12"/>
      <c r="C92" s="12"/>
      <c r="D92" s="12"/>
      <c r="E92" s="12"/>
    </row>
    <row r="93" spans="1:5" ht="25.5" customHeight="1">
      <c r="A93" s="3" t="s">
        <v>854</v>
      </c>
      <c r="B93" s="11"/>
      <c r="C93" s="11"/>
      <c r="D93" s="11"/>
      <c r="E93" s="11"/>
    </row>
    <row r="94" spans="1:5" ht="25.5" customHeight="1">
      <c r="A94" s="4" t="s">
        <v>855</v>
      </c>
      <c r="B94" s="12"/>
      <c r="C94" s="12"/>
      <c r="D94" s="12"/>
      <c r="E94" s="12"/>
    </row>
    <row r="95" spans="1:5" ht="25.5" customHeight="1">
      <c r="A95" s="3" t="s">
        <v>856</v>
      </c>
      <c r="B95" s="11"/>
      <c r="C95" s="11"/>
      <c r="D95" s="11"/>
      <c r="E95" s="11"/>
    </row>
    <row r="96" spans="1:5" ht="12.75" customHeight="1">
      <c r="A96" s="4" t="s">
        <v>857</v>
      </c>
      <c r="B96" s="12"/>
      <c r="C96" s="12"/>
      <c r="D96" s="12"/>
      <c r="E96" s="12"/>
    </row>
    <row r="97" spans="1:5" ht="25.5" customHeight="1">
      <c r="A97" s="3" t="s">
        <v>858</v>
      </c>
      <c r="B97" s="11">
        <f>+'DCA-Anexo I-C'!B98+'DCA-Anexo I-C'!B99</f>
        <v>0</v>
      </c>
      <c r="C97" s="11">
        <f>+'DCA-Anexo I-C'!C98+'DCA-Anexo I-C'!C99</f>
        <v>0</v>
      </c>
      <c r="D97" s="11">
        <f>+'DCA-Anexo I-C'!D98+'DCA-Anexo I-C'!D99</f>
        <v>0</v>
      </c>
      <c r="E97" s="11">
        <f>+'DCA-Anexo I-C'!E98+'DCA-Anexo I-C'!E99</f>
        <v>0</v>
      </c>
    </row>
    <row r="98" spans="1:5" ht="25.5" customHeight="1">
      <c r="A98" s="4" t="s">
        <v>859</v>
      </c>
      <c r="B98" s="12"/>
      <c r="C98" s="12"/>
      <c r="D98" s="12"/>
      <c r="E98" s="12"/>
    </row>
    <row r="99" spans="1:5" ht="25.5" customHeight="1">
      <c r="A99" s="3" t="s">
        <v>860</v>
      </c>
      <c r="B99" s="11"/>
      <c r="C99" s="11"/>
      <c r="D99" s="11"/>
      <c r="E99" s="11"/>
    </row>
    <row r="100" spans="1:5" ht="12.75" customHeight="1">
      <c r="A100" s="4" t="s">
        <v>861</v>
      </c>
      <c r="B100" s="12"/>
      <c r="C100" s="12"/>
      <c r="D100" s="12"/>
      <c r="E100" s="12"/>
    </row>
    <row r="101" spans="1:5" ht="12.75" customHeight="1">
      <c r="A101" s="3" t="s">
        <v>862</v>
      </c>
      <c r="B101" s="11"/>
      <c r="C101" s="11"/>
      <c r="D101" s="11"/>
      <c r="E101" s="11"/>
    </row>
    <row r="102" spans="1:5" ht="25.5" customHeight="1">
      <c r="A102" s="4" t="s">
        <v>863</v>
      </c>
      <c r="B102" s="12"/>
      <c r="C102" s="12"/>
      <c r="D102" s="12"/>
      <c r="E102" s="12"/>
    </row>
    <row r="103" spans="1:5" ht="25.5" customHeight="1">
      <c r="A103" s="3" t="s">
        <v>864</v>
      </c>
      <c r="B103" s="11"/>
      <c r="C103" s="11"/>
      <c r="D103" s="11"/>
      <c r="E103" s="11"/>
    </row>
    <row r="104" spans="1:5" ht="12.75" customHeight="1">
      <c r="A104" s="4" t="s">
        <v>865</v>
      </c>
      <c r="B104" s="12"/>
      <c r="C104" s="12"/>
      <c r="D104" s="12"/>
      <c r="E104" s="12"/>
    </row>
    <row r="105" spans="1:5" ht="12.75" customHeight="1">
      <c r="A105" s="3" t="s">
        <v>866</v>
      </c>
      <c r="B105" s="11"/>
      <c r="C105" s="11"/>
      <c r="D105" s="11"/>
      <c r="E105" s="11"/>
    </row>
    <row r="106" spans="1:5" ht="25.5" customHeight="1">
      <c r="A106" s="4" t="s">
        <v>867</v>
      </c>
      <c r="B106" s="12"/>
      <c r="C106" s="12"/>
      <c r="D106" s="12"/>
      <c r="E106" s="12"/>
    </row>
    <row r="107" spans="1:5" ht="12.75" customHeight="1">
      <c r="A107" s="3" t="s">
        <v>868</v>
      </c>
      <c r="B107" s="11"/>
      <c r="C107" s="11"/>
      <c r="D107" s="11"/>
      <c r="E107" s="11"/>
    </row>
    <row r="108" spans="1:5" ht="25.5" customHeight="1">
      <c r="A108" s="4" t="s">
        <v>869</v>
      </c>
      <c r="B108" s="12">
        <f>+'DCA-Anexo I-C'!B109+'DCA-Anexo I-C'!B113</f>
        <v>0</v>
      </c>
      <c r="C108" s="12">
        <f>+'DCA-Anexo I-C'!C109+'DCA-Anexo I-C'!C113</f>
        <v>0</v>
      </c>
      <c r="D108" s="12">
        <f>+'DCA-Anexo I-C'!D109+'DCA-Anexo I-C'!D113</f>
        <v>0</v>
      </c>
      <c r="E108" s="12">
        <f>+'DCA-Anexo I-C'!E109+'DCA-Anexo I-C'!E113</f>
        <v>0</v>
      </c>
    </row>
    <row r="109" spans="1:5" ht="25.5" customHeight="1">
      <c r="A109" s="3" t="s">
        <v>870</v>
      </c>
      <c r="B109" s="11">
        <f>+'DCA-Anexo I-C'!B110+'DCA-Anexo I-C'!B111+'DCA-Anexo I-C'!B112</f>
        <v>0</v>
      </c>
      <c r="C109" s="11">
        <f>+'DCA-Anexo I-C'!C110+'DCA-Anexo I-C'!C111+'DCA-Anexo I-C'!C112</f>
        <v>0</v>
      </c>
      <c r="D109" s="11">
        <f>+'DCA-Anexo I-C'!D110+'DCA-Anexo I-C'!D111+'DCA-Anexo I-C'!D112</f>
        <v>0</v>
      </c>
      <c r="E109" s="11">
        <f>+'DCA-Anexo I-C'!E110+'DCA-Anexo I-C'!E111+'DCA-Anexo I-C'!E112</f>
        <v>0</v>
      </c>
    </row>
    <row r="110" spans="1:5" ht="25.5" customHeight="1">
      <c r="A110" s="4" t="s">
        <v>871</v>
      </c>
      <c r="B110" s="12"/>
      <c r="C110" s="12"/>
      <c r="D110" s="12"/>
      <c r="E110" s="12"/>
    </row>
    <row r="111" spans="1:5" ht="12.75" customHeight="1">
      <c r="A111" s="3" t="s">
        <v>872</v>
      </c>
      <c r="B111" s="11"/>
      <c r="C111" s="11"/>
      <c r="D111" s="11"/>
      <c r="E111" s="11"/>
    </row>
    <row r="112" spans="1:5" ht="12.75" customHeight="1">
      <c r="A112" s="4" t="s">
        <v>873</v>
      </c>
      <c r="B112" s="12"/>
      <c r="C112" s="12"/>
      <c r="D112" s="12"/>
      <c r="E112" s="12"/>
    </row>
    <row r="113" spans="1:5" ht="25.5" customHeight="1">
      <c r="A113" s="3" t="s">
        <v>874</v>
      </c>
      <c r="B113" s="11">
        <f>+'DCA-Anexo I-C'!B114+'DCA-Anexo I-C'!B115+'DCA-Anexo I-C'!B116+'DCA-Anexo I-C'!B117+'DCA-Anexo I-C'!B118+'DCA-Anexo I-C'!B119</f>
        <v>0</v>
      </c>
      <c r="C113" s="11">
        <f>+'DCA-Anexo I-C'!C114+'DCA-Anexo I-C'!C115+'DCA-Anexo I-C'!C116+'DCA-Anexo I-C'!C117+'DCA-Anexo I-C'!C118+'DCA-Anexo I-C'!C119</f>
        <v>0</v>
      </c>
      <c r="D113" s="11">
        <f>+'DCA-Anexo I-C'!D114+'DCA-Anexo I-C'!D115+'DCA-Anexo I-C'!D116+'DCA-Anexo I-C'!D117+'DCA-Anexo I-C'!D118+'DCA-Anexo I-C'!D119</f>
        <v>0</v>
      </c>
      <c r="E113" s="11">
        <f>+'DCA-Anexo I-C'!E114+'DCA-Anexo I-C'!E115+'DCA-Anexo I-C'!E116+'DCA-Anexo I-C'!E117+'DCA-Anexo I-C'!E118+'DCA-Anexo I-C'!E119</f>
        <v>0</v>
      </c>
    </row>
    <row r="114" spans="1:5" ht="12.75" customHeight="1">
      <c r="A114" s="4" t="s">
        <v>875</v>
      </c>
      <c r="B114" s="12"/>
      <c r="C114" s="12"/>
      <c r="D114" s="12"/>
      <c r="E114" s="12"/>
    </row>
    <row r="115" spans="1:5" ht="12.75" customHeight="1">
      <c r="A115" s="3" t="s">
        <v>876</v>
      </c>
      <c r="B115" s="11"/>
      <c r="C115" s="11"/>
      <c r="D115" s="11"/>
      <c r="E115" s="11"/>
    </row>
    <row r="116" spans="1:5" ht="12.75" customHeight="1">
      <c r="A116" s="4" t="s">
        <v>877</v>
      </c>
      <c r="B116" s="12"/>
      <c r="C116" s="12"/>
      <c r="D116" s="12"/>
      <c r="E116" s="12"/>
    </row>
    <row r="117" spans="1:5" ht="12.75" customHeight="1">
      <c r="A117" s="3" t="s">
        <v>878</v>
      </c>
      <c r="B117" s="11"/>
      <c r="C117" s="11"/>
      <c r="D117" s="11"/>
      <c r="E117" s="11"/>
    </row>
    <row r="118" spans="1:5" ht="12.75" customHeight="1">
      <c r="A118" s="4" t="s">
        <v>879</v>
      </c>
      <c r="B118" s="12"/>
      <c r="C118" s="12"/>
      <c r="D118" s="12"/>
      <c r="E118" s="12"/>
    </row>
    <row r="119" spans="1:5" ht="12.75" customHeight="1">
      <c r="A119" s="3" t="s">
        <v>880</v>
      </c>
      <c r="B119" s="11"/>
      <c r="C119" s="11"/>
      <c r="D119" s="11"/>
      <c r="E119" s="11"/>
    </row>
    <row r="120" spans="1:5" ht="12.75" customHeight="1">
      <c r="A120" s="4" t="s">
        <v>881</v>
      </c>
      <c r="B120" s="12">
        <f>+'DCA-Anexo I-C'!B121</f>
        <v>0</v>
      </c>
      <c r="C120" s="12">
        <f>+'DCA-Anexo I-C'!C121</f>
        <v>0</v>
      </c>
      <c r="D120" s="12">
        <f>+'DCA-Anexo I-C'!D121</f>
        <v>0</v>
      </c>
      <c r="E120" s="12">
        <f>+'DCA-Anexo I-C'!E121</f>
        <v>0</v>
      </c>
    </row>
    <row r="121" spans="1:5" ht="12.75" customHeight="1">
      <c r="A121" s="3" t="s">
        <v>882</v>
      </c>
      <c r="B121" s="11"/>
      <c r="C121" s="11"/>
      <c r="D121" s="11"/>
      <c r="E121" s="11"/>
    </row>
    <row r="122" spans="1:5" ht="25.5" customHeight="1">
      <c r="A122" s="4" t="s">
        <v>883</v>
      </c>
      <c r="B122" s="12"/>
      <c r="C122" s="12"/>
      <c r="D122" s="12"/>
      <c r="E122" s="12"/>
    </row>
    <row r="123" spans="1:5" ht="25.5" customHeight="1">
      <c r="A123" s="3" t="s">
        <v>884</v>
      </c>
      <c r="B123" s="11">
        <v>130710.79</v>
      </c>
      <c r="C123" s="11"/>
      <c r="D123" s="11"/>
      <c r="E123" s="11"/>
    </row>
    <row r="124" spans="1:5" ht="12.75" customHeight="1">
      <c r="A124" s="4" t="s">
        <v>885</v>
      </c>
      <c r="B124" s="12">
        <f>+'DCA-Anexo I-C'!B125+'DCA-Anexo I-C'!B156+'DCA-Anexo I-C'!B155+'DCA-Anexo I-C'!B131+'DCA-Anexo I-C'!B147+'DCA-Anexo I-C'!B157+'DCA-Anexo I-C'!B142</f>
        <v>1501181.0499999998</v>
      </c>
      <c r="C124" s="12">
        <f>+'DCA-Anexo I-C'!C125+'DCA-Anexo I-C'!C156+'DCA-Anexo I-C'!C155+'DCA-Anexo I-C'!C131+'DCA-Anexo I-C'!C147+'DCA-Anexo I-C'!C157+'DCA-Anexo I-C'!C142</f>
        <v>0</v>
      </c>
      <c r="D124" s="12">
        <f>+'DCA-Anexo I-C'!D125+'DCA-Anexo I-C'!D156+'DCA-Anexo I-C'!D155+'DCA-Anexo I-C'!D131+'DCA-Anexo I-C'!D147+'DCA-Anexo I-C'!D157+'DCA-Anexo I-C'!D142</f>
        <v>0</v>
      </c>
      <c r="E124" s="12">
        <f>+'DCA-Anexo I-C'!E125+'DCA-Anexo I-C'!E156+'DCA-Anexo I-C'!E155+'DCA-Anexo I-C'!E131+'DCA-Anexo I-C'!E147+'DCA-Anexo I-C'!E157+'DCA-Anexo I-C'!E142</f>
        <v>0</v>
      </c>
    </row>
    <row r="125" spans="1:5" ht="12.75" customHeight="1">
      <c r="A125" s="3" t="s">
        <v>886</v>
      </c>
      <c r="B125" s="11">
        <f>+'DCA-Anexo I-C'!B126+'DCA-Anexo I-C'!B129+'DCA-Anexo I-C'!B130</f>
        <v>0</v>
      </c>
      <c r="C125" s="11">
        <f>+'DCA-Anexo I-C'!C126+'DCA-Anexo I-C'!C129+'DCA-Anexo I-C'!C130</f>
        <v>0</v>
      </c>
      <c r="D125" s="11">
        <f>+'DCA-Anexo I-C'!D126+'DCA-Anexo I-C'!D129+'DCA-Anexo I-C'!D130</f>
        <v>0</v>
      </c>
      <c r="E125" s="11">
        <f>+'DCA-Anexo I-C'!E126+'DCA-Anexo I-C'!E129+'DCA-Anexo I-C'!E130</f>
        <v>0</v>
      </c>
    </row>
    <row r="126" spans="1:5" ht="25.5" customHeight="1">
      <c r="A126" s="4" t="s">
        <v>887</v>
      </c>
      <c r="B126" s="12">
        <f>+'DCA-Anexo I-C'!B127+'DCA-Anexo I-C'!B128</f>
        <v>0</v>
      </c>
      <c r="C126" s="12">
        <f>+'DCA-Anexo I-C'!C127+'DCA-Anexo I-C'!C128</f>
        <v>0</v>
      </c>
      <c r="D126" s="12">
        <f>+'DCA-Anexo I-C'!D127+'DCA-Anexo I-C'!D128</f>
        <v>0</v>
      </c>
      <c r="E126" s="12">
        <f>+'DCA-Anexo I-C'!E127+'DCA-Anexo I-C'!E128</f>
        <v>0</v>
      </c>
    </row>
    <row r="127" spans="1:5" ht="12.75" customHeight="1">
      <c r="A127" s="3" t="s">
        <v>888</v>
      </c>
      <c r="B127" s="11"/>
      <c r="C127" s="11"/>
      <c r="D127" s="11"/>
      <c r="E127" s="11"/>
    </row>
    <row r="128" spans="1:5" ht="12.75" customHeight="1">
      <c r="A128" s="4" t="s">
        <v>889</v>
      </c>
      <c r="B128" s="12"/>
      <c r="C128" s="12"/>
      <c r="D128" s="12"/>
      <c r="E128" s="12"/>
    </row>
    <row r="129" spans="1:5" ht="25.5" customHeight="1">
      <c r="A129" s="3" t="s">
        <v>890</v>
      </c>
      <c r="B129" s="11"/>
      <c r="C129" s="11"/>
      <c r="D129" s="11"/>
      <c r="E129" s="11"/>
    </row>
    <row r="130" spans="1:5" ht="12.75" customHeight="1">
      <c r="A130" s="4" t="s">
        <v>891</v>
      </c>
      <c r="B130" s="12"/>
      <c r="C130" s="12"/>
      <c r="D130" s="12"/>
      <c r="E130" s="12"/>
    </row>
    <row r="131" spans="1:5" ht="12.75" customHeight="1">
      <c r="A131" s="3" t="s">
        <v>892</v>
      </c>
      <c r="B131" s="11">
        <f>+'DCA-Anexo I-C'!B132+'DCA-Anexo I-C'!B139+'DCA-Anexo I-C'!B140+'DCA-Anexo I-C'!B141</f>
        <v>1501181.0499999998</v>
      </c>
      <c r="C131" s="11">
        <f>+'DCA-Anexo I-C'!C132+'DCA-Anexo I-C'!C139+'DCA-Anexo I-C'!C140+'DCA-Anexo I-C'!C141</f>
        <v>0</v>
      </c>
      <c r="D131" s="11">
        <f>+'DCA-Anexo I-C'!D132+'DCA-Anexo I-C'!D139+'DCA-Anexo I-C'!D140+'DCA-Anexo I-C'!D141</f>
        <v>0</v>
      </c>
      <c r="E131" s="11">
        <f>+'DCA-Anexo I-C'!E132+'DCA-Anexo I-C'!E139+'DCA-Anexo I-C'!E140+'DCA-Anexo I-C'!E141</f>
        <v>0</v>
      </c>
    </row>
    <row r="132" spans="1:5" ht="12.75" customHeight="1">
      <c r="A132" s="4" t="s">
        <v>893</v>
      </c>
      <c r="B132" s="12">
        <f>+'DCA-Anexo I-C'!B133+'DCA-Anexo I-C'!B136+'DCA-Anexo I-C'!B135+'DCA-Anexo I-C'!B134+'DCA-Anexo I-C'!B137+'DCA-Anexo I-C'!B138</f>
        <v>1501181.0499999998</v>
      </c>
      <c r="C132" s="12">
        <f>+'DCA-Anexo I-C'!C133+'DCA-Anexo I-C'!C136+'DCA-Anexo I-C'!C135+'DCA-Anexo I-C'!C134+'DCA-Anexo I-C'!C137+'DCA-Anexo I-C'!C138</f>
        <v>0</v>
      </c>
      <c r="D132" s="12">
        <f>+'DCA-Anexo I-C'!D133+'DCA-Anexo I-C'!D136+'DCA-Anexo I-C'!D135+'DCA-Anexo I-C'!D134+'DCA-Anexo I-C'!D137+'DCA-Anexo I-C'!D138</f>
        <v>0</v>
      </c>
      <c r="E132" s="12">
        <f>+'DCA-Anexo I-C'!E133+'DCA-Anexo I-C'!E136+'DCA-Anexo I-C'!E135+'DCA-Anexo I-C'!E134+'DCA-Anexo I-C'!E137+'DCA-Anexo I-C'!E138</f>
        <v>0</v>
      </c>
    </row>
    <row r="133" spans="1:5" ht="12.75" customHeight="1">
      <c r="A133" s="3" t="s">
        <v>894</v>
      </c>
      <c r="B133" s="11">
        <v>121278.92</v>
      </c>
      <c r="C133" s="11"/>
      <c r="D133" s="11"/>
      <c r="E133" s="11"/>
    </row>
    <row r="134" spans="1:5" ht="12.75" customHeight="1">
      <c r="A134" s="4" t="s">
        <v>895</v>
      </c>
      <c r="B134" s="12"/>
      <c r="C134" s="12"/>
      <c r="D134" s="12"/>
      <c r="E134" s="12"/>
    </row>
    <row r="135" spans="1:5" ht="12.75" customHeight="1">
      <c r="A135" s="3" t="s">
        <v>896</v>
      </c>
      <c r="B135" s="11"/>
      <c r="C135" s="11"/>
      <c r="D135" s="11"/>
      <c r="E135" s="11"/>
    </row>
    <row r="136" spans="1:5" ht="25.5" customHeight="1">
      <c r="A136" s="4" t="s">
        <v>897</v>
      </c>
      <c r="B136" s="12">
        <v>1379902.13</v>
      </c>
      <c r="C136" s="12"/>
      <c r="D136" s="12"/>
      <c r="E136" s="12"/>
    </row>
    <row r="137" spans="1:5" ht="12.75" customHeight="1">
      <c r="A137" s="3" t="s">
        <v>898</v>
      </c>
      <c r="B137" s="11"/>
      <c r="C137" s="11"/>
      <c r="D137" s="11"/>
      <c r="E137" s="11"/>
    </row>
    <row r="138" spans="1:5" ht="12.75" customHeight="1">
      <c r="A138" s="4" t="s">
        <v>899</v>
      </c>
      <c r="B138" s="12"/>
      <c r="C138" s="12"/>
      <c r="D138" s="12"/>
      <c r="E138" s="12"/>
    </row>
    <row r="139" spans="1:5" ht="12.75" customHeight="1">
      <c r="A139" s="3" t="s">
        <v>900</v>
      </c>
      <c r="B139" s="11"/>
      <c r="C139" s="11"/>
      <c r="D139" s="11"/>
      <c r="E139" s="11"/>
    </row>
    <row r="140" spans="1:5" ht="12.75" customHeight="1">
      <c r="A140" s="4" t="s">
        <v>901</v>
      </c>
      <c r="B140" s="12"/>
      <c r="C140" s="12"/>
      <c r="D140" s="12"/>
      <c r="E140" s="12"/>
    </row>
    <row r="141" spans="1:5" ht="12.75" customHeight="1">
      <c r="A141" s="3" t="s">
        <v>902</v>
      </c>
      <c r="B141" s="11"/>
      <c r="C141" s="11"/>
      <c r="D141" s="11"/>
      <c r="E141" s="11"/>
    </row>
    <row r="142" spans="1:5" ht="25.5" customHeight="1">
      <c r="A142" s="4" t="s">
        <v>903</v>
      </c>
      <c r="B142" s="12">
        <f>+'DCA-Anexo I-C'!B143+'DCA-Anexo I-C'!B144+'DCA-Anexo I-C'!B145+'DCA-Anexo I-C'!B146</f>
        <v>0</v>
      </c>
      <c r="C142" s="12">
        <f>+'DCA-Anexo I-C'!C143+'DCA-Anexo I-C'!C144+'DCA-Anexo I-C'!C145+'DCA-Anexo I-C'!C146</f>
        <v>0</v>
      </c>
      <c r="D142" s="12">
        <f>+'DCA-Anexo I-C'!D143+'DCA-Anexo I-C'!D144+'DCA-Anexo I-C'!D145+'DCA-Anexo I-C'!D146</f>
        <v>0</v>
      </c>
      <c r="E142" s="12">
        <f>+'DCA-Anexo I-C'!E143+'DCA-Anexo I-C'!E144+'DCA-Anexo I-C'!E145+'DCA-Anexo I-C'!E146</f>
        <v>0</v>
      </c>
    </row>
    <row r="143" spans="1:5" ht="12.75" customHeight="1">
      <c r="A143" s="3" t="s">
        <v>904</v>
      </c>
      <c r="B143" s="11"/>
      <c r="C143" s="11"/>
      <c r="D143" s="11"/>
      <c r="E143" s="11"/>
    </row>
    <row r="144" spans="1:5" ht="12.75" customHeight="1">
      <c r="A144" s="4" t="s">
        <v>905</v>
      </c>
      <c r="B144" s="12"/>
      <c r="C144" s="12"/>
      <c r="D144" s="12"/>
      <c r="E144" s="12"/>
    </row>
    <row r="145" spans="1:5" ht="12.75" customHeight="1">
      <c r="A145" s="3" t="s">
        <v>906</v>
      </c>
      <c r="B145" s="11"/>
      <c r="C145" s="11"/>
      <c r="D145" s="11"/>
      <c r="E145" s="11"/>
    </row>
    <row r="146" spans="1:5" ht="12.75" customHeight="1">
      <c r="A146" s="4" t="s">
        <v>907</v>
      </c>
      <c r="B146" s="12"/>
      <c r="C146" s="12"/>
      <c r="D146" s="12"/>
      <c r="E146" s="12"/>
    </row>
    <row r="147" spans="1:5" ht="12.75" customHeight="1">
      <c r="A147" s="3" t="s">
        <v>908</v>
      </c>
      <c r="B147" s="11">
        <f>+'DCA-Anexo I-C'!B148+'DCA-Anexo I-C'!B149+'DCA-Anexo I-C'!B150+'DCA-Anexo I-C'!B151+'DCA-Anexo I-C'!B152+'DCA-Anexo I-C'!B153+'DCA-Anexo I-C'!B154</f>
        <v>0</v>
      </c>
      <c r="C147" s="11">
        <f>+'DCA-Anexo I-C'!C148+'DCA-Anexo I-C'!C149+'DCA-Anexo I-C'!C150+'DCA-Anexo I-C'!C151+'DCA-Anexo I-C'!C152+'DCA-Anexo I-C'!C153+'DCA-Anexo I-C'!C154</f>
        <v>0</v>
      </c>
      <c r="D147" s="11">
        <f>+'DCA-Anexo I-C'!D148+'DCA-Anexo I-C'!D149+'DCA-Anexo I-C'!D150+'DCA-Anexo I-C'!D151+'DCA-Anexo I-C'!D152+'DCA-Anexo I-C'!D153+'DCA-Anexo I-C'!D154</f>
        <v>0</v>
      </c>
      <c r="E147" s="11">
        <f>+'DCA-Anexo I-C'!E148+'DCA-Anexo I-C'!E149+'DCA-Anexo I-C'!E150+'DCA-Anexo I-C'!E151+'DCA-Anexo I-C'!E152+'DCA-Anexo I-C'!E153+'DCA-Anexo I-C'!E154</f>
        <v>0</v>
      </c>
    </row>
    <row r="148" spans="1:5" ht="12.75" customHeight="1">
      <c r="A148" s="4" t="s">
        <v>909</v>
      </c>
      <c r="B148" s="12"/>
      <c r="C148" s="12"/>
      <c r="D148" s="12"/>
      <c r="E148" s="12"/>
    </row>
    <row r="149" spans="1:5" ht="12.75" customHeight="1">
      <c r="A149" s="3" t="s">
        <v>910</v>
      </c>
      <c r="B149" s="11"/>
      <c r="C149" s="11"/>
      <c r="D149" s="11"/>
      <c r="E149" s="11"/>
    </row>
    <row r="150" spans="1:5" ht="12.75" customHeight="1">
      <c r="A150" s="4" t="s">
        <v>911</v>
      </c>
      <c r="B150" s="12"/>
      <c r="C150" s="12"/>
      <c r="D150" s="12"/>
      <c r="E150" s="12"/>
    </row>
    <row r="151" spans="1:5" ht="12.75" customHeight="1">
      <c r="A151" s="3" t="s">
        <v>912</v>
      </c>
      <c r="B151" s="11"/>
      <c r="C151" s="11"/>
      <c r="D151" s="11"/>
      <c r="E151" s="11"/>
    </row>
    <row r="152" spans="1:5" ht="12.75" customHeight="1">
      <c r="A152" s="4" t="s">
        <v>913</v>
      </c>
      <c r="B152" s="12"/>
      <c r="C152" s="12"/>
      <c r="D152" s="12"/>
      <c r="E152" s="12"/>
    </row>
    <row r="153" spans="1:5" ht="12.75" customHeight="1">
      <c r="A153" s="3" t="s">
        <v>914</v>
      </c>
      <c r="B153" s="11"/>
      <c r="C153" s="11"/>
      <c r="D153" s="11"/>
      <c r="E153" s="11"/>
    </row>
    <row r="154" spans="1:5" ht="12.75" customHeight="1">
      <c r="A154" s="4" t="s">
        <v>915</v>
      </c>
      <c r="B154" s="12"/>
      <c r="C154" s="12"/>
      <c r="D154" s="12"/>
      <c r="E154" s="12"/>
    </row>
    <row r="155" spans="1:5" ht="12.75" customHeight="1">
      <c r="A155" s="3" t="s">
        <v>916</v>
      </c>
      <c r="B155" s="11"/>
      <c r="C155" s="11"/>
      <c r="D155" s="11"/>
      <c r="E155" s="11"/>
    </row>
    <row r="156" spans="1:5" ht="12.75" customHeight="1">
      <c r="A156" s="4" t="s">
        <v>917</v>
      </c>
      <c r="B156" s="12"/>
      <c r="C156" s="12"/>
      <c r="D156" s="12"/>
      <c r="E156" s="12"/>
    </row>
    <row r="157" spans="1:5" ht="12.75" customHeight="1">
      <c r="A157" s="3" t="s">
        <v>918</v>
      </c>
      <c r="B157" s="11"/>
      <c r="C157" s="11"/>
      <c r="D157" s="11"/>
      <c r="E157" s="11"/>
    </row>
    <row r="158" spans="1:5" ht="12.75" customHeight="1">
      <c r="A158" s="4" t="s">
        <v>919</v>
      </c>
      <c r="B158" s="12"/>
      <c r="C158" s="12"/>
      <c r="D158" s="12"/>
      <c r="E158" s="12"/>
    </row>
    <row r="159" spans="1:5" ht="12.75" customHeight="1">
      <c r="A159" s="3" t="s">
        <v>920</v>
      </c>
      <c r="B159" s="11"/>
      <c r="C159" s="11"/>
      <c r="D159" s="11"/>
      <c r="E159" s="11"/>
    </row>
    <row r="160" spans="1:5" ht="12.75" customHeight="1">
      <c r="A160" s="4" t="s">
        <v>921</v>
      </c>
      <c r="B160" s="12">
        <f>+'DCA-Anexo I-C'!B161+'DCA-Anexo I-C'!B174+'DCA-Anexo I-C'!B166+'DCA-Anexo I-C'!B178+'DCA-Anexo I-C'!B171</f>
        <v>157605.13</v>
      </c>
      <c r="C160" s="12">
        <f>+'DCA-Anexo I-C'!C161+'DCA-Anexo I-C'!C174+'DCA-Anexo I-C'!C166+'DCA-Anexo I-C'!C178+'DCA-Anexo I-C'!C171</f>
        <v>0</v>
      </c>
      <c r="D160" s="12">
        <f>+'DCA-Anexo I-C'!D161+'DCA-Anexo I-C'!D174+'DCA-Anexo I-C'!D166+'DCA-Anexo I-C'!D178+'DCA-Anexo I-C'!D171</f>
        <v>0</v>
      </c>
      <c r="E160" s="12">
        <f>+'DCA-Anexo I-C'!E161+'DCA-Anexo I-C'!E174+'DCA-Anexo I-C'!E166+'DCA-Anexo I-C'!E178+'DCA-Anexo I-C'!E171</f>
        <v>0</v>
      </c>
    </row>
    <row r="161" spans="1:5" ht="12.75" customHeight="1">
      <c r="A161" s="3" t="s">
        <v>922</v>
      </c>
      <c r="B161" s="11">
        <f>+'DCA-Anexo I-C'!B162+'DCA-Anexo I-C'!B164+'DCA-Anexo I-C'!B165+'DCA-Anexo I-C'!B163</f>
        <v>149444.65</v>
      </c>
      <c r="C161" s="11">
        <f>+'DCA-Anexo I-C'!C162+'DCA-Anexo I-C'!C164+'DCA-Anexo I-C'!C165+'DCA-Anexo I-C'!C163</f>
        <v>0</v>
      </c>
      <c r="D161" s="11">
        <f>+'DCA-Anexo I-C'!D162+'DCA-Anexo I-C'!D164+'DCA-Anexo I-C'!D165+'DCA-Anexo I-C'!D163</f>
        <v>0</v>
      </c>
      <c r="E161" s="11">
        <f>+'DCA-Anexo I-C'!E162+'DCA-Anexo I-C'!E164+'DCA-Anexo I-C'!E165+'DCA-Anexo I-C'!E163</f>
        <v>0</v>
      </c>
    </row>
    <row r="162" spans="1:5" ht="12.75" customHeight="1">
      <c r="A162" s="4" t="s">
        <v>923</v>
      </c>
      <c r="B162" s="12">
        <v>149444.65</v>
      </c>
      <c r="C162" s="12"/>
      <c r="D162" s="12"/>
      <c r="E162" s="12"/>
    </row>
    <row r="163" spans="1:5" ht="12.75" customHeight="1">
      <c r="A163" s="3" t="s">
        <v>924</v>
      </c>
      <c r="B163" s="11"/>
      <c r="C163" s="11"/>
      <c r="D163" s="11"/>
      <c r="E163" s="11"/>
    </row>
    <row r="164" spans="1:5" ht="12.75" customHeight="1">
      <c r="A164" s="4" t="s">
        <v>925</v>
      </c>
      <c r="B164" s="12"/>
      <c r="C164" s="12"/>
      <c r="D164" s="12"/>
      <c r="E164" s="12"/>
    </row>
    <row r="165" spans="1:5" ht="12.75" customHeight="1">
      <c r="A165" s="3" t="s">
        <v>926</v>
      </c>
      <c r="B165" s="11"/>
      <c r="C165" s="11"/>
      <c r="D165" s="11"/>
      <c r="E165" s="11"/>
    </row>
    <row r="166" spans="1:5" ht="25.5" customHeight="1">
      <c r="A166" s="4" t="s">
        <v>927</v>
      </c>
      <c r="B166" s="12">
        <f>+'DCA-Anexo I-C'!B167+'DCA-Anexo I-C'!B169+'DCA-Anexo I-C'!B168+'DCA-Anexo I-C'!B170</f>
        <v>0</v>
      </c>
      <c r="C166" s="12">
        <f>+'DCA-Anexo I-C'!C167+'DCA-Anexo I-C'!C169+'DCA-Anexo I-C'!C168+'DCA-Anexo I-C'!C170</f>
        <v>0</v>
      </c>
      <c r="D166" s="12">
        <f>+'DCA-Anexo I-C'!D167+'DCA-Anexo I-C'!D169+'DCA-Anexo I-C'!D168+'DCA-Anexo I-C'!D170</f>
        <v>0</v>
      </c>
      <c r="E166" s="12">
        <f>+'DCA-Anexo I-C'!E167+'DCA-Anexo I-C'!E169+'DCA-Anexo I-C'!E168+'DCA-Anexo I-C'!E170</f>
        <v>0</v>
      </c>
    </row>
    <row r="167" spans="1:5" ht="12.75" customHeight="1">
      <c r="A167" s="3" t="s">
        <v>928</v>
      </c>
      <c r="B167" s="11"/>
      <c r="C167" s="11"/>
      <c r="D167" s="11"/>
      <c r="E167" s="11"/>
    </row>
    <row r="168" spans="1:5" ht="12.75" customHeight="1">
      <c r="A168" s="4" t="s">
        <v>929</v>
      </c>
      <c r="B168" s="12"/>
      <c r="C168" s="12"/>
      <c r="D168" s="12"/>
      <c r="E168" s="12"/>
    </row>
    <row r="169" spans="1:5" ht="12.75" customHeight="1">
      <c r="A169" s="3" t="s">
        <v>930</v>
      </c>
      <c r="B169" s="11"/>
      <c r="C169" s="11"/>
      <c r="D169" s="11"/>
      <c r="E169" s="11"/>
    </row>
    <row r="170" spans="1:5" ht="12.75" customHeight="1">
      <c r="A170" s="4" t="s">
        <v>931</v>
      </c>
      <c r="B170" s="12"/>
      <c r="C170" s="12"/>
      <c r="D170" s="12"/>
      <c r="E170" s="12"/>
    </row>
    <row r="171" spans="1:5" ht="12.75" customHeight="1">
      <c r="A171" s="3" t="s">
        <v>932</v>
      </c>
      <c r="B171" s="11">
        <f>+'DCA-Anexo I-C'!B172+'DCA-Anexo I-C'!B173</f>
        <v>0</v>
      </c>
      <c r="C171" s="11">
        <f>+'DCA-Anexo I-C'!C172+'DCA-Anexo I-C'!C173</f>
        <v>0</v>
      </c>
      <c r="D171" s="11">
        <f>+'DCA-Anexo I-C'!D172+'DCA-Anexo I-C'!D173</f>
        <v>0</v>
      </c>
      <c r="E171" s="11">
        <f>+'DCA-Anexo I-C'!E172+'DCA-Anexo I-C'!E173</f>
        <v>0</v>
      </c>
    </row>
    <row r="172" spans="1:5" ht="12.75" customHeight="1">
      <c r="A172" s="4" t="s">
        <v>933</v>
      </c>
      <c r="B172" s="12"/>
      <c r="C172" s="12"/>
      <c r="D172" s="12"/>
      <c r="E172" s="12"/>
    </row>
    <row r="173" spans="1:5" ht="25.5" customHeight="1">
      <c r="A173" s="3" t="s">
        <v>934</v>
      </c>
      <c r="B173" s="11"/>
      <c r="C173" s="11"/>
      <c r="D173" s="11"/>
      <c r="E173" s="11"/>
    </row>
    <row r="174" spans="1:5" ht="12.75" customHeight="1">
      <c r="A174" s="4" t="s">
        <v>935</v>
      </c>
      <c r="B174" s="12">
        <f>+'DCA-Anexo I-C'!B175+'DCA-Anexo I-C'!B177+'DCA-Anexo I-C'!B176</f>
        <v>0</v>
      </c>
      <c r="C174" s="12">
        <f>+'DCA-Anexo I-C'!C175+'DCA-Anexo I-C'!C177+'DCA-Anexo I-C'!C176</f>
        <v>0</v>
      </c>
      <c r="D174" s="12">
        <f>+'DCA-Anexo I-C'!D175+'DCA-Anexo I-C'!D177+'DCA-Anexo I-C'!D176</f>
        <v>0</v>
      </c>
      <c r="E174" s="12">
        <f>+'DCA-Anexo I-C'!E175+'DCA-Anexo I-C'!E177+'DCA-Anexo I-C'!E176</f>
        <v>0</v>
      </c>
    </row>
    <row r="175" spans="1:5" ht="12.75" customHeight="1">
      <c r="A175" s="3" t="s">
        <v>936</v>
      </c>
      <c r="B175" s="11"/>
      <c r="C175" s="11"/>
      <c r="D175" s="11"/>
      <c r="E175" s="11"/>
    </row>
    <row r="176" spans="1:5" ht="12.75" customHeight="1">
      <c r="A176" s="4" t="s">
        <v>937</v>
      </c>
      <c r="B176" s="12"/>
      <c r="C176" s="12"/>
      <c r="D176" s="12"/>
      <c r="E176" s="12"/>
    </row>
    <row r="177" spans="1:5" ht="25.5" customHeight="1">
      <c r="A177" s="3" t="s">
        <v>938</v>
      </c>
      <c r="B177" s="11"/>
      <c r="C177" s="11"/>
      <c r="D177" s="11"/>
      <c r="E177" s="11"/>
    </row>
    <row r="178" spans="1:5" ht="12.75" customHeight="1">
      <c r="A178" s="4" t="s">
        <v>939</v>
      </c>
      <c r="B178" s="12">
        <f>+'DCA-Anexo I-C'!B179</f>
        <v>8160.48</v>
      </c>
      <c r="C178" s="12">
        <f>+'DCA-Anexo I-C'!C179</f>
        <v>0</v>
      </c>
      <c r="D178" s="12">
        <f>+'DCA-Anexo I-C'!D179</f>
        <v>0</v>
      </c>
      <c r="E178" s="12">
        <f>+'DCA-Anexo I-C'!E179</f>
        <v>0</v>
      </c>
    </row>
    <row r="179" spans="1:5" ht="12.75" customHeight="1">
      <c r="A179" s="3" t="s">
        <v>940</v>
      </c>
      <c r="B179" s="11">
        <v>8160.48</v>
      </c>
      <c r="C179" s="11"/>
      <c r="D179" s="11"/>
      <c r="E179" s="11"/>
    </row>
    <row r="180" spans="1:5" ht="12.75" customHeight="1">
      <c r="A180" s="4" t="s">
        <v>941</v>
      </c>
      <c r="B180" s="12">
        <f>+'DCA-Anexo I-C'!B181+'DCA-Anexo I-C'!B254+'DCA-Anexo I-C'!B260+'DCA-Anexo I-C'!B243+'DCA-Anexo I-C'!B258+'DCA-Anexo I-C'!B261+'DCA-Anexo I-C'!B252+'DCA-Anexo I-C'!B221</f>
        <v>16729923.040000001</v>
      </c>
      <c r="C180" s="12">
        <f>+'DCA-Anexo I-C'!C181+'DCA-Anexo I-C'!C254+'DCA-Anexo I-C'!C260+'DCA-Anexo I-C'!C243+'DCA-Anexo I-C'!C258+'DCA-Anexo I-C'!C261+'DCA-Anexo I-C'!C252+'DCA-Anexo I-C'!C221</f>
        <v>0</v>
      </c>
      <c r="D180" s="12">
        <f>+'DCA-Anexo I-C'!D181+'DCA-Anexo I-C'!D254+'DCA-Anexo I-C'!D260+'DCA-Anexo I-C'!D243+'DCA-Anexo I-C'!D258+'DCA-Anexo I-C'!D261+'DCA-Anexo I-C'!D252+'DCA-Anexo I-C'!D221</f>
        <v>2636607.04</v>
      </c>
      <c r="E180" s="12">
        <f>+'DCA-Anexo I-C'!E181+'DCA-Anexo I-C'!E254+'DCA-Anexo I-C'!E260+'DCA-Anexo I-C'!E243+'DCA-Anexo I-C'!E258+'DCA-Anexo I-C'!E261+'DCA-Anexo I-C'!E252+'DCA-Anexo I-C'!E221</f>
        <v>0</v>
      </c>
    </row>
    <row r="181" spans="1:5" ht="12.75" customHeight="1">
      <c r="A181" s="3" t="s">
        <v>942</v>
      </c>
      <c r="B181" s="11">
        <f>+'DCA-Anexo I-C'!B182</f>
        <v>9496118.25</v>
      </c>
      <c r="C181" s="11">
        <f>+'DCA-Anexo I-C'!C182</f>
        <v>0</v>
      </c>
      <c r="D181" s="11">
        <f>+'DCA-Anexo I-C'!D182</f>
        <v>1491782.66</v>
      </c>
      <c r="E181" s="11">
        <f>+'DCA-Anexo I-C'!E182</f>
        <v>0</v>
      </c>
    </row>
    <row r="182" spans="1:5" ht="25.5" customHeight="1">
      <c r="A182" s="4" t="s">
        <v>943</v>
      </c>
      <c r="B182" s="12">
        <f>+'DCA-Anexo I-C'!B183+'DCA-Anexo I-C'!B192+'DCA-Anexo I-C'!B200+'DCA-Anexo I-C'!B201+'DCA-Anexo I-C'!B202+'DCA-Anexo I-C'!B208+'DCA-Anexo I-C'!B210+'DCA-Anexo I-C'!B211+'DCA-Anexo I-C'!B212+'DCA-Anexo I-C'!B219+'DCA-Anexo I-C'!B220</f>
        <v>9496118.25</v>
      </c>
      <c r="C182" s="12">
        <f>+'DCA-Anexo I-C'!C183+'DCA-Anexo I-C'!C192+'DCA-Anexo I-C'!C200+'DCA-Anexo I-C'!C201+'DCA-Anexo I-C'!C202+'DCA-Anexo I-C'!C208+'DCA-Anexo I-C'!C210+'DCA-Anexo I-C'!C211+'DCA-Anexo I-C'!C212+'DCA-Anexo I-C'!C219+'DCA-Anexo I-C'!C220</f>
        <v>0</v>
      </c>
      <c r="D182" s="12">
        <f>+'DCA-Anexo I-C'!D183+'DCA-Anexo I-C'!D192+'DCA-Anexo I-C'!D200+'DCA-Anexo I-C'!D201+'DCA-Anexo I-C'!D202+'DCA-Anexo I-C'!D208+'DCA-Anexo I-C'!D210+'DCA-Anexo I-C'!D211+'DCA-Anexo I-C'!D212+'DCA-Anexo I-C'!D219+'DCA-Anexo I-C'!D220</f>
        <v>1491782.66</v>
      </c>
      <c r="E182" s="12">
        <f>+'DCA-Anexo I-C'!E183+'DCA-Anexo I-C'!E192+'DCA-Anexo I-C'!E200+'DCA-Anexo I-C'!E201+'DCA-Anexo I-C'!E202+'DCA-Anexo I-C'!E208+'DCA-Anexo I-C'!E210+'DCA-Anexo I-C'!E211+'DCA-Anexo I-C'!E212+'DCA-Anexo I-C'!E219+'DCA-Anexo I-C'!E220</f>
        <v>0</v>
      </c>
    </row>
    <row r="183" spans="1:5" ht="12.75" customHeight="1">
      <c r="A183" s="3" t="s">
        <v>944</v>
      </c>
      <c r="B183" s="11">
        <f>+'DCA-Anexo I-C'!B184+'DCA-Anexo I-C'!B185+'DCA-Anexo I-C'!B186+'DCA-Anexo I-C'!B187+'DCA-Anexo I-C'!B188+'DCA-Anexo I-C'!B189+'DCA-Anexo I-C'!B190+'DCA-Anexo I-C'!B191</f>
        <v>8079685.9700000007</v>
      </c>
      <c r="C183" s="11">
        <f>+'DCA-Anexo I-C'!C184+'DCA-Anexo I-C'!C185+'DCA-Anexo I-C'!C186+'DCA-Anexo I-C'!C187+'DCA-Anexo I-C'!C188+'DCA-Anexo I-C'!C189+'DCA-Anexo I-C'!C190+'DCA-Anexo I-C'!C191</f>
        <v>0</v>
      </c>
      <c r="D183" s="11">
        <f>+'DCA-Anexo I-C'!D184+'DCA-Anexo I-C'!D185+'DCA-Anexo I-C'!D186+'DCA-Anexo I-C'!D187+'DCA-Anexo I-C'!D188+'DCA-Anexo I-C'!D189+'DCA-Anexo I-C'!D190+'DCA-Anexo I-C'!D191</f>
        <v>1485838</v>
      </c>
      <c r="E183" s="11">
        <f>+'DCA-Anexo I-C'!E184+'DCA-Anexo I-C'!E185+'DCA-Anexo I-C'!E186+'DCA-Anexo I-C'!E187+'DCA-Anexo I-C'!E188+'DCA-Anexo I-C'!E189+'DCA-Anexo I-C'!E190+'DCA-Anexo I-C'!E191</f>
        <v>0</v>
      </c>
    </row>
    <row r="184" spans="1:5" ht="25.5" customHeight="1">
      <c r="A184" s="4" t="s">
        <v>945</v>
      </c>
      <c r="B184" s="12"/>
      <c r="C184" s="12"/>
      <c r="D184" s="12"/>
      <c r="E184" s="12"/>
    </row>
    <row r="185" spans="1:5" ht="25.5" customHeight="1">
      <c r="A185" s="3" t="s">
        <v>946</v>
      </c>
      <c r="B185" s="11">
        <v>7413358.7300000004</v>
      </c>
      <c r="C185" s="11"/>
      <c r="D185" s="11">
        <v>1482671.69</v>
      </c>
      <c r="E185" s="11"/>
    </row>
    <row r="186" spans="1:5" ht="25.5" customHeight="1">
      <c r="A186" s="4" t="s">
        <v>947</v>
      </c>
      <c r="B186" s="12">
        <v>329256.07</v>
      </c>
      <c r="C186" s="12"/>
      <c r="D186" s="12"/>
      <c r="E186" s="12"/>
    </row>
    <row r="187" spans="1:5" ht="25.5" customHeight="1">
      <c r="A187" s="3" t="s">
        <v>948</v>
      </c>
      <c r="B187" s="11">
        <v>321239.56</v>
      </c>
      <c r="C187" s="11"/>
      <c r="D187" s="11"/>
      <c r="E187" s="11"/>
    </row>
    <row r="188" spans="1:5" ht="25.5" customHeight="1">
      <c r="A188" s="4" t="s">
        <v>949</v>
      </c>
      <c r="B188" s="12">
        <v>15831.61</v>
      </c>
      <c r="C188" s="12"/>
      <c r="D188" s="12">
        <v>3166.31</v>
      </c>
      <c r="E188" s="12"/>
    </row>
    <row r="189" spans="1:5" ht="38.25" customHeight="1">
      <c r="A189" s="3" t="s">
        <v>950</v>
      </c>
      <c r="B189" s="11"/>
      <c r="C189" s="11"/>
      <c r="D189" s="11"/>
      <c r="E189" s="11"/>
    </row>
    <row r="190" spans="1:5" ht="25.5" customHeight="1">
      <c r="A190" s="4" t="s">
        <v>951</v>
      </c>
      <c r="B190" s="12"/>
      <c r="C190" s="12"/>
      <c r="D190" s="12"/>
      <c r="E190" s="12"/>
    </row>
    <row r="191" spans="1:5" ht="38.25" customHeight="1">
      <c r="A191" s="3" t="s">
        <v>952</v>
      </c>
      <c r="B191" s="11"/>
      <c r="C191" s="11"/>
      <c r="D191" s="11"/>
      <c r="E191" s="11"/>
    </row>
    <row r="192" spans="1:5" ht="25.5" customHeight="1">
      <c r="A192" s="4" t="s">
        <v>953</v>
      </c>
      <c r="B192" s="12">
        <f>+'DCA-Anexo I-C'!B193+'DCA-Anexo I-C'!B194+'DCA-Anexo I-C'!B195+'DCA-Anexo I-C'!B196+'DCA-Anexo I-C'!B197+'DCA-Anexo I-C'!B198+'DCA-Anexo I-C'!B199</f>
        <v>123309.59</v>
      </c>
      <c r="C192" s="12">
        <f>+'DCA-Anexo I-C'!C193+'DCA-Anexo I-C'!C194+'DCA-Anexo I-C'!C195+'DCA-Anexo I-C'!C196+'DCA-Anexo I-C'!C197+'DCA-Anexo I-C'!C198+'DCA-Anexo I-C'!C199</f>
        <v>0</v>
      </c>
      <c r="D192" s="12">
        <f>+'DCA-Anexo I-C'!D193+'DCA-Anexo I-C'!D194+'DCA-Anexo I-C'!D195+'DCA-Anexo I-C'!D196+'DCA-Anexo I-C'!D197+'DCA-Anexo I-C'!D198+'DCA-Anexo I-C'!D199</f>
        <v>0</v>
      </c>
      <c r="E192" s="12">
        <f>+'DCA-Anexo I-C'!E193+'DCA-Anexo I-C'!E194+'DCA-Anexo I-C'!E195+'DCA-Anexo I-C'!E196+'DCA-Anexo I-C'!E197+'DCA-Anexo I-C'!E198+'DCA-Anexo I-C'!E199</f>
        <v>0</v>
      </c>
    </row>
    <row r="193" spans="1:5" ht="25.5" customHeight="1">
      <c r="A193" s="3" t="s">
        <v>954</v>
      </c>
      <c r="B193" s="11"/>
      <c r="C193" s="11"/>
      <c r="D193" s="11"/>
      <c r="E193" s="11"/>
    </row>
    <row r="194" spans="1:5" ht="25.5" customHeight="1">
      <c r="A194" s="4" t="s">
        <v>955</v>
      </c>
      <c r="B194" s="12"/>
      <c r="C194" s="12"/>
      <c r="D194" s="12"/>
      <c r="E194" s="12"/>
    </row>
    <row r="195" spans="1:5" ht="25.5" customHeight="1">
      <c r="A195" s="3" t="s">
        <v>956</v>
      </c>
      <c r="B195" s="11"/>
      <c r="C195" s="11"/>
      <c r="D195" s="11"/>
      <c r="E195" s="11"/>
    </row>
    <row r="196" spans="1:5" ht="25.5" customHeight="1">
      <c r="A196" s="4" t="s">
        <v>957</v>
      </c>
      <c r="B196" s="12"/>
      <c r="C196" s="12"/>
      <c r="D196" s="12"/>
      <c r="E196" s="12"/>
    </row>
    <row r="197" spans="1:5" ht="25.5" customHeight="1">
      <c r="A197" s="3" t="s">
        <v>958</v>
      </c>
      <c r="B197" s="11"/>
      <c r="C197" s="11"/>
      <c r="D197" s="11"/>
      <c r="E197" s="11"/>
    </row>
    <row r="198" spans="1:5" ht="12.75" customHeight="1">
      <c r="A198" s="4" t="s">
        <v>959</v>
      </c>
      <c r="B198" s="12">
        <v>123309.59</v>
      </c>
      <c r="C198" s="12"/>
      <c r="D198" s="12"/>
      <c r="E198" s="12"/>
    </row>
    <row r="199" spans="1:5" ht="25.5" customHeight="1">
      <c r="A199" s="3" t="s">
        <v>960</v>
      </c>
      <c r="B199" s="11"/>
      <c r="C199" s="11"/>
      <c r="D199" s="11"/>
      <c r="E199" s="11"/>
    </row>
    <row r="200" spans="1:5" ht="25.5" customHeight="1">
      <c r="A200" s="4" t="s">
        <v>961</v>
      </c>
      <c r="B200" s="12">
        <v>1004300.26</v>
      </c>
      <c r="C200" s="12"/>
      <c r="D200" s="12"/>
      <c r="E200" s="12"/>
    </row>
    <row r="201" spans="1:5" ht="25.5" customHeight="1">
      <c r="A201" s="3" t="s">
        <v>962</v>
      </c>
      <c r="B201" s="11">
        <v>89885.03</v>
      </c>
      <c r="C201" s="11"/>
      <c r="D201" s="11"/>
      <c r="E201" s="11"/>
    </row>
    <row r="202" spans="1:5" ht="25.5" customHeight="1">
      <c r="A202" s="4" t="s">
        <v>963</v>
      </c>
      <c r="B202" s="12">
        <f>+'DCA-Anexo I-C'!B203+'DCA-Anexo I-C'!B204+'DCA-Anexo I-C'!B205+'DCA-Anexo I-C'!B206+'DCA-Anexo I-C'!B207</f>
        <v>152170.53</v>
      </c>
      <c r="C202" s="12">
        <f>+'DCA-Anexo I-C'!C203+'DCA-Anexo I-C'!C204+'DCA-Anexo I-C'!C205+'DCA-Anexo I-C'!C206+'DCA-Anexo I-C'!C207</f>
        <v>0</v>
      </c>
      <c r="D202" s="12">
        <f>+'DCA-Anexo I-C'!D203+'DCA-Anexo I-C'!D204+'DCA-Anexo I-C'!D205+'DCA-Anexo I-C'!D206+'DCA-Anexo I-C'!D207</f>
        <v>0</v>
      </c>
      <c r="E202" s="12">
        <f>+'DCA-Anexo I-C'!E203+'DCA-Anexo I-C'!E204+'DCA-Anexo I-C'!E205+'DCA-Anexo I-C'!E206+'DCA-Anexo I-C'!E207</f>
        <v>0</v>
      </c>
    </row>
    <row r="203" spans="1:5" ht="12.75" customHeight="1">
      <c r="A203" s="3" t="s">
        <v>964</v>
      </c>
      <c r="B203" s="11">
        <v>51117.96</v>
      </c>
      <c r="C203" s="11"/>
      <c r="D203" s="11"/>
      <c r="E203" s="11"/>
    </row>
    <row r="204" spans="1:5" ht="25.5" customHeight="1">
      <c r="A204" s="4" t="s">
        <v>965</v>
      </c>
      <c r="B204" s="12">
        <v>2800</v>
      </c>
      <c r="C204" s="12"/>
      <c r="D204" s="12"/>
      <c r="E204" s="12"/>
    </row>
    <row r="205" spans="1:5" ht="25.5" customHeight="1">
      <c r="A205" s="3" t="s">
        <v>966</v>
      </c>
      <c r="B205" s="11">
        <v>14056</v>
      </c>
      <c r="C205" s="11"/>
      <c r="D205" s="11"/>
      <c r="E205" s="11"/>
    </row>
    <row r="206" spans="1:5" ht="25.5" customHeight="1">
      <c r="A206" s="4" t="s">
        <v>967</v>
      </c>
      <c r="B206" s="12">
        <v>36627.78</v>
      </c>
      <c r="C206" s="12"/>
      <c r="D206" s="12"/>
      <c r="E206" s="12"/>
    </row>
    <row r="207" spans="1:5" ht="25.5" customHeight="1">
      <c r="A207" s="3" t="s">
        <v>968</v>
      </c>
      <c r="B207" s="11">
        <v>47568.79</v>
      </c>
      <c r="C207" s="11"/>
      <c r="D207" s="11"/>
      <c r="E207" s="11"/>
    </row>
    <row r="208" spans="1:5" ht="25.5" customHeight="1">
      <c r="A208" s="4" t="s">
        <v>969</v>
      </c>
      <c r="B208" s="12">
        <f>+'DCA-Anexo I-C'!B209</f>
        <v>29723.39</v>
      </c>
      <c r="C208" s="12">
        <f>+'DCA-Anexo I-C'!C209</f>
        <v>0</v>
      </c>
      <c r="D208" s="12">
        <f>+'DCA-Anexo I-C'!D209</f>
        <v>5944.66</v>
      </c>
      <c r="E208" s="12">
        <f>+'DCA-Anexo I-C'!E209</f>
        <v>0</v>
      </c>
    </row>
    <row r="209" spans="1:5" ht="25.5" customHeight="1">
      <c r="A209" s="3" t="s">
        <v>970</v>
      </c>
      <c r="B209" s="11">
        <v>29723.39</v>
      </c>
      <c r="C209" s="11"/>
      <c r="D209" s="11">
        <v>5944.66</v>
      </c>
      <c r="E209" s="11"/>
    </row>
    <row r="210" spans="1:5" ht="12.75" customHeight="1">
      <c r="A210" s="4" t="s">
        <v>971</v>
      </c>
      <c r="B210" s="12"/>
      <c r="C210" s="12"/>
      <c r="D210" s="12"/>
      <c r="E210" s="12"/>
    </row>
    <row r="211" spans="1:5" ht="25.5" customHeight="1">
      <c r="A211" s="3" t="s">
        <v>972</v>
      </c>
      <c r="B211" s="11"/>
      <c r="C211" s="11"/>
      <c r="D211" s="11"/>
      <c r="E211" s="11"/>
    </row>
    <row r="212" spans="1:5" ht="25.5" customHeight="1">
      <c r="A212" s="4" t="s">
        <v>973</v>
      </c>
      <c r="B212" s="12">
        <f>+'DCA-Anexo I-C'!B213+'DCA-Anexo I-C'!B214+'DCA-Anexo I-C'!B215+'DCA-Anexo I-C'!B216+'DCA-Anexo I-C'!B217+'DCA-Anexo I-C'!B218</f>
        <v>17043.48</v>
      </c>
      <c r="C212" s="12">
        <f>+'DCA-Anexo I-C'!C213+'DCA-Anexo I-C'!C214+'DCA-Anexo I-C'!C215+'DCA-Anexo I-C'!C216+'DCA-Anexo I-C'!C217+'DCA-Anexo I-C'!C218</f>
        <v>0</v>
      </c>
      <c r="D212" s="12">
        <f>+'DCA-Anexo I-C'!D213+'DCA-Anexo I-C'!D214+'DCA-Anexo I-C'!D215+'DCA-Anexo I-C'!D216+'DCA-Anexo I-C'!D217+'DCA-Anexo I-C'!D218</f>
        <v>0</v>
      </c>
      <c r="E212" s="12">
        <f>+'DCA-Anexo I-C'!E213+'DCA-Anexo I-C'!E214+'DCA-Anexo I-C'!E215+'DCA-Anexo I-C'!E216+'DCA-Anexo I-C'!E217+'DCA-Anexo I-C'!E218</f>
        <v>0</v>
      </c>
    </row>
    <row r="213" spans="1:5" ht="25.5" customHeight="1">
      <c r="A213" s="3" t="s">
        <v>974</v>
      </c>
      <c r="B213" s="11"/>
      <c r="C213" s="11"/>
      <c r="D213" s="11"/>
      <c r="E213" s="11"/>
    </row>
    <row r="214" spans="1:5" ht="25.5" customHeight="1">
      <c r="A214" s="4" t="s">
        <v>975</v>
      </c>
      <c r="B214" s="12"/>
      <c r="C214" s="12"/>
      <c r="D214" s="12"/>
      <c r="E214" s="12"/>
    </row>
    <row r="215" spans="1:5" ht="25.5" customHeight="1">
      <c r="A215" s="3" t="s">
        <v>976</v>
      </c>
      <c r="B215" s="11"/>
      <c r="C215" s="11"/>
      <c r="D215" s="11"/>
      <c r="E215" s="11"/>
    </row>
    <row r="216" spans="1:5" ht="25.5" customHeight="1">
      <c r="A216" s="4" t="s">
        <v>977</v>
      </c>
      <c r="B216" s="12"/>
      <c r="C216" s="12"/>
      <c r="D216" s="12"/>
      <c r="E216" s="12"/>
    </row>
    <row r="217" spans="1:5" ht="25.5" customHeight="1">
      <c r="A217" s="3" t="s">
        <v>978</v>
      </c>
      <c r="B217" s="11"/>
      <c r="C217" s="11"/>
      <c r="D217" s="11"/>
      <c r="E217" s="11"/>
    </row>
    <row r="218" spans="1:5" ht="12.75" customHeight="1">
      <c r="A218" s="4" t="s">
        <v>979</v>
      </c>
      <c r="B218" s="12">
        <v>17043.48</v>
      </c>
      <c r="C218" s="12"/>
      <c r="D218" s="12"/>
      <c r="E218" s="12"/>
    </row>
    <row r="219" spans="1:5" ht="12.75" customHeight="1">
      <c r="A219" s="3" t="s">
        <v>980</v>
      </c>
      <c r="B219" s="11"/>
      <c r="C219" s="11"/>
      <c r="D219" s="11"/>
      <c r="E219" s="11"/>
    </row>
    <row r="220" spans="1:5" ht="12.75" customHeight="1">
      <c r="A220" s="4" t="s">
        <v>981</v>
      </c>
      <c r="B220" s="12"/>
      <c r="C220" s="12"/>
      <c r="D220" s="12"/>
      <c r="E220" s="12"/>
    </row>
    <row r="221" spans="1:5" ht="25.5" customHeight="1">
      <c r="A221" s="3" t="s">
        <v>982</v>
      </c>
      <c r="B221" s="11">
        <f>+'DCA-Anexo I-C'!B222</f>
        <v>6648307.4000000004</v>
      </c>
      <c r="C221" s="11">
        <f>+'DCA-Anexo I-C'!C222</f>
        <v>0</v>
      </c>
      <c r="D221" s="11">
        <f>+'DCA-Anexo I-C'!D222</f>
        <v>1144824.3800000001</v>
      </c>
      <c r="E221" s="11">
        <f>+'DCA-Anexo I-C'!E222</f>
        <v>0</v>
      </c>
    </row>
    <row r="222" spans="1:5" ht="25.5" customHeight="1">
      <c r="A222" s="4" t="s">
        <v>983</v>
      </c>
      <c r="B222" s="12">
        <f>+'DCA-Anexo I-C'!B223+'DCA-Anexo I-C'!B230+'DCA-Anexo I-C'!B235+'DCA-Anexo I-C'!B236+'DCA-Anexo I-C'!B237+'DCA-Anexo I-C'!B238+'DCA-Anexo I-C'!B242</f>
        <v>6648307.4000000004</v>
      </c>
      <c r="C222" s="12">
        <f>+'DCA-Anexo I-C'!C223+'DCA-Anexo I-C'!C230+'DCA-Anexo I-C'!C235+'DCA-Anexo I-C'!C236+'DCA-Anexo I-C'!C237+'DCA-Anexo I-C'!C238+'DCA-Anexo I-C'!C242</f>
        <v>0</v>
      </c>
      <c r="D222" s="12">
        <f>+'DCA-Anexo I-C'!D223+'DCA-Anexo I-C'!D230+'DCA-Anexo I-C'!D235+'DCA-Anexo I-C'!D236+'DCA-Anexo I-C'!D237+'DCA-Anexo I-C'!D238+'DCA-Anexo I-C'!D242</f>
        <v>1144824.3800000001</v>
      </c>
      <c r="E222" s="12">
        <f>+'DCA-Anexo I-C'!E223+'DCA-Anexo I-C'!E230+'DCA-Anexo I-C'!E235+'DCA-Anexo I-C'!E236+'DCA-Anexo I-C'!E237+'DCA-Anexo I-C'!E238+'DCA-Anexo I-C'!E242</f>
        <v>0</v>
      </c>
    </row>
    <row r="223" spans="1:5" ht="12.75" customHeight="1">
      <c r="A223" s="3" t="s">
        <v>984</v>
      </c>
      <c r="B223" s="11">
        <f>+'DCA-Anexo I-C'!B224+'DCA-Anexo I-C'!B225+'DCA-Anexo I-C'!B226+'DCA-Anexo I-C'!B227+'DCA-Anexo I-C'!B228+'DCA-Anexo I-C'!B229</f>
        <v>5737552.5500000007</v>
      </c>
      <c r="C223" s="11">
        <f>+'DCA-Anexo I-C'!C224+'DCA-Anexo I-C'!C225+'DCA-Anexo I-C'!C226+'DCA-Anexo I-C'!C227+'DCA-Anexo I-C'!C228+'DCA-Anexo I-C'!C229</f>
        <v>0</v>
      </c>
      <c r="D223" s="11">
        <f>+'DCA-Anexo I-C'!D224+'DCA-Anexo I-C'!D225+'DCA-Anexo I-C'!D226+'DCA-Anexo I-C'!D227+'DCA-Anexo I-C'!D228+'DCA-Anexo I-C'!D229</f>
        <v>1144824.3800000001</v>
      </c>
      <c r="E223" s="11">
        <f>+'DCA-Anexo I-C'!E224+'DCA-Anexo I-C'!E225+'DCA-Anexo I-C'!E226+'DCA-Anexo I-C'!E227+'DCA-Anexo I-C'!E228+'DCA-Anexo I-C'!E229</f>
        <v>0</v>
      </c>
    </row>
    <row r="224" spans="1:5" ht="12.75" customHeight="1">
      <c r="A224" s="4" t="s">
        <v>985</v>
      </c>
      <c r="B224" s="12">
        <v>5340906.3600000003</v>
      </c>
      <c r="C224" s="12"/>
      <c r="D224" s="12">
        <v>1068181.23</v>
      </c>
      <c r="E224" s="12"/>
    </row>
    <row r="225" spans="1:5" ht="12.75" customHeight="1">
      <c r="A225" s="3" t="s">
        <v>986</v>
      </c>
      <c r="B225" s="11">
        <v>305108.62</v>
      </c>
      <c r="C225" s="11"/>
      <c r="D225" s="11">
        <v>61021.55</v>
      </c>
      <c r="E225" s="11"/>
    </row>
    <row r="226" spans="1:5" ht="12.75" customHeight="1">
      <c r="A226" s="4" t="s">
        <v>987</v>
      </c>
      <c r="B226" s="12">
        <v>78108.490000000005</v>
      </c>
      <c r="C226" s="12"/>
      <c r="D226" s="12">
        <v>15621.6</v>
      </c>
      <c r="E226" s="12"/>
    </row>
    <row r="227" spans="1:5" ht="25.5" customHeight="1">
      <c r="A227" s="3" t="s">
        <v>988</v>
      </c>
      <c r="B227" s="11">
        <v>13429.08</v>
      </c>
      <c r="C227" s="11"/>
      <c r="D227" s="11"/>
      <c r="E227" s="11"/>
    </row>
    <row r="228" spans="1:5" ht="12.75" customHeight="1">
      <c r="A228" s="4" t="s">
        <v>989</v>
      </c>
      <c r="B228" s="12"/>
      <c r="C228" s="12"/>
      <c r="D228" s="12"/>
      <c r="E228" s="12"/>
    </row>
    <row r="229" spans="1:5" ht="12.75" customHeight="1">
      <c r="A229" s="3" t="s">
        <v>990</v>
      </c>
      <c r="B229" s="11"/>
      <c r="C229" s="11"/>
      <c r="D229" s="11"/>
      <c r="E229" s="11"/>
    </row>
    <row r="230" spans="1:5" ht="25.5" customHeight="1">
      <c r="A230" s="4" t="s">
        <v>991</v>
      </c>
      <c r="B230" s="12">
        <f>+'DCA-Anexo I-C'!B231+'DCA-Anexo I-C'!B232+'DCA-Anexo I-C'!B233+'DCA-Anexo I-C'!B234</f>
        <v>0</v>
      </c>
      <c r="C230" s="12">
        <f>+'DCA-Anexo I-C'!C231+'DCA-Anexo I-C'!C232+'DCA-Anexo I-C'!C233+'DCA-Anexo I-C'!C234</f>
        <v>0</v>
      </c>
      <c r="D230" s="12">
        <f>+'DCA-Anexo I-C'!D231+'DCA-Anexo I-C'!D232+'DCA-Anexo I-C'!D233+'DCA-Anexo I-C'!D234</f>
        <v>0</v>
      </c>
      <c r="E230" s="12">
        <f>+'DCA-Anexo I-C'!E231+'DCA-Anexo I-C'!E232+'DCA-Anexo I-C'!E233+'DCA-Anexo I-C'!E234</f>
        <v>0</v>
      </c>
    </row>
    <row r="231" spans="1:5" ht="25.5" customHeight="1">
      <c r="A231" s="3" t="s">
        <v>992</v>
      </c>
      <c r="B231" s="11"/>
      <c r="C231" s="11"/>
      <c r="D231" s="11"/>
      <c r="E231" s="11"/>
    </row>
    <row r="232" spans="1:5" ht="25.5" customHeight="1">
      <c r="A232" s="4" t="s">
        <v>993</v>
      </c>
      <c r="B232" s="12"/>
      <c r="C232" s="12"/>
      <c r="D232" s="12"/>
      <c r="E232" s="12"/>
    </row>
    <row r="233" spans="1:5" ht="25.5" customHeight="1">
      <c r="A233" s="3" t="s">
        <v>994</v>
      </c>
      <c r="B233" s="11"/>
      <c r="C233" s="11"/>
      <c r="D233" s="11"/>
      <c r="E233" s="11"/>
    </row>
    <row r="234" spans="1:5" ht="25.5" customHeight="1">
      <c r="A234" s="4" t="s">
        <v>995</v>
      </c>
      <c r="B234" s="12"/>
      <c r="C234" s="12"/>
      <c r="D234" s="12"/>
      <c r="E234" s="12"/>
    </row>
    <row r="235" spans="1:5" ht="25.5" customHeight="1">
      <c r="A235" s="3" t="s">
        <v>996</v>
      </c>
      <c r="B235" s="11">
        <v>628939.87</v>
      </c>
      <c r="C235" s="11"/>
      <c r="D235" s="11"/>
      <c r="E235" s="11"/>
    </row>
    <row r="236" spans="1:5" ht="12.75" customHeight="1">
      <c r="A236" s="4" t="s">
        <v>997</v>
      </c>
      <c r="B236" s="12"/>
      <c r="C236" s="12"/>
      <c r="D236" s="12"/>
      <c r="E236" s="12"/>
    </row>
    <row r="237" spans="1:5" ht="25.5" customHeight="1">
      <c r="A237" s="3" t="s">
        <v>998</v>
      </c>
      <c r="B237" s="11"/>
      <c r="C237" s="11"/>
      <c r="D237" s="11"/>
      <c r="E237" s="11"/>
    </row>
    <row r="238" spans="1:5" ht="25.5" customHeight="1">
      <c r="A238" s="4" t="s">
        <v>999</v>
      </c>
      <c r="B238" s="12">
        <f>+'DCA-Anexo I-C'!B239+'DCA-Anexo I-C'!B240+'DCA-Anexo I-C'!B241</f>
        <v>281814.98</v>
      </c>
      <c r="C238" s="12">
        <f>+'DCA-Anexo I-C'!C239+'DCA-Anexo I-C'!C240+'DCA-Anexo I-C'!C241</f>
        <v>0</v>
      </c>
      <c r="D238" s="12">
        <f>+'DCA-Anexo I-C'!D239+'DCA-Anexo I-C'!D240+'DCA-Anexo I-C'!D241</f>
        <v>0</v>
      </c>
      <c r="E238" s="12">
        <f>+'DCA-Anexo I-C'!E239+'DCA-Anexo I-C'!E240+'DCA-Anexo I-C'!E241</f>
        <v>0</v>
      </c>
    </row>
    <row r="239" spans="1:5" ht="25.5" customHeight="1">
      <c r="A239" s="3" t="s">
        <v>1000</v>
      </c>
      <c r="B239" s="11"/>
      <c r="C239" s="11"/>
      <c r="D239" s="11"/>
      <c r="E239" s="11"/>
    </row>
    <row r="240" spans="1:5" ht="25.5" customHeight="1">
      <c r="A240" s="4" t="s">
        <v>1001</v>
      </c>
      <c r="B240" s="12">
        <v>275295.82</v>
      </c>
      <c r="C240" s="12"/>
      <c r="D240" s="12"/>
      <c r="E240" s="12"/>
    </row>
    <row r="241" spans="1:5" ht="12.75" customHeight="1">
      <c r="A241" s="3" t="s">
        <v>1002</v>
      </c>
      <c r="B241" s="11">
        <v>6519.16</v>
      </c>
      <c r="C241" s="11"/>
      <c r="D241" s="11"/>
      <c r="E241" s="11"/>
    </row>
    <row r="242" spans="1:5" ht="12.75" customHeight="1">
      <c r="A242" s="4" t="s">
        <v>1003</v>
      </c>
      <c r="B242" s="12"/>
      <c r="C242" s="12"/>
      <c r="D242" s="12"/>
      <c r="E242" s="12"/>
    </row>
    <row r="243" spans="1:5" ht="12.75" customHeight="1">
      <c r="A243" s="3" t="s">
        <v>1004</v>
      </c>
      <c r="B243" s="11">
        <f>+'DCA-Anexo I-C'!B244</f>
        <v>0</v>
      </c>
      <c r="C243" s="11">
        <f>+'DCA-Anexo I-C'!C244</f>
        <v>0</v>
      </c>
      <c r="D243" s="11">
        <f>+'DCA-Anexo I-C'!D244</f>
        <v>0</v>
      </c>
      <c r="E243" s="11">
        <f>+'DCA-Anexo I-C'!E244</f>
        <v>0</v>
      </c>
    </row>
    <row r="244" spans="1:5" ht="25.5" customHeight="1">
      <c r="A244" s="4" t="s">
        <v>1005</v>
      </c>
      <c r="B244" s="12">
        <f>+'DCA-Anexo I-C'!B245+'DCA-Anexo I-C'!B246+'DCA-Anexo I-C'!B247+'DCA-Anexo I-C'!B251</f>
        <v>0</v>
      </c>
      <c r="C244" s="12">
        <f>+'DCA-Anexo I-C'!C245+'DCA-Anexo I-C'!C246+'DCA-Anexo I-C'!C247+'DCA-Anexo I-C'!C251</f>
        <v>0</v>
      </c>
      <c r="D244" s="12">
        <f>+'DCA-Anexo I-C'!D245+'DCA-Anexo I-C'!D246+'DCA-Anexo I-C'!D247+'DCA-Anexo I-C'!D251</f>
        <v>0</v>
      </c>
      <c r="E244" s="12">
        <f>+'DCA-Anexo I-C'!E245+'DCA-Anexo I-C'!E246+'DCA-Anexo I-C'!E247+'DCA-Anexo I-C'!E251</f>
        <v>0</v>
      </c>
    </row>
    <row r="245" spans="1:5" ht="25.5" customHeight="1">
      <c r="A245" s="3" t="s">
        <v>1006</v>
      </c>
      <c r="B245" s="11"/>
      <c r="C245" s="11"/>
      <c r="D245" s="11"/>
      <c r="E245" s="11"/>
    </row>
    <row r="246" spans="1:5" ht="12.75" customHeight="1">
      <c r="A246" s="4" t="s">
        <v>1007</v>
      </c>
      <c r="B246" s="12"/>
      <c r="C246" s="12"/>
      <c r="D246" s="12"/>
      <c r="E246" s="12"/>
    </row>
    <row r="247" spans="1:5" ht="25.5" customHeight="1">
      <c r="A247" s="3" t="s">
        <v>1008</v>
      </c>
      <c r="B247" s="11">
        <f>+'DCA-Anexo I-C'!B248+'DCA-Anexo I-C'!B249+'DCA-Anexo I-C'!B250</f>
        <v>0</v>
      </c>
      <c r="C247" s="11">
        <f>+'DCA-Anexo I-C'!C248+'DCA-Anexo I-C'!C249+'DCA-Anexo I-C'!C250</f>
        <v>0</v>
      </c>
      <c r="D247" s="11">
        <f>+'DCA-Anexo I-C'!D248+'DCA-Anexo I-C'!D249+'DCA-Anexo I-C'!D250</f>
        <v>0</v>
      </c>
      <c r="E247" s="11">
        <f>+'DCA-Anexo I-C'!E248+'DCA-Anexo I-C'!E249+'DCA-Anexo I-C'!E250</f>
        <v>0</v>
      </c>
    </row>
    <row r="248" spans="1:5" ht="25.5" customHeight="1">
      <c r="A248" s="4" t="s">
        <v>1009</v>
      </c>
      <c r="B248" s="12"/>
      <c r="C248" s="12"/>
      <c r="D248" s="12"/>
      <c r="E248" s="12"/>
    </row>
    <row r="249" spans="1:5" ht="25.5" customHeight="1">
      <c r="A249" s="3" t="s">
        <v>1010</v>
      </c>
      <c r="B249" s="11"/>
      <c r="C249" s="11"/>
      <c r="D249" s="11"/>
      <c r="E249" s="11"/>
    </row>
    <row r="250" spans="1:5" ht="12.75" customHeight="1">
      <c r="A250" s="4" t="s">
        <v>1011</v>
      </c>
      <c r="B250" s="12"/>
      <c r="C250" s="12"/>
      <c r="D250" s="12"/>
      <c r="E250" s="12"/>
    </row>
    <row r="251" spans="1:5" ht="12.75" customHeight="1">
      <c r="A251" s="3" t="s">
        <v>1012</v>
      </c>
      <c r="B251" s="11"/>
      <c r="C251" s="11"/>
      <c r="D251" s="11"/>
      <c r="E251" s="11"/>
    </row>
    <row r="252" spans="1:5" ht="12.75" customHeight="1">
      <c r="A252" s="4" t="s">
        <v>1013</v>
      </c>
      <c r="B252" s="12">
        <f>+'DCA-Anexo I-C'!B253</f>
        <v>0</v>
      </c>
      <c r="C252" s="12">
        <f>+'DCA-Anexo I-C'!C253</f>
        <v>0</v>
      </c>
      <c r="D252" s="12">
        <f>+'DCA-Anexo I-C'!D253</f>
        <v>0</v>
      </c>
      <c r="E252" s="12">
        <f>+'DCA-Anexo I-C'!E253</f>
        <v>0</v>
      </c>
    </row>
    <row r="253" spans="1:5" ht="25.5" customHeight="1">
      <c r="A253" s="3" t="s">
        <v>1014</v>
      </c>
      <c r="B253" s="11"/>
      <c r="C253" s="11"/>
      <c r="D253" s="11"/>
      <c r="E253" s="11"/>
    </row>
    <row r="254" spans="1:5" ht="12.75" customHeight="1">
      <c r="A254" s="4" t="s">
        <v>1015</v>
      </c>
      <c r="B254" s="12">
        <f>+'DCA-Anexo I-C'!B255</f>
        <v>585497.39</v>
      </c>
      <c r="C254" s="12">
        <f>+'DCA-Anexo I-C'!C255</f>
        <v>0</v>
      </c>
      <c r="D254" s="12">
        <f>+'DCA-Anexo I-C'!D255</f>
        <v>0</v>
      </c>
      <c r="E254" s="12">
        <f>+'DCA-Anexo I-C'!E255</f>
        <v>0</v>
      </c>
    </row>
    <row r="255" spans="1:5" ht="25.5" customHeight="1">
      <c r="A255" s="3" t="s">
        <v>1016</v>
      </c>
      <c r="B255" s="11">
        <f>+'DCA-Anexo I-C'!B256+'DCA-Anexo I-C'!B257</f>
        <v>585497.39</v>
      </c>
      <c r="C255" s="11">
        <f>+'DCA-Anexo I-C'!C256+'DCA-Anexo I-C'!C257</f>
        <v>0</v>
      </c>
      <c r="D255" s="11">
        <f>+'DCA-Anexo I-C'!D256+'DCA-Anexo I-C'!D257</f>
        <v>0</v>
      </c>
      <c r="E255" s="11">
        <f>+'DCA-Anexo I-C'!E256+'DCA-Anexo I-C'!E257</f>
        <v>0</v>
      </c>
    </row>
    <row r="256" spans="1:5" ht="38.25" customHeight="1">
      <c r="A256" s="4" t="s">
        <v>1017</v>
      </c>
      <c r="B256" s="12">
        <v>585497.39</v>
      </c>
      <c r="C256" s="12"/>
      <c r="D256" s="12"/>
      <c r="E256" s="12"/>
    </row>
    <row r="257" spans="1:5" ht="12.75" customHeight="1">
      <c r="A257" s="3" t="s">
        <v>1018</v>
      </c>
      <c r="B257" s="11"/>
      <c r="C257" s="11"/>
      <c r="D257" s="11"/>
      <c r="E257" s="11"/>
    </row>
    <row r="258" spans="1:5" ht="12.75" customHeight="1">
      <c r="A258" s="4" t="s">
        <v>1019</v>
      </c>
      <c r="B258" s="12">
        <f>+'DCA-Anexo I-C'!B259</f>
        <v>0</v>
      </c>
      <c r="C258" s="12">
        <f>+'DCA-Anexo I-C'!C259</f>
        <v>0</v>
      </c>
      <c r="D258" s="12">
        <f>+'DCA-Anexo I-C'!D259</f>
        <v>0</v>
      </c>
      <c r="E258" s="12">
        <f>+'DCA-Anexo I-C'!E259</f>
        <v>0</v>
      </c>
    </row>
    <row r="259" spans="1:5" ht="25.5" customHeight="1">
      <c r="A259" s="3" t="s">
        <v>1020</v>
      </c>
      <c r="B259" s="11"/>
      <c r="C259" s="11"/>
      <c r="D259" s="11"/>
      <c r="E259" s="11"/>
    </row>
    <row r="260" spans="1:5" ht="12.75" customHeight="1">
      <c r="A260" s="4" t="s">
        <v>1021</v>
      </c>
      <c r="B260" s="12"/>
      <c r="C260" s="12"/>
      <c r="D260" s="12"/>
      <c r="E260" s="12"/>
    </row>
    <row r="261" spans="1:5" ht="25.5" customHeight="1">
      <c r="A261" s="3" t="s">
        <v>1022</v>
      </c>
      <c r="B261" s="11"/>
      <c r="C261" s="11"/>
      <c r="D261" s="11"/>
      <c r="E261" s="11"/>
    </row>
    <row r="262" spans="1:5" ht="12.75" customHeight="1">
      <c r="A262" s="4" t="s">
        <v>1023</v>
      </c>
      <c r="B262" s="12">
        <f>+'DCA-Anexo I-C'!B263+'DCA-Anexo I-C'!B264+'DCA-Anexo I-C'!B285+'DCA-Anexo I-C'!B286</f>
        <v>24835.48</v>
      </c>
      <c r="C262" s="12">
        <f>+'DCA-Anexo I-C'!C263+'DCA-Anexo I-C'!C264+'DCA-Anexo I-C'!C285+'DCA-Anexo I-C'!C286</f>
        <v>0</v>
      </c>
      <c r="D262" s="12">
        <f>+'DCA-Anexo I-C'!D263+'DCA-Anexo I-C'!D264+'DCA-Anexo I-C'!D285+'DCA-Anexo I-C'!D286</f>
        <v>0</v>
      </c>
      <c r="E262" s="12">
        <f>+'DCA-Anexo I-C'!E263+'DCA-Anexo I-C'!E264+'DCA-Anexo I-C'!E285+'DCA-Anexo I-C'!E286</f>
        <v>0</v>
      </c>
    </row>
    <row r="263" spans="1:5" ht="12.75" customHeight="1">
      <c r="A263" s="3" t="s">
        <v>1024</v>
      </c>
      <c r="B263" s="11"/>
      <c r="C263" s="11"/>
      <c r="D263" s="11"/>
      <c r="E263" s="11"/>
    </row>
    <row r="264" spans="1:5" ht="12.75" customHeight="1">
      <c r="A264" s="4" t="s">
        <v>1025</v>
      </c>
      <c r="B264" s="12">
        <f>+'DCA-Anexo I-C'!B265+'DCA-Anexo I-C'!B279+'DCA-Anexo I-C'!B266</f>
        <v>7171.03</v>
      </c>
      <c r="C264" s="12">
        <f>+'DCA-Anexo I-C'!C265+'DCA-Anexo I-C'!C279+'DCA-Anexo I-C'!C266</f>
        <v>0</v>
      </c>
      <c r="D264" s="12">
        <f>+'DCA-Anexo I-C'!D265+'DCA-Anexo I-C'!D279+'DCA-Anexo I-C'!D266</f>
        <v>0</v>
      </c>
      <c r="E264" s="12">
        <f>+'DCA-Anexo I-C'!E265+'DCA-Anexo I-C'!E279+'DCA-Anexo I-C'!E266</f>
        <v>0</v>
      </c>
    </row>
    <row r="265" spans="1:5" ht="12.75" customHeight="1">
      <c r="A265" s="3" t="s">
        <v>1026</v>
      </c>
      <c r="B265" s="11">
        <v>6194.94</v>
      </c>
      <c r="C265" s="11"/>
      <c r="D265" s="11"/>
      <c r="E265" s="11"/>
    </row>
    <row r="266" spans="1:5" ht="12.75" customHeight="1">
      <c r="A266" s="4" t="s">
        <v>1027</v>
      </c>
      <c r="B266" s="12">
        <f>+'DCA-Anexo I-C'!B267+'DCA-Anexo I-C'!B277+'DCA-Anexo I-C'!B273+'DCA-Anexo I-C'!B271+'DCA-Anexo I-C'!B268+'DCA-Anexo I-C'!B272+'DCA-Anexo I-C'!B269+'DCA-Anexo I-C'!B276+'DCA-Anexo I-C'!B278+'DCA-Anexo I-C'!B270+'DCA-Anexo I-C'!B274+'DCA-Anexo I-C'!B275</f>
        <v>976.09</v>
      </c>
      <c r="C266" s="12">
        <f>+'DCA-Anexo I-C'!C267+'DCA-Anexo I-C'!C277+'DCA-Anexo I-C'!C273+'DCA-Anexo I-C'!C271+'DCA-Anexo I-C'!C268+'DCA-Anexo I-C'!C272+'DCA-Anexo I-C'!C269+'DCA-Anexo I-C'!C276+'DCA-Anexo I-C'!C278+'DCA-Anexo I-C'!C270+'DCA-Anexo I-C'!C274+'DCA-Anexo I-C'!C275</f>
        <v>0</v>
      </c>
      <c r="D266" s="12">
        <f>+'DCA-Anexo I-C'!D267+'DCA-Anexo I-C'!D277+'DCA-Anexo I-C'!D273+'DCA-Anexo I-C'!D271+'DCA-Anexo I-C'!D268+'DCA-Anexo I-C'!D272+'DCA-Anexo I-C'!D269+'DCA-Anexo I-C'!D276+'DCA-Anexo I-C'!D278+'DCA-Anexo I-C'!D270+'DCA-Anexo I-C'!D274+'DCA-Anexo I-C'!D275</f>
        <v>0</v>
      </c>
      <c r="E266" s="12">
        <f>+'DCA-Anexo I-C'!E267+'DCA-Anexo I-C'!E277+'DCA-Anexo I-C'!E273+'DCA-Anexo I-C'!E271+'DCA-Anexo I-C'!E268+'DCA-Anexo I-C'!E272+'DCA-Anexo I-C'!E269+'DCA-Anexo I-C'!E276+'DCA-Anexo I-C'!E278+'DCA-Anexo I-C'!E270+'DCA-Anexo I-C'!E274+'DCA-Anexo I-C'!E275</f>
        <v>0</v>
      </c>
    </row>
    <row r="267" spans="1:5" ht="12.75" customHeight="1">
      <c r="A267" s="3" t="s">
        <v>1028</v>
      </c>
      <c r="B267" s="11"/>
      <c r="C267" s="11"/>
      <c r="D267" s="11"/>
      <c r="E267" s="11"/>
    </row>
    <row r="268" spans="1:5" ht="12.75" customHeight="1">
      <c r="A268" s="4" t="s">
        <v>1029</v>
      </c>
      <c r="B268" s="12"/>
      <c r="C268" s="12"/>
      <c r="D268" s="12"/>
      <c r="E268" s="12"/>
    </row>
    <row r="269" spans="1:5" ht="12.75" customHeight="1">
      <c r="A269" s="3" t="s">
        <v>1030</v>
      </c>
      <c r="B269" s="11"/>
      <c r="C269" s="11"/>
      <c r="D269" s="11"/>
      <c r="E269" s="11"/>
    </row>
    <row r="270" spans="1:5" ht="12.75" customHeight="1">
      <c r="A270" s="4" t="s">
        <v>1031</v>
      </c>
      <c r="B270" s="12"/>
      <c r="C270" s="12"/>
      <c r="D270" s="12"/>
      <c r="E270" s="12"/>
    </row>
    <row r="271" spans="1:5" ht="25.5" customHeight="1">
      <c r="A271" s="3" t="s">
        <v>1032</v>
      </c>
      <c r="B271" s="11"/>
      <c r="C271" s="11"/>
      <c r="D271" s="11"/>
      <c r="E271" s="11"/>
    </row>
    <row r="272" spans="1:5" ht="12.75" customHeight="1">
      <c r="A272" s="4" t="s">
        <v>1033</v>
      </c>
      <c r="B272" s="12"/>
      <c r="C272" s="12"/>
      <c r="D272" s="12"/>
      <c r="E272" s="12"/>
    </row>
    <row r="273" spans="1:5" ht="25.5" customHeight="1">
      <c r="A273" s="3" t="s">
        <v>1034</v>
      </c>
      <c r="B273" s="11"/>
      <c r="C273" s="11"/>
      <c r="D273" s="11"/>
      <c r="E273" s="11"/>
    </row>
    <row r="274" spans="1:5" ht="12.75" customHeight="1">
      <c r="A274" s="4" t="s">
        <v>1035</v>
      </c>
      <c r="B274" s="12"/>
      <c r="C274" s="12"/>
      <c r="D274" s="12"/>
      <c r="E274" s="12"/>
    </row>
    <row r="275" spans="1:5" ht="12.75" customHeight="1">
      <c r="A275" s="3" t="s">
        <v>1036</v>
      </c>
      <c r="B275" s="11"/>
      <c r="C275" s="11"/>
      <c r="D275" s="11"/>
      <c r="E275" s="11"/>
    </row>
    <row r="276" spans="1:5" ht="25.5" customHeight="1">
      <c r="A276" s="4" t="s">
        <v>1037</v>
      </c>
      <c r="B276" s="12"/>
      <c r="C276" s="12"/>
      <c r="D276" s="12"/>
      <c r="E276" s="12"/>
    </row>
    <row r="277" spans="1:5" ht="25.5" customHeight="1">
      <c r="A277" s="3" t="s">
        <v>1038</v>
      </c>
      <c r="B277" s="11"/>
      <c r="C277" s="11"/>
      <c r="D277" s="11"/>
      <c r="E277" s="11"/>
    </row>
    <row r="278" spans="1:5" ht="12.75" customHeight="1">
      <c r="A278" s="4" t="s">
        <v>1039</v>
      </c>
      <c r="B278" s="12">
        <v>976.09</v>
      </c>
      <c r="C278" s="12"/>
      <c r="D278" s="12"/>
      <c r="E278" s="12"/>
    </row>
    <row r="279" spans="1:5" ht="12.75" customHeight="1">
      <c r="A279" s="3" t="s">
        <v>1040</v>
      </c>
      <c r="B279" s="11">
        <f>+'DCA-Anexo I-C'!B280+'DCA-Anexo I-C'!B284+'DCA-Anexo I-C'!B281+'DCA-Anexo I-C'!B283+'DCA-Anexo I-C'!B282</f>
        <v>0</v>
      </c>
      <c r="C279" s="11">
        <f>+'DCA-Anexo I-C'!C280+'DCA-Anexo I-C'!C284+'DCA-Anexo I-C'!C281+'DCA-Anexo I-C'!C283+'DCA-Anexo I-C'!C282</f>
        <v>0</v>
      </c>
      <c r="D279" s="11">
        <f>+'DCA-Anexo I-C'!D280+'DCA-Anexo I-C'!D284+'DCA-Anexo I-C'!D281+'DCA-Anexo I-C'!D283+'DCA-Anexo I-C'!D282</f>
        <v>0</v>
      </c>
      <c r="E279" s="11">
        <f>+'DCA-Anexo I-C'!E280+'DCA-Anexo I-C'!E284+'DCA-Anexo I-C'!E281+'DCA-Anexo I-C'!E283+'DCA-Anexo I-C'!E282</f>
        <v>0</v>
      </c>
    </row>
    <row r="280" spans="1:5" ht="25.5" customHeight="1">
      <c r="A280" s="4" t="s">
        <v>1041</v>
      </c>
      <c r="B280" s="12"/>
      <c r="C280" s="12"/>
      <c r="D280" s="12"/>
      <c r="E280" s="12"/>
    </row>
    <row r="281" spans="1:5" ht="12.75" customHeight="1">
      <c r="A281" s="3" t="s">
        <v>1042</v>
      </c>
      <c r="B281" s="11"/>
      <c r="C281" s="11"/>
      <c r="D281" s="11"/>
      <c r="E281" s="11"/>
    </row>
    <row r="282" spans="1:5" ht="12.75" customHeight="1">
      <c r="A282" s="4" t="s">
        <v>1043</v>
      </c>
      <c r="B282" s="12"/>
      <c r="C282" s="12"/>
      <c r="D282" s="12"/>
      <c r="E282" s="12"/>
    </row>
    <row r="283" spans="1:5" ht="25.5" customHeight="1">
      <c r="A283" s="3" t="s">
        <v>1044</v>
      </c>
      <c r="B283" s="11"/>
      <c r="C283" s="11"/>
      <c r="D283" s="11"/>
      <c r="E283" s="11"/>
    </row>
    <row r="284" spans="1:5" ht="12.75" customHeight="1">
      <c r="A284" s="4" t="s">
        <v>1045</v>
      </c>
      <c r="B284" s="12"/>
      <c r="C284" s="12"/>
      <c r="D284" s="12"/>
      <c r="E284" s="12"/>
    </row>
    <row r="285" spans="1:5" ht="25.5" customHeight="1">
      <c r="A285" s="3" t="s">
        <v>1046</v>
      </c>
      <c r="B285" s="11"/>
      <c r="C285" s="11"/>
      <c r="D285" s="11"/>
      <c r="E285" s="11"/>
    </row>
    <row r="286" spans="1:5" ht="12.75" customHeight="1">
      <c r="A286" s="4" t="s">
        <v>1047</v>
      </c>
      <c r="B286" s="12">
        <f>+'DCA-Anexo I-C'!B287+'DCA-Anexo I-C'!B290+'DCA-Anexo I-C'!B296+'DCA-Anexo I-C'!B292+'DCA-Anexo I-C'!B294+'DCA-Anexo I-C'!B293+'DCA-Anexo I-C'!B299+'DCA-Anexo I-C'!B288+'DCA-Anexo I-C'!B289+'DCA-Anexo I-C'!B298+'DCA-Anexo I-C'!B291+'DCA-Anexo I-C'!B295+'DCA-Anexo I-C'!B297</f>
        <v>17664.45</v>
      </c>
      <c r="C286" s="12">
        <f>+'DCA-Anexo I-C'!C287+'DCA-Anexo I-C'!C290+'DCA-Anexo I-C'!C296+'DCA-Anexo I-C'!C292+'DCA-Anexo I-C'!C294+'DCA-Anexo I-C'!C293+'DCA-Anexo I-C'!C299+'DCA-Anexo I-C'!C288+'DCA-Anexo I-C'!C289+'DCA-Anexo I-C'!C298+'DCA-Anexo I-C'!C291+'DCA-Anexo I-C'!C295+'DCA-Anexo I-C'!C297</f>
        <v>0</v>
      </c>
      <c r="D286" s="12">
        <f>+'DCA-Anexo I-C'!D287+'DCA-Anexo I-C'!D290+'DCA-Anexo I-C'!D296+'DCA-Anexo I-C'!D292+'DCA-Anexo I-C'!D294+'DCA-Anexo I-C'!D293+'DCA-Anexo I-C'!D299+'DCA-Anexo I-C'!D288+'DCA-Anexo I-C'!D289+'DCA-Anexo I-C'!D298+'DCA-Anexo I-C'!D291+'DCA-Anexo I-C'!D295+'DCA-Anexo I-C'!D297</f>
        <v>0</v>
      </c>
      <c r="E286" s="12">
        <f>+'DCA-Anexo I-C'!E287+'DCA-Anexo I-C'!E290+'DCA-Anexo I-C'!E296+'DCA-Anexo I-C'!E292+'DCA-Anexo I-C'!E294+'DCA-Anexo I-C'!E293+'DCA-Anexo I-C'!E299+'DCA-Anexo I-C'!E288+'DCA-Anexo I-C'!E289+'DCA-Anexo I-C'!E298+'DCA-Anexo I-C'!E291+'DCA-Anexo I-C'!E295+'DCA-Anexo I-C'!E297</f>
        <v>0</v>
      </c>
    </row>
    <row r="287" spans="1:5" ht="25.5" customHeight="1">
      <c r="A287" s="3" t="s">
        <v>1048</v>
      </c>
      <c r="B287" s="11"/>
      <c r="C287" s="11"/>
      <c r="D287" s="11"/>
      <c r="E287" s="11"/>
    </row>
    <row r="288" spans="1:5" ht="12.75" customHeight="1">
      <c r="A288" s="4" t="s">
        <v>1049</v>
      </c>
      <c r="B288" s="12"/>
      <c r="C288" s="12"/>
      <c r="D288" s="12"/>
      <c r="E288" s="12"/>
    </row>
    <row r="289" spans="1:5" ht="25.5" customHeight="1">
      <c r="A289" s="3" t="s">
        <v>1050</v>
      </c>
      <c r="B289" s="11">
        <v>17424.45</v>
      </c>
      <c r="C289" s="11"/>
      <c r="D289" s="11"/>
      <c r="E289" s="11"/>
    </row>
    <row r="290" spans="1:5" ht="12.75" customHeight="1">
      <c r="A290" s="4" t="s">
        <v>1051</v>
      </c>
      <c r="B290" s="12"/>
      <c r="C290" s="12"/>
      <c r="D290" s="12"/>
      <c r="E290" s="12"/>
    </row>
    <row r="291" spans="1:5" ht="12.75" customHeight="1">
      <c r="A291" s="3" t="s">
        <v>1052</v>
      </c>
      <c r="B291" s="11"/>
      <c r="C291" s="11"/>
      <c r="D291" s="11"/>
      <c r="E291" s="11"/>
    </row>
    <row r="292" spans="1:5" ht="12.75" customHeight="1">
      <c r="A292" s="4" t="s">
        <v>1053</v>
      </c>
      <c r="B292" s="12"/>
      <c r="C292" s="12"/>
      <c r="D292" s="12"/>
      <c r="E292" s="12"/>
    </row>
    <row r="293" spans="1:5" ht="12.75" customHeight="1">
      <c r="A293" s="3" t="s">
        <v>1054</v>
      </c>
      <c r="B293" s="11"/>
      <c r="C293" s="11"/>
      <c r="D293" s="11"/>
      <c r="E293" s="11"/>
    </row>
    <row r="294" spans="1:5" ht="25.5" customHeight="1">
      <c r="A294" s="4" t="s">
        <v>1055</v>
      </c>
      <c r="B294" s="12"/>
      <c r="C294" s="12"/>
      <c r="D294" s="12"/>
      <c r="E294" s="12"/>
    </row>
    <row r="295" spans="1:5" ht="12.75" customHeight="1">
      <c r="A295" s="3" t="s">
        <v>1056</v>
      </c>
      <c r="B295" s="11"/>
      <c r="C295" s="11"/>
      <c r="D295" s="11"/>
      <c r="E295" s="11"/>
    </row>
    <row r="296" spans="1:5" ht="12.75" customHeight="1">
      <c r="A296" s="4" t="s">
        <v>1057</v>
      </c>
      <c r="B296" s="12"/>
      <c r="C296" s="12"/>
      <c r="D296" s="12"/>
      <c r="E296" s="12"/>
    </row>
    <row r="297" spans="1:5" ht="12.75" customHeight="1">
      <c r="A297" s="3" t="s">
        <v>1058</v>
      </c>
      <c r="B297" s="11"/>
      <c r="C297" s="11"/>
      <c r="D297" s="11"/>
      <c r="E297" s="11"/>
    </row>
    <row r="298" spans="1:5" ht="25.5" customHeight="1">
      <c r="A298" s="4" t="s">
        <v>1059</v>
      </c>
      <c r="B298" s="12"/>
      <c r="C298" s="12"/>
      <c r="D298" s="12"/>
      <c r="E298" s="12"/>
    </row>
    <row r="299" spans="1:5" ht="12.75" customHeight="1">
      <c r="A299" s="3" t="s">
        <v>1060</v>
      </c>
      <c r="B299" s="11">
        <f>+'DCA-Anexo I-C'!B300+'DCA-Anexo I-C'!B301</f>
        <v>240</v>
      </c>
      <c r="C299" s="11">
        <f>+'DCA-Anexo I-C'!C300+'DCA-Anexo I-C'!C301</f>
        <v>0</v>
      </c>
      <c r="D299" s="11">
        <f>+'DCA-Anexo I-C'!D300+'DCA-Anexo I-C'!D301</f>
        <v>0</v>
      </c>
      <c r="E299" s="11">
        <f>+'DCA-Anexo I-C'!E300+'DCA-Anexo I-C'!E301</f>
        <v>0</v>
      </c>
    </row>
    <row r="300" spans="1:5" ht="12.75" customHeight="1">
      <c r="A300" s="4" t="s">
        <v>1061</v>
      </c>
      <c r="B300" s="12">
        <v>240</v>
      </c>
      <c r="C300" s="12"/>
      <c r="D300" s="12"/>
      <c r="E300" s="12"/>
    </row>
    <row r="301" spans="1:5" ht="12.75" customHeight="1">
      <c r="A301" s="3" t="s">
        <v>1062</v>
      </c>
      <c r="B301" s="11"/>
      <c r="C301" s="11"/>
      <c r="D301" s="11"/>
      <c r="E301" s="11"/>
    </row>
    <row r="302" spans="1:5" ht="12.75" customHeight="1">
      <c r="A302" s="4" t="s">
        <v>1063</v>
      </c>
      <c r="B302" s="12">
        <f>+'DCA-Anexo I-C'!B303+'DCA-Anexo I-C'!B363+'DCA-Anexo I-C'!B324+'DCA-Anexo I-C'!B315+'DCA-Anexo I-C'!B323</f>
        <v>1053535.07</v>
      </c>
      <c r="C302" s="12">
        <f>+'DCA-Anexo I-C'!C303+'DCA-Anexo I-C'!C363+'DCA-Anexo I-C'!C324+'DCA-Anexo I-C'!C315+'DCA-Anexo I-C'!C323</f>
        <v>0</v>
      </c>
      <c r="D302" s="12">
        <f>+'DCA-Anexo I-C'!D303+'DCA-Anexo I-C'!D363+'DCA-Anexo I-C'!D324+'DCA-Anexo I-C'!D315+'DCA-Anexo I-C'!D323</f>
        <v>0</v>
      </c>
      <c r="E302" s="12">
        <f>+'DCA-Anexo I-C'!E303+'DCA-Anexo I-C'!E363+'DCA-Anexo I-C'!E324+'DCA-Anexo I-C'!E315+'DCA-Anexo I-C'!E323</f>
        <v>0</v>
      </c>
    </row>
    <row r="303" spans="1:5" ht="12.75" customHeight="1">
      <c r="A303" s="3" t="s">
        <v>1064</v>
      </c>
      <c r="B303" s="11">
        <f>+'DCA-Anexo I-C'!B304+'DCA-Anexo I-C'!B310</f>
        <v>49633.36</v>
      </c>
      <c r="C303" s="11">
        <f>+'DCA-Anexo I-C'!C304+'DCA-Anexo I-C'!C310</f>
        <v>0</v>
      </c>
      <c r="D303" s="11">
        <f>+'DCA-Anexo I-C'!D304+'DCA-Anexo I-C'!D310</f>
        <v>0</v>
      </c>
      <c r="E303" s="11">
        <f>+'DCA-Anexo I-C'!E304+'DCA-Anexo I-C'!E310</f>
        <v>0</v>
      </c>
    </row>
    <row r="304" spans="1:5" ht="12.75" customHeight="1">
      <c r="A304" s="4" t="s">
        <v>1065</v>
      </c>
      <c r="B304" s="12">
        <f>+'DCA-Anexo I-C'!B305+'DCA-Anexo I-C'!B306+'DCA-Anexo I-C'!B307+'DCA-Anexo I-C'!B308+'DCA-Anexo I-C'!B309</f>
        <v>49633.36</v>
      </c>
      <c r="C304" s="12">
        <f>+'DCA-Anexo I-C'!C305+'DCA-Anexo I-C'!C306+'DCA-Anexo I-C'!C307+'DCA-Anexo I-C'!C308+'DCA-Anexo I-C'!C309</f>
        <v>0</v>
      </c>
      <c r="D304" s="12">
        <f>+'DCA-Anexo I-C'!D305+'DCA-Anexo I-C'!D306+'DCA-Anexo I-C'!D307+'DCA-Anexo I-C'!D308+'DCA-Anexo I-C'!D309</f>
        <v>0</v>
      </c>
      <c r="E304" s="12">
        <f>+'DCA-Anexo I-C'!E305+'DCA-Anexo I-C'!E306+'DCA-Anexo I-C'!E307+'DCA-Anexo I-C'!E308+'DCA-Anexo I-C'!E309</f>
        <v>0</v>
      </c>
    </row>
    <row r="305" spans="1:5" ht="25.5" customHeight="1">
      <c r="A305" s="3" t="s">
        <v>1066</v>
      </c>
      <c r="B305" s="11"/>
      <c r="C305" s="11"/>
      <c r="D305" s="11"/>
      <c r="E305" s="11"/>
    </row>
    <row r="306" spans="1:5" ht="12.75" customHeight="1">
      <c r="A306" s="4" t="s">
        <v>1067</v>
      </c>
      <c r="B306" s="12">
        <v>49633.36</v>
      </c>
      <c r="C306" s="12"/>
      <c r="D306" s="12"/>
      <c r="E306" s="12"/>
    </row>
    <row r="307" spans="1:5" ht="12.75" customHeight="1">
      <c r="A307" s="3" t="s">
        <v>1068</v>
      </c>
      <c r="B307" s="11"/>
      <c r="C307" s="11"/>
      <c r="D307" s="11"/>
      <c r="E307" s="11"/>
    </row>
    <row r="308" spans="1:5" ht="25.5" customHeight="1">
      <c r="A308" s="4" t="s">
        <v>1069</v>
      </c>
      <c r="B308" s="12"/>
      <c r="C308" s="12"/>
      <c r="D308" s="12"/>
      <c r="E308" s="12"/>
    </row>
    <row r="309" spans="1:5" ht="12.75" customHeight="1">
      <c r="A309" s="3" t="s">
        <v>1070</v>
      </c>
      <c r="B309" s="11"/>
      <c r="C309" s="11"/>
      <c r="D309" s="11"/>
      <c r="E309" s="11"/>
    </row>
    <row r="310" spans="1:5" ht="12.75" customHeight="1">
      <c r="A310" s="4" t="s">
        <v>1071</v>
      </c>
      <c r="B310" s="12">
        <f>+'DCA-Anexo I-C'!B311+'DCA-Anexo I-C'!B312+'DCA-Anexo I-C'!B313+'DCA-Anexo I-C'!B314</f>
        <v>0</v>
      </c>
      <c r="C310" s="12">
        <f>+'DCA-Anexo I-C'!C311+'DCA-Anexo I-C'!C312+'DCA-Anexo I-C'!C313+'DCA-Anexo I-C'!C314</f>
        <v>0</v>
      </c>
      <c r="D310" s="12">
        <f>+'DCA-Anexo I-C'!D311+'DCA-Anexo I-C'!D312+'DCA-Anexo I-C'!D313+'DCA-Anexo I-C'!D314</f>
        <v>0</v>
      </c>
      <c r="E310" s="12">
        <f>+'DCA-Anexo I-C'!E311+'DCA-Anexo I-C'!E312+'DCA-Anexo I-C'!E313+'DCA-Anexo I-C'!E314</f>
        <v>0</v>
      </c>
    </row>
    <row r="311" spans="1:5" ht="25.5" customHeight="1">
      <c r="A311" s="3" t="s">
        <v>1072</v>
      </c>
      <c r="B311" s="11"/>
      <c r="C311" s="11"/>
      <c r="D311" s="11"/>
      <c r="E311" s="11"/>
    </row>
    <row r="312" spans="1:5" ht="12.75" customHeight="1">
      <c r="A312" s="4" t="s">
        <v>1073</v>
      </c>
      <c r="B312" s="12"/>
      <c r="C312" s="12"/>
      <c r="D312" s="12"/>
      <c r="E312" s="12"/>
    </row>
    <row r="313" spans="1:5" ht="12.75" customHeight="1">
      <c r="A313" s="3" t="s">
        <v>1074</v>
      </c>
      <c r="B313" s="11"/>
      <c r="C313" s="11"/>
      <c r="D313" s="11"/>
      <c r="E313" s="11"/>
    </row>
    <row r="314" spans="1:5" ht="12.75" customHeight="1">
      <c r="A314" s="4" t="s">
        <v>1075</v>
      </c>
      <c r="B314" s="12"/>
      <c r="C314" s="12"/>
      <c r="D314" s="12"/>
      <c r="E314" s="12"/>
    </row>
    <row r="315" spans="1:5" ht="12.75" customHeight="1">
      <c r="A315" s="3" t="s">
        <v>1076</v>
      </c>
      <c r="B315" s="11">
        <f>+'DCA-Anexo I-C'!B316+'DCA-Anexo I-C'!B322+'DCA-Anexo I-C'!B321</f>
        <v>0</v>
      </c>
      <c r="C315" s="11">
        <f>+'DCA-Anexo I-C'!C316+'DCA-Anexo I-C'!C322+'DCA-Anexo I-C'!C321</f>
        <v>0</v>
      </c>
      <c r="D315" s="11">
        <f>+'DCA-Anexo I-C'!D316+'DCA-Anexo I-C'!D322+'DCA-Anexo I-C'!D321</f>
        <v>0</v>
      </c>
      <c r="E315" s="11">
        <f>+'DCA-Anexo I-C'!E316+'DCA-Anexo I-C'!E322+'DCA-Anexo I-C'!E321</f>
        <v>0</v>
      </c>
    </row>
    <row r="316" spans="1:5" ht="12.75" customHeight="1">
      <c r="A316" s="4" t="s">
        <v>1077</v>
      </c>
      <c r="B316" s="12">
        <f>+'DCA-Anexo I-C'!B317+'DCA-Anexo I-C'!B318+'DCA-Anexo I-C'!B319+'DCA-Anexo I-C'!B320</f>
        <v>0</v>
      </c>
      <c r="C316" s="12">
        <f>+'DCA-Anexo I-C'!C317+'DCA-Anexo I-C'!C318+'DCA-Anexo I-C'!C319+'DCA-Anexo I-C'!C320</f>
        <v>0</v>
      </c>
      <c r="D316" s="12">
        <f>+'DCA-Anexo I-C'!D317+'DCA-Anexo I-C'!D318+'DCA-Anexo I-C'!D319+'DCA-Anexo I-C'!D320</f>
        <v>0</v>
      </c>
      <c r="E316" s="12">
        <f>+'DCA-Anexo I-C'!E317+'DCA-Anexo I-C'!E318+'DCA-Anexo I-C'!E319+'DCA-Anexo I-C'!E320</f>
        <v>0</v>
      </c>
    </row>
    <row r="317" spans="1:5" ht="12.75" customHeight="1">
      <c r="A317" s="3" t="s">
        <v>1078</v>
      </c>
      <c r="B317" s="11"/>
      <c r="C317" s="11"/>
      <c r="D317" s="11"/>
      <c r="E317" s="11"/>
    </row>
    <row r="318" spans="1:5" ht="12.75" customHeight="1">
      <c r="A318" s="4" t="s">
        <v>1079</v>
      </c>
      <c r="B318" s="12"/>
      <c r="C318" s="12"/>
      <c r="D318" s="12"/>
      <c r="E318" s="12"/>
    </row>
    <row r="319" spans="1:5" ht="12.75" customHeight="1">
      <c r="A319" s="3" t="s">
        <v>1080</v>
      </c>
      <c r="B319" s="11"/>
      <c r="C319" s="11"/>
      <c r="D319" s="11"/>
      <c r="E319" s="11"/>
    </row>
    <row r="320" spans="1:5" ht="25.5" customHeight="1">
      <c r="A320" s="4" t="s">
        <v>1081</v>
      </c>
      <c r="B320" s="12"/>
      <c r="C320" s="12"/>
      <c r="D320" s="12"/>
      <c r="E320" s="12"/>
    </row>
    <row r="321" spans="1:5" ht="12.75" customHeight="1">
      <c r="A321" s="3" t="s">
        <v>1082</v>
      </c>
      <c r="B321" s="11"/>
      <c r="C321" s="11"/>
      <c r="D321" s="11"/>
      <c r="E321" s="11"/>
    </row>
    <row r="322" spans="1:5" ht="12.75" customHeight="1">
      <c r="A322" s="4" t="s">
        <v>1083</v>
      </c>
      <c r="B322" s="12"/>
      <c r="C322" s="12"/>
      <c r="D322" s="12"/>
      <c r="E322" s="12"/>
    </row>
    <row r="323" spans="1:5" ht="12.75" customHeight="1">
      <c r="A323" s="3" t="s">
        <v>1084</v>
      </c>
      <c r="B323" s="11"/>
      <c r="C323" s="11"/>
      <c r="D323" s="11"/>
      <c r="E323" s="11"/>
    </row>
    <row r="324" spans="1:5" ht="12.75" customHeight="1">
      <c r="A324" s="4" t="s">
        <v>1085</v>
      </c>
      <c r="B324" s="12">
        <f>+'DCA-Anexo I-C'!B325+'DCA-Anexo I-C'!B348+'DCA-Anexo I-C'!B354+'DCA-Anexo I-C'!B334+'DCA-Anexo I-C'!B357+'DCA-Anexo I-C'!B351+'DCA-Anexo I-C'!B360+'DCA-Anexo I-C'!B342</f>
        <v>1003901.71</v>
      </c>
      <c r="C324" s="12">
        <f>+'DCA-Anexo I-C'!C325+'DCA-Anexo I-C'!C348+'DCA-Anexo I-C'!C354+'DCA-Anexo I-C'!C334+'DCA-Anexo I-C'!C357+'DCA-Anexo I-C'!C351+'DCA-Anexo I-C'!C360+'DCA-Anexo I-C'!C342</f>
        <v>0</v>
      </c>
      <c r="D324" s="12">
        <f>+'DCA-Anexo I-C'!D325+'DCA-Anexo I-C'!D348+'DCA-Anexo I-C'!D354+'DCA-Anexo I-C'!D334+'DCA-Anexo I-C'!D357+'DCA-Anexo I-C'!D351+'DCA-Anexo I-C'!D360+'DCA-Anexo I-C'!D342</f>
        <v>0</v>
      </c>
      <c r="E324" s="12">
        <f>+'DCA-Anexo I-C'!E325+'DCA-Anexo I-C'!E348+'DCA-Anexo I-C'!E354+'DCA-Anexo I-C'!E334+'DCA-Anexo I-C'!E357+'DCA-Anexo I-C'!E351+'DCA-Anexo I-C'!E360+'DCA-Anexo I-C'!E342</f>
        <v>0</v>
      </c>
    </row>
    <row r="325" spans="1:5" ht="12.75" customHeight="1">
      <c r="A325" s="3" t="s">
        <v>1086</v>
      </c>
      <c r="B325" s="11">
        <f>+'DCA-Anexo I-C'!B326+'DCA-Anexo I-C'!B327</f>
        <v>918727.77</v>
      </c>
      <c r="C325" s="11">
        <f>+'DCA-Anexo I-C'!C326+'DCA-Anexo I-C'!C327</f>
        <v>0</v>
      </c>
      <c r="D325" s="11">
        <f>+'DCA-Anexo I-C'!D326+'DCA-Anexo I-C'!D327</f>
        <v>0</v>
      </c>
      <c r="E325" s="11">
        <f>+'DCA-Anexo I-C'!E326+'DCA-Anexo I-C'!E327</f>
        <v>0</v>
      </c>
    </row>
    <row r="326" spans="1:5" ht="12.75" customHeight="1">
      <c r="A326" s="4" t="s">
        <v>1087</v>
      </c>
      <c r="B326" s="12"/>
      <c r="C326" s="12"/>
      <c r="D326" s="12"/>
      <c r="E326" s="12"/>
    </row>
    <row r="327" spans="1:5" ht="25.5" customHeight="1">
      <c r="A327" s="3" t="s">
        <v>1088</v>
      </c>
      <c r="B327" s="11">
        <f>+'DCA-Anexo I-C'!B328+'DCA-Anexo I-C'!B329+'DCA-Anexo I-C'!B330+'DCA-Anexo I-C'!B331+'DCA-Anexo I-C'!B332+'DCA-Anexo I-C'!B333</f>
        <v>918727.77</v>
      </c>
      <c r="C327" s="11">
        <f>+'DCA-Anexo I-C'!C328+'DCA-Anexo I-C'!C329+'DCA-Anexo I-C'!C330+'DCA-Anexo I-C'!C331+'DCA-Anexo I-C'!C332+'DCA-Anexo I-C'!C333</f>
        <v>0</v>
      </c>
      <c r="D327" s="11">
        <f>+'DCA-Anexo I-C'!D328+'DCA-Anexo I-C'!D329+'DCA-Anexo I-C'!D330+'DCA-Anexo I-C'!D331+'DCA-Anexo I-C'!D332+'DCA-Anexo I-C'!D333</f>
        <v>0</v>
      </c>
      <c r="E327" s="11">
        <f>+'DCA-Anexo I-C'!E328+'DCA-Anexo I-C'!E329+'DCA-Anexo I-C'!E330+'DCA-Anexo I-C'!E331+'DCA-Anexo I-C'!E332+'DCA-Anexo I-C'!E333</f>
        <v>0</v>
      </c>
    </row>
    <row r="328" spans="1:5" ht="12.75" customHeight="1">
      <c r="A328" s="4" t="s">
        <v>1089</v>
      </c>
      <c r="B328" s="12"/>
      <c r="C328" s="12"/>
      <c r="D328" s="12"/>
      <c r="E328" s="12"/>
    </row>
    <row r="329" spans="1:5" ht="25.5" customHeight="1">
      <c r="A329" s="3" t="s">
        <v>1090</v>
      </c>
      <c r="B329" s="11">
        <v>554995</v>
      </c>
      <c r="C329" s="11"/>
      <c r="D329" s="11"/>
      <c r="E329" s="11"/>
    </row>
    <row r="330" spans="1:5" ht="25.5" customHeight="1">
      <c r="A330" s="4" t="s">
        <v>1091</v>
      </c>
      <c r="B330" s="12"/>
      <c r="C330" s="12"/>
      <c r="D330" s="12"/>
      <c r="E330" s="12"/>
    </row>
    <row r="331" spans="1:5" ht="25.5" customHeight="1">
      <c r="A331" s="3" t="s">
        <v>1092</v>
      </c>
      <c r="B331" s="11"/>
      <c r="C331" s="11"/>
      <c r="D331" s="11"/>
      <c r="E331" s="11"/>
    </row>
    <row r="332" spans="1:5" ht="25.5" customHeight="1">
      <c r="A332" s="4" t="s">
        <v>1093</v>
      </c>
      <c r="B332" s="12">
        <v>363732.77</v>
      </c>
      <c r="C332" s="12"/>
      <c r="D332" s="12"/>
      <c r="E332" s="12"/>
    </row>
    <row r="333" spans="1:5" ht="12.75" customHeight="1">
      <c r="A333" s="3" t="s">
        <v>1094</v>
      </c>
      <c r="B333" s="11"/>
      <c r="C333" s="11"/>
      <c r="D333" s="11"/>
      <c r="E333" s="11"/>
    </row>
    <row r="334" spans="1:5" ht="25.5" customHeight="1">
      <c r="A334" s="4" t="s">
        <v>1095</v>
      </c>
      <c r="B334" s="12">
        <f>+'DCA-Anexo I-C'!B335+'DCA-Anexo I-C'!B336</f>
        <v>85173.94</v>
      </c>
      <c r="C334" s="12">
        <f>+'DCA-Anexo I-C'!C335+'DCA-Anexo I-C'!C336</f>
        <v>0</v>
      </c>
      <c r="D334" s="12">
        <f>+'DCA-Anexo I-C'!D335+'DCA-Anexo I-C'!D336</f>
        <v>0</v>
      </c>
      <c r="E334" s="12">
        <f>+'DCA-Anexo I-C'!E335+'DCA-Anexo I-C'!E336</f>
        <v>0</v>
      </c>
    </row>
    <row r="335" spans="1:5" ht="25.5" customHeight="1">
      <c r="A335" s="3" t="s">
        <v>1096</v>
      </c>
      <c r="B335" s="11"/>
      <c r="C335" s="11"/>
      <c r="D335" s="11"/>
      <c r="E335" s="11"/>
    </row>
    <row r="336" spans="1:5" ht="25.5" customHeight="1">
      <c r="A336" s="4" t="s">
        <v>1097</v>
      </c>
      <c r="B336" s="12">
        <f>+'DCA-Anexo I-C'!B337+'DCA-Anexo I-C'!B338+'DCA-Anexo I-C'!B339+'DCA-Anexo I-C'!B340+'DCA-Anexo I-C'!B341</f>
        <v>85173.94</v>
      </c>
      <c r="C336" s="12">
        <f>+'DCA-Anexo I-C'!C337+'DCA-Anexo I-C'!C338+'DCA-Anexo I-C'!C339+'DCA-Anexo I-C'!C340+'DCA-Anexo I-C'!C341</f>
        <v>0</v>
      </c>
      <c r="D336" s="12">
        <f>+'DCA-Anexo I-C'!D337+'DCA-Anexo I-C'!D338+'DCA-Anexo I-C'!D339+'DCA-Anexo I-C'!D340+'DCA-Anexo I-C'!D341</f>
        <v>0</v>
      </c>
      <c r="E336" s="12">
        <f>+'DCA-Anexo I-C'!E337+'DCA-Anexo I-C'!E338+'DCA-Anexo I-C'!E339+'DCA-Anexo I-C'!E340+'DCA-Anexo I-C'!E341</f>
        <v>0</v>
      </c>
    </row>
    <row r="337" spans="1:5" ht="25.5" customHeight="1">
      <c r="A337" s="3" t="s">
        <v>1098</v>
      </c>
      <c r="B337" s="11"/>
      <c r="C337" s="11"/>
      <c r="D337" s="11"/>
      <c r="E337" s="11"/>
    </row>
    <row r="338" spans="1:5" ht="25.5" customHeight="1">
      <c r="A338" s="4" t="s">
        <v>1099</v>
      </c>
      <c r="B338" s="12"/>
      <c r="C338" s="12"/>
      <c r="D338" s="12"/>
      <c r="E338" s="12"/>
    </row>
    <row r="339" spans="1:5" ht="25.5" customHeight="1">
      <c r="A339" s="3" t="s">
        <v>1100</v>
      </c>
      <c r="B339" s="11"/>
      <c r="C339" s="11"/>
      <c r="D339" s="11"/>
      <c r="E339" s="11"/>
    </row>
    <row r="340" spans="1:5" ht="25.5" customHeight="1">
      <c r="A340" s="4" t="s">
        <v>1101</v>
      </c>
      <c r="B340" s="12">
        <v>85173.94</v>
      </c>
      <c r="C340" s="12"/>
      <c r="D340" s="12"/>
      <c r="E340" s="12"/>
    </row>
    <row r="341" spans="1:5" ht="12.75" customHeight="1">
      <c r="A341" s="3" t="s">
        <v>1102</v>
      </c>
      <c r="B341" s="11"/>
      <c r="C341" s="11"/>
      <c r="D341" s="11"/>
      <c r="E341" s="11"/>
    </row>
    <row r="342" spans="1:5" ht="12.75" customHeight="1">
      <c r="A342" s="4" t="s">
        <v>1103</v>
      </c>
      <c r="B342" s="12">
        <f>+'DCA-Anexo I-C'!B343+'DCA-Anexo I-C'!B344</f>
        <v>0</v>
      </c>
      <c r="C342" s="12">
        <f>+'DCA-Anexo I-C'!C343+'DCA-Anexo I-C'!C344</f>
        <v>0</v>
      </c>
      <c r="D342" s="12">
        <f>+'DCA-Anexo I-C'!D343+'DCA-Anexo I-C'!D344</f>
        <v>0</v>
      </c>
      <c r="E342" s="12">
        <f>+'DCA-Anexo I-C'!E343+'DCA-Anexo I-C'!E344</f>
        <v>0</v>
      </c>
    </row>
    <row r="343" spans="1:5" ht="12.75" customHeight="1">
      <c r="A343" s="3" t="s">
        <v>1104</v>
      </c>
      <c r="B343" s="11"/>
      <c r="C343" s="11"/>
      <c r="D343" s="11"/>
      <c r="E343" s="11"/>
    </row>
    <row r="344" spans="1:5" ht="12.75" customHeight="1">
      <c r="A344" s="4" t="s">
        <v>1105</v>
      </c>
      <c r="B344" s="12">
        <f>+'DCA-Anexo I-C'!B345+'DCA-Anexo I-C'!B346+'DCA-Anexo I-C'!B347</f>
        <v>0</v>
      </c>
      <c r="C344" s="12">
        <f>+'DCA-Anexo I-C'!C345+'DCA-Anexo I-C'!C346+'DCA-Anexo I-C'!C347</f>
        <v>0</v>
      </c>
      <c r="D344" s="12">
        <f>+'DCA-Anexo I-C'!D345+'DCA-Anexo I-C'!D346+'DCA-Anexo I-C'!D347</f>
        <v>0</v>
      </c>
      <c r="E344" s="12">
        <f>+'DCA-Anexo I-C'!E345+'DCA-Anexo I-C'!E346+'DCA-Anexo I-C'!E347</f>
        <v>0</v>
      </c>
    </row>
    <row r="345" spans="1:5" ht="12.75" customHeight="1">
      <c r="A345" s="3" t="s">
        <v>1106</v>
      </c>
      <c r="B345" s="11"/>
      <c r="C345" s="11"/>
      <c r="D345" s="11"/>
      <c r="E345" s="11"/>
    </row>
    <row r="346" spans="1:5" ht="25.5" customHeight="1">
      <c r="A346" s="4" t="s">
        <v>1107</v>
      </c>
      <c r="B346" s="12"/>
      <c r="C346" s="12"/>
      <c r="D346" s="12"/>
      <c r="E346" s="12"/>
    </row>
    <row r="347" spans="1:5" ht="12.75" customHeight="1">
      <c r="A347" s="3" t="s">
        <v>1108</v>
      </c>
      <c r="B347" s="11"/>
      <c r="C347" s="11"/>
      <c r="D347" s="11"/>
      <c r="E347" s="11"/>
    </row>
    <row r="348" spans="1:5" ht="12.75" customHeight="1">
      <c r="A348" s="4" t="s">
        <v>1109</v>
      </c>
      <c r="B348" s="12">
        <f>+'DCA-Anexo I-C'!B349+'DCA-Anexo I-C'!B350</f>
        <v>0</v>
      </c>
      <c r="C348" s="12">
        <f>+'DCA-Anexo I-C'!C349+'DCA-Anexo I-C'!C350</f>
        <v>0</v>
      </c>
      <c r="D348" s="12">
        <f>+'DCA-Anexo I-C'!D349+'DCA-Anexo I-C'!D350</f>
        <v>0</v>
      </c>
      <c r="E348" s="12">
        <f>+'DCA-Anexo I-C'!E349+'DCA-Anexo I-C'!E350</f>
        <v>0</v>
      </c>
    </row>
    <row r="349" spans="1:5" ht="12.75" customHeight="1">
      <c r="A349" s="3" t="s">
        <v>1110</v>
      </c>
      <c r="B349" s="11"/>
      <c r="C349" s="11"/>
      <c r="D349" s="11"/>
      <c r="E349" s="11"/>
    </row>
    <row r="350" spans="1:5" ht="25.5" customHeight="1">
      <c r="A350" s="4" t="s">
        <v>1111</v>
      </c>
      <c r="B350" s="12"/>
      <c r="C350" s="12"/>
      <c r="D350" s="12"/>
      <c r="E350" s="12"/>
    </row>
    <row r="351" spans="1:5" ht="12.75" customHeight="1">
      <c r="A351" s="3" t="s">
        <v>1112</v>
      </c>
      <c r="B351" s="11">
        <f>+'DCA-Anexo I-C'!B352+'DCA-Anexo I-C'!B353</f>
        <v>0</v>
      </c>
      <c r="C351" s="11">
        <f>+'DCA-Anexo I-C'!C352+'DCA-Anexo I-C'!C353</f>
        <v>0</v>
      </c>
      <c r="D351" s="11">
        <f>+'DCA-Anexo I-C'!D352+'DCA-Anexo I-C'!D353</f>
        <v>0</v>
      </c>
      <c r="E351" s="11">
        <f>+'DCA-Anexo I-C'!E352+'DCA-Anexo I-C'!E353</f>
        <v>0</v>
      </c>
    </row>
    <row r="352" spans="1:5" ht="12.75" customHeight="1">
      <c r="A352" s="4" t="s">
        <v>1113</v>
      </c>
      <c r="B352" s="12"/>
      <c r="C352" s="12"/>
      <c r="D352" s="12"/>
      <c r="E352" s="12"/>
    </row>
    <row r="353" spans="1:5" ht="25.5" customHeight="1">
      <c r="A353" s="3" t="s">
        <v>1114</v>
      </c>
      <c r="B353" s="11"/>
      <c r="C353" s="11"/>
      <c r="D353" s="11"/>
      <c r="E353" s="11"/>
    </row>
    <row r="354" spans="1:5" ht="12.75" customHeight="1">
      <c r="A354" s="4" t="s">
        <v>1115</v>
      </c>
      <c r="B354" s="12">
        <f>+'DCA-Anexo I-C'!B355+'DCA-Anexo I-C'!B356</f>
        <v>0</v>
      </c>
      <c r="C354" s="12">
        <f>+'DCA-Anexo I-C'!C355+'DCA-Anexo I-C'!C356</f>
        <v>0</v>
      </c>
      <c r="D354" s="12">
        <f>+'DCA-Anexo I-C'!D355+'DCA-Anexo I-C'!D356</f>
        <v>0</v>
      </c>
      <c r="E354" s="12">
        <f>+'DCA-Anexo I-C'!E355+'DCA-Anexo I-C'!E356</f>
        <v>0</v>
      </c>
    </row>
    <row r="355" spans="1:5" ht="12.75" customHeight="1">
      <c r="A355" s="3" t="s">
        <v>1116</v>
      </c>
      <c r="B355" s="11"/>
      <c r="C355" s="11"/>
      <c r="D355" s="11"/>
      <c r="E355" s="11"/>
    </row>
    <row r="356" spans="1:5" ht="25.5" customHeight="1">
      <c r="A356" s="4" t="s">
        <v>1117</v>
      </c>
      <c r="B356" s="12"/>
      <c r="C356" s="12"/>
      <c r="D356" s="12"/>
      <c r="E356" s="12"/>
    </row>
    <row r="357" spans="1:5" ht="12.75" customHeight="1">
      <c r="A357" s="3" t="s">
        <v>1118</v>
      </c>
      <c r="B357" s="11">
        <f>+'DCA-Anexo I-C'!B358+'DCA-Anexo I-C'!B359</f>
        <v>0</v>
      </c>
      <c r="C357" s="11">
        <f>+'DCA-Anexo I-C'!C358+'DCA-Anexo I-C'!C359</f>
        <v>0</v>
      </c>
      <c r="D357" s="11">
        <f>+'DCA-Anexo I-C'!D358+'DCA-Anexo I-C'!D359</f>
        <v>0</v>
      </c>
      <c r="E357" s="11">
        <f>+'DCA-Anexo I-C'!E358+'DCA-Anexo I-C'!E359</f>
        <v>0</v>
      </c>
    </row>
    <row r="358" spans="1:5" ht="12.75" customHeight="1">
      <c r="A358" s="4" t="s">
        <v>1119</v>
      </c>
      <c r="B358" s="12"/>
      <c r="C358" s="12"/>
      <c r="D358" s="12"/>
      <c r="E358" s="12"/>
    </row>
    <row r="359" spans="1:5" ht="25.5" customHeight="1">
      <c r="A359" s="3" t="s">
        <v>1120</v>
      </c>
      <c r="B359" s="11"/>
      <c r="C359" s="11"/>
      <c r="D359" s="11"/>
      <c r="E359" s="11"/>
    </row>
    <row r="360" spans="1:5" ht="25.5" customHeight="1">
      <c r="A360" s="4" t="s">
        <v>1121</v>
      </c>
      <c r="B360" s="12">
        <f>+'DCA-Anexo I-C'!B361+'DCA-Anexo I-C'!B362</f>
        <v>0</v>
      </c>
      <c r="C360" s="12">
        <f>+'DCA-Anexo I-C'!C361+'DCA-Anexo I-C'!C362</f>
        <v>0</v>
      </c>
      <c r="D360" s="12">
        <f>+'DCA-Anexo I-C'!D361+'DCA-Anexo I-C'!D362</f>
        <v>0</v>
      </c>
      <c r="E360" s="12">
        <f>+'DCA-Anexo I-C'!E361+'DCA-Anexo I-C'!E362</f>
        <v>0</v>
      </c>
    </row>
    <row r="361" spans="1:5" ht="25.5" customHeight="1">
      <c r="A361" s="3" t="s">
        <v>1122</v>
      </c>
      <c r="B361" s="11"/>
      <c r="C361" s="11"/>
      <c r="D361" s="11"/>
      <c r="E361" s="11"/>
    </row>
    <row r="362" spans="1:5" ht="25.5" customHeight="1">
      <c r="A362" s="4" t="s">
        <v>1123</v>
      </c>
      <c r="B362" s="12"/>
      <c r="C362" s="12"/>
      <c r="D362" s="12"/>
      <c r="E362" s="12"/>
    </row>
    <row r="363" spans="1:5" ht="12.75" customHeight="1">
      <c r="A363" s="3" t="s">
        <v>1124</v>
      </c>
      <c r="B363" s="11">
        <f>+'DCA-Anexo I-C'!B364+'DCA-Anexo I-C'!B366+'DCA-Anexo I-C'!B367+'DCA-Anexo I-C'!B365+'DCA-Anexo I-C'!B368</f>
        <v>0</v>
      </c>
      <c r="C363" s="11">
        <f>+'DCA-Anexo I-C'!C364+'DCA-Anexo I-C'!C366+'DCA-Anexo I-C'!C367+'DCA-Anexo I-C'!C365+'DCA-Anexo I-C'!C368</f>
        <v>0</v>
      </c>
      <c r="D363" s="11">
        <f>+'DCA-Anexo I-C'!D364+'DCA-Anexo I-C'!D366+'DCA-Anexo I-C'!D367+'DCA-Anexo I-C'!D365+'DCA-Anexo I-C'!D368</f>
        <v>0</v>
      </c>
      <c r="E363" s="11">
        <f>+'DCA-Anexo I-C'!E364+'DCA-Anexo I-C'!E366+'DCA-Anexo I-C'!E367+'DCA-Anexo I-C'!E365+'DCA-Anexo I-C'!E368</f>
        <v>0</v>
      </c>
    </row>
    <row r="364" spans="1:5" ht="12.75" customHeight="1">
      <c r="A364" s="4" t="s">
        <v>1125</v>
      </c>
      <c r="B364" s="12"/>
      <c r="C364" s="12"/>
      <c r="D364" s="12"/>
      <c r="E364" s="12"/>
    </row>
    <row r="365" spans="1:5" ht="12.75" customHeight="1">
      <c r="A365" s="3" t="s">
        <v>1126</v>
      </c>
      <c r="B365" s="11"/>
      <c r="C365" s="11"/>
      <c r="D365" s="11"/>
      <c r="E365" s="11"/>
    </row>
    <row r="366" spans="1:5" ht="12.75" customHeight="1">
      <c r="A366" s="4" t="s">
        <v>1127</v>
      </c>
      <c r="B366" s="12"/>
      <c r="C366" s="12"/>
      <c r="D366" s="12"/>
      <c r="E366" s="12"/>
    </row>
    <row r="367" spans="1:5" ht="12.75" customHeight="1">
      <c r="A367" s="3" t="s">
        <v>1128</v>
      </c>
      <c r="B367" s="11"/>
      <c r="C367" s="11"/>
      <c r="D367" s="11"/>
      <c r="E367" s="11"/>
    </row>
    <row r="368" spans="1:5" ht="12.75" customHeight="1">
      <c r="A368" s="4" t="s">
        <v>1129</v>
      </c>
      <c r="B368" s="12">
        <f>+'DCA-Anexo I-C'!B369+'DCA-Anexo I-C'!B370</f>
        <v>0</v>
      </c>
      <c r="C368" s="12">
        <f>+'DCA-Anexo I-C'!C369+'DCA-Anexo I-C'!C370</f>
        <v>0</v>
      </c>
      <c r="D368" s="12">
        <f>+'DCA-Anexo I-C'!D369+'DCA-Anexo I-C'!D370</f>
        <v>0</v>
      </c>
      <c r="E368" s="12">
        <f>+'DCA-Anexo I-C'!E369+'DCA-Anexo I-C'!E370</f>
        <v>0</v>
      </c>
    </row>
    <row r="369" spans="1:5" ht="12.75" customHeight="1">
      <c r="A369" s="3" t="s">
        <v>1130</v>
      </c>
      <c r="B369" s="11"/>
      <c r="C369" s="11"/>
      <c r="D369" s="11"/>
      <c r="E369" s="11"/>
    </row>
    <row r="370" spans="1:5" ht="25.5" customHeight="1">
      <c r="A370" s="4" t="s">
        <v>1131</v>
      </c>
      <c r="B370" s="12"/>
      <c r="C370" s="12"/>
      <c r="D370" s="12"/>
      <c r="E370" s="12"/>
    </row>
    <row r="371" spans="1:5" ht="12.75" customHeight="1">
      <c r="A371" s="3" t="s">
        <v>1132</v>
      </c>
      <c r="B371" s="11">
        <f>+'DCA-Anexo I-C'!B372+'DCA-Anexo I-C'!B406+'DCA-Anexo I-C'!B373+'DCA-Anexo I-C'!B405+'DCA-Anexo I-C'!B401+'DCA-Anexo I-C'!B402+'DCA-Anexo I-C'!B404+'DCA-Anexo I-C'!B403</f>
        <v>1049136.8700000001</v>
      </c>
      <c r="C371" s="11">
        <f>+'DCA-Anexo I-C'!C372+'DCA-Anexo I-C'!C406+'DCA-Anexo I-C'!C373+'DCA-Anexo I-C'!C405+'DCA-Anexo I-C'!C401+'DCA-Anexo I-C'!C402+'DCA-Anexo I-C'!C404+'DCA-Anexo I-C'!C403</f>
        <v>0</v>
      </c>
      <c r="D371" s="11">
        <f>+'DCA-Anexo I-C'!D372+'DCA-Anexo I-C'!D406+'DCA-Anexo I-C'!D373+'DCA-Anexo I-C'!D405+'DCA-Anexo I-C'!D401+'DCA-Anexo I-C'!D402+'DCA-Anexo I-C'!D404+'DCA-Anexo I-C'!D403</f>
        <v>0</v>
      </c>
      <c r="E371" s="11">
        <f>+'DCA-Anexo I-C'!E372+'DCA-Anexo I-C'!E406+'DCA-Anexo I-C'!E373+'DCA-Anexo I-C'!E405+'DCA-Anexo I-C'!E401+'DCA-Anexo I-C'!E402+'DCA-Anexo I-C'!E404+'DCA-Anexo I-C'!E403</f>
        <v>0</v>
      </c>
    </row>
    <row r="372" spans="1:5" ht="25.5" customHeight="1">
      <c r="A372" s="4" t="s">
        <v>1133</v>
      </c>
      <c r="B372" s="12"/>
      <c r="C372" s="12"/>
      <c r="D372" s="12"/>
      <c r="E372" s="12"/>
    </row>
    <row r="373" spans="1:5" ht="12.75" customHeight="1">
      <c r="A373" s="3" t="s">
        <v>1134</v>
      </c>
      <c r="B373" s="11">
        <f>+'DCA-Anexo I-C'!B374+'DCA-Anexo I-C'!B400+'DCA-Anexo I-C'!B399</f>
        <v>1049136.8700000001</v>
      </c>
      <c r="C373" s="11">
        <f>+'DCA-Anexo I-C'!C374+'DCA-Anexo I-C'!C400+'DCA-Anexo I-C'!C399</f>
        <v>0</v>
      </c>
      <c r="D373" s="11">
        <f>+'DCA-Anexo I-C'!D374+'DCA-Anexo I-C'!D400+'DCA-Anexo I-C'!D399</f>
        <v>0</v>
      </c>
      <c r="E373" s="11">
        <f>+'DCA-Anexo I-C'!E374+'DCA-Anexo I-C'!E400+'DCA-Anexo I-C'!E399</f>
        <v>0</v>
      </c>
    </row>
    <row r="374" spans="1:5" ht="12.75" customHeight="1">
      <c r="A374" s="4" t="s">
        <v>1135</v>
      </c>
      <c r="B374" s="12">
        <f>+'DCA-Anexo I-C'!B375+'DCA-Anexo I-C'!B386+'DCA-Anexo I-C'!B384+'DCA-Anexo I-C'!B385+'DCA-Anexo I-C'!B387</f>
        <v>1049136.8700000001</v>
      </c>
      <c r="C374" s="12">
        <f>+'DCA-Anexo I-C'!C375+'DCA-Anexo I-C'!C386+'DCA-Anexo I-C'!C384+'DCA-Anexo I-C'!C385+'DCA-Anexo I-C'!C387</f>
        <v>0</v>
      </c>
      <c r="D374" s="12">
        <f>+'DCA-Anexo I-C'!D375+'DCA-Anexo I-C'!D386+'DCA-Anexo I-C'!D384+'DCA-Anexo I-C'!D385+'DCA-Anexo I-C'!D387</f>
        <v>0</v>
      </c>
      <c r="E374" s="12">
        <f>+'DCA-Anexo I-C'!E375+'DCA-Anexo I-C'!E386+'DCA-Anexo I-C'!E384+'DCA-Anexo I-C'!E385+'DCA-Anexo I-C'!E387</f>
        <v>0</v>
      </c>
    </row>
    <row r="375" spans="1:5" ht="25.5" customHeight="1">
      <c r="A375" s="3" t="s">
        <v>1136</v>
      </c>
      <c r="B375" s="11">
        <f>+'DCA-Anexo I-C'!B376+'DCA-Anexo I-C'!B377+'DCA-Anexo I-C'!B378+'DCA-Anexo I-C'!B379+'DCA-Anexo I-C'!B380+'DCA-Anexo I-C'!B381+'DCA-Anexo I-C'!B382+'DCA-Anexo I-C'!B383</f>
        <v>0</v>
      </c>
      <c r="C375" s="11">
        <f>+'DCA-Anexo I-C'!C376+'DCA-Anexo I-C'!C377+'DCA-Anexo I-C'!C378+'DCA-Anexo I-C'!C379+'DCA-Anexo I-C'!C380+'DCA-Anexo I-C'!C381+'DCA-Anexo I-C'!C382+'DCA-Anexo I-C'!C383</f>
        <v>0</v>
      </c>
      <c r="D375" s="11">
        <f>+'DCA-Anexo I-C'!D376+'DCA-Anexo I-C'!D377+'DCA-Anexo I-C'!D378+'DCA-Anexo I-C'!D379+'DCA-Anexo I-C'!D380+'DCA-Anexo I-C'!D381+'DCA-Anexo I-C'!D382+'DCA-Anexo I-C'!D383</f>
        <v>0</v>
      </c>
      <c r="E375" s="11">
        <f>+'DCA-Anexo I-C'!E376+'DCA-Anexo I-C'!E377+'DCA-Anexo I-C'!E378+'DCA-Anexo I-C'!E379+'DCA-Anexo I-C'!E380+'DCA-Anexo I-C'!E381+'DCA-Anexo I-C'!E382+'DCA-Anexo I-C'!E383</f>
        <v>0</v>
      </c>
    </row>
    <row r="376" spans="1:5" ht="25.5" customHeight="1">
      <c r="A376" s="4" t="s">
        <v>1137</v>
      </c>
      <c r="B376" s="12"/>
      <c r="C376" s="12"/>
      <c r="D376" s="12"/>
      <c r="E376" s="12"/>
    </row>
    <row r="377" spans="1:5" ht="25.5" customHeight="1">
      <c r="A377" s="3" t="s">
        <v>1138</v>
      </c>
      <c r="B377" s="11"/>
      <c r="C377" s="11"/>
      <c r="D377" s="11"/>
      <c r="E377" s="11"/>
    </row>
    <row r="378" spans="1:5" ht="25.5" customHeight="1">
      <c r="A378" s="4" t="s">
        <v>1139</v>
      </c>
      <c r="B378" s="12"/>
      <c r="C378" s="12"/>
      <c r="D378" s="12"/>
      <c r="E378" s="12"/>
    </row>
    <row r="379" spans="1:5" ht="25.5" customHeight="1">
      <c r="A379" s="3" t="s">
        <v>1140</v>
      </c>
      <c r="B379" s="11"/>
      <c r="C379" s="11"/>
      <c r="D379" s="11"/>
      <c r="E379" s="11"/>
    </row>
    <row r="380" spans="1:5" ht="25.5" customHeight="1">
      <c r="A380" s="4" t="s">
        <v>1141</v>
      </c>
      <c r="B380" s="12"/>
      <c r="C380" s="12"/>
      <c r="D380" s="12"/>
      <c r="E380" s="12"/>
    </row>
    <row r="381" spans="1:5" ht="25.5" customHeight="1">
      <c r="A381" s="3" t="s">
        <v>1142</v>
      </c>
      <c r="B381" s="11"/>
      <c r="C381" s="11"/>
      <c r="D381" s="11"/>
      <c r="E381" s="11"/>
    </row>
    <row r="382" spans="1:5" ht="25.5" customHeight="1">
      <c r="A382" s="4" t="s">
        <v>1143</v>
      </c>
      <c r="B382" s="12"/>
      <c r="C382" s="12"/>
      <c r="D382" s="12"/>
      <c r="E382" s="12"/>
    </row>
    <row r="383" spans="1:5" ht="25.5" customHeight="1">
      <c r="A383" s="3" t="s">
        <v>1144</v>
      </c>
      <c r="B383" s="11"/>
      <c r="C383" s="11"/>
      <c r="D383" s="11"/>
      <c r="E383" s="11"/>
    </row>
    <row r="384" spans="1:5" ht="25.5" customHeight="1">
      <c r="A384" s="4" t="s">
        <v>1145</v>
      </c>
      <c r="B384" s="12"/>
      <c r="C384" s="12"/>
      <c r="D384" s="12"/>
      <c r="E384" s="12"/>
    </row>
    <row r="385" spans="1:5" ht="12.75" customHeight="1">
      <c r="A385" s="3" t="s">
        <v>1146</v>
      </c>
      <c r="B385" s="11"/>
      <c r="C385" s="11"/>
      <c r="D385" s="11"/>
      <c r="E385" s="11"/>
    </row>
    <row r="386" spans="1:5" ht="12.75" customHeight="1">
      <c r="A386" s="4" t="s">
        <v>1147</v>
      </c>
      <c r="B386" s="12">
        <v>1049136.8700000001</v>
      </c>
      <c r="C386" s="12"/>
      <c r="D386" s="12"/>
      <c r="E386" s="12"/>
    </row>
    <row r="387" spans="1:5" ht="25.5" customHeight="1">
      <c r="A387" s="3" t="s">
        <v>1148</v>
      </c>
      <c r="B387" s="11">
        <f>+'DCA-Anexo I-C'!B388+'DCA-Anexo I-C'!B392</f>
        <v>0</v>
      </c>
      <c r="C387" s="11">
        <f>+'DCA-Anexo I-C'!C388+'DCA-Anexo I-C'!C392</f>
        <v>0</v>
      </c>
      <c r="D387" s="11">
        <f>+'DCA-Anexo I-C'!D388+'DCA-Anexo I-C'!D392</f>
        <v>0</v>
      </c>
      <c r="E387" s="11">
        <f>+'DCA-Anexo I-C'!E388+'DCA-Anexo I-C'!E392</f>
        <v>0</v>
      </c>
    </row>
    <row r="388" spans="1:5" ht="25.5" customHeight="1">
      <c r="A388" s="4" t="s">
        <v>1149</v>
      </c>
      <c r="B388" s="12">
        <f>+'DCA-Anexo I-C'!B389+'DCA-Anexo I-C'!B390+'DCA-Anexo I-C'!B391</f>
        <v>0</v>
      </c>
      <c r="C388" s="12">
        <f>+'DCA-Anexo I-C'!C389+'DCA-Anexo I-C'!C390+'DCA-Anexo I-C'!C391</f>
        <v>0</v>
      </c>
      <c r="D388" s="12">
        <f>+'DCA-Anexo I-C'!D389+'DCA-Anexo I-C'!D390+'DCA-Anexo I-C'!D391</f>
        <v>0</v>
      </c>
      <c r="E388" s="12">
        <f>+'DCA-Anexo I-C'!E389+'DCA-Anexo I-C'!E390+'DCA-Anexo I-C'!E391</f>
        <v>0</v>
      </c>
    </row>
    <row r="389" spans="1:5" ht="25.5" customHeight="1">
      <c r="A389" s="3" t="s">
        <v>1150</v>
      </c>
      <c r="B389" s="11"/>
      <c r="C389" s="11"/>
      <c r="D389" s="11"/>
      <c r="E389" s="11"/>
    </row>
    <row r="390" spans="1:5" ht="12.75" customHeight="1">
      <c r="A390" s="4" t="s">
        <v>1151</v>
      </c>
      <c r="B390" s="12"/>
      <c r="C390" s="12"/>
      <c r="D390" s="12"/>
      <c r="E390" s="12"/>
    </row>
    <row r="391" spans="1:5" ht="12.75" customHeight="1">
      <c r="A391" s="3" t="s">
        <v>1152</v>
      </c>
      <c r="B391" s="11"/>
      <c r="C391" s="11"/>
      <c r="D391" s="11"/>
      <c r="E391" s="11"/>
    </row>
    <row r="392" spans="1:5" ht="25.5" customHeight="1">
      <c r="A392" s="4" t="s">
        <v>1153</v>
      </c>
      <c r="B392" s="12">
        <f>+'DCA-Anexo I-C'!B393+'DCA-Anexo I-C'!B394+'DCA-Anexo I-C'!B395+'DCA-Anexo I-C'!B396+'DCA-Anexo I-C'!B397+'DCA-Anexo I-C'!B398</f>
        <v>0</v>
      </c>
      <c r="C392" s="12">
        <f>+'DCA-Anexo I-C'!C393+'DCA-Anexo I-C'!C394+'DCA-Anexo I-C'!C395+'DCA-Anexo I-C'!C396+'DCA-Anexo I-C'!C397+'DCA-Anexo I-C'!C398</f>
        <v>0</v>
      </c>
      <c r="D392" s="12">
        <f>+'DCA-Anexo I-C'!D393+'DCA-Anexo I-C'!D394+'DCA-Anexo I-C'!D395+'DCA-Anexo I-C'!D396+'DCA-Anexo I-C'!D397+'DCA-Anexo I-C'!D398</f>
        <v>0</v>
      </c>
      <c r="E392" s="12">
        <f>+'DCA-Anexo I-C'!E393+'DCA-Anexo I-C'!E394+'DCA-Anexo I-C'!E395+'DCA-Anexo I-C'!E396+'DCA-Anexo I-C'!E397+'DCA-Anexo I-C'!E398</f>
        <v>0</v>
      </c>
    </row>
    <row r="393" spans="1:5" ht="12.75" customHeight="1">
      <c r="A393" s="3" t="s">
        <v>1154</v>
      </c>
      <c r="B393" s="11"/>
      <c r="C393" s="11"/>
      <c r="D393" s="11"/>
      <c r="E393" s="11"/>
    </row>
    <row r="394" spans="1:5" ht="12.75" customHeight="1">
      <c r="A394" s="4" t="s">
        <v>1155</v>
      </c>
      <c r="B394" s="12"/>
      <c r="C394" s="12"/>
      <c r="D394" s="12"/>
      <c r="E394" s="12"/>
    </row>
    <row r="395" spans="1:5" ht="12.75" customHeight="1">
      <c r="A395" s="3" t="s">
        <v>1156</v>
      </c>
      <c r="B395" s="11"/>
      <c r="C395" s="11"/>
      <c r="D395" s="11"/>
      <c r="E395" s="11"/>
    </row>
    <row r="396" spans="1:5" ht="12.75" customHeight="1">
      <c r="A396" s="4" t="s">
        <v>1157</v>
      </c>
      <c r="B396" s="12"/>
      <c r="C396" s="12"/>
      <c r="D396" s="12"/>
      <c r="E396" s="12"/>
    </row>
    <row r="397" spans="1:5" ht="12.75" customHeight="1">
      <c r="A397" s="3" t="s">
        <v>1158</v>
      </c>
      <c r="B397" s="11"/>
      <c r="C397" s="11"/>
      <c r="D397" s="11"/>
      <c r="E397" s="11"/>
    </row>
    <row r="398" spans="1:5" ht="12.75" customHeight="1">
      <c r="A398" s="4" t="s">
        <v>1159</v>
      </c>
      <c r="B398" s="12"/>
      <c r="C398" s="12"/>
      <c r="D398" s="12"/>
      <c r="E398" s="12"/>
    </row>
    <row r="399" spans="1:5" ht="12.75" customHeight="1">
      <c r="A399" s="3" t="s">
        <v>1160</v>
      </c>
      <c r="B399" s="11"/>
      <c r="C399" s="11"/>
      <c r="D399" s="11"/>
      <c r="E399" s="11"/>
    </row>
    <row r="400" spans="1:5" ht="25.5" customHeight="1">
      <c r="A400" s="4" t="s">
        <v>1161</v>
      </c>
      <c r="B400" s="12"/>
      <c r="C400" s="12"/>
      <c r="D400" s="12"/>
      <c r="E400" s="12"/>
    </row>
    <row r="401" spans="1:5" ht="12.75" customHeight="1">
      <c r="A401" s="3" t="s">
        <v>1162</v>
      </c>
      <c r="B401" s="11"/>
      <c r="C401" s="11"/>
      <c r="D401" s="11"/>
      <c r="E401" s="11"/>
    </row>
    <row r="402" spans="1:5" ht="12.75" customHeight="1">
      <c r="A402" s="4" t="s">
        <v>1163</v>
      </c>
      <c r="B402" s="12"/>
      <c r="C402" s="12"/>
      <c r="D402" s="12"/>
      <c r="E402" s="12"/>
    </row>
    <row r="403" spans="1:5" ht="12.75" customHeight="1">
      <c r="A403" s="3" t="s">
        <v>1164</v>
      </c>
      <c r="B403" s="11"/>
      <c r="C403" s="11"/>
      <c r="D403" s="11"/>
      <c r="E403" s="11"/>
    </row>
    <row r="404" spans="1:5" ht="12.75" customHeight="1">
      <c r="A404" s="4" t="s">
        <v>1165</v>
      </c>
      <c r="B404" s="12"/>
      <c r="C404" s="12"/>
      <c r="D404" s="12"/>
      <c r="E404" s="12"/>
    </row>
    <row r="405" spans="1:5" ht="12.75" customHeight="1">
      <c r="A405" s="3" t="s">
        <v>1166</v>
      </c>
      <c r="B405" s="11"/>
      <c r="C405" s="11"/>
      <c r="D405" s="11"/>
      <c r="E405" s="11"/>
    </row>
    <row r="406" spans="1:5" ht="12.75" customHeight="1">
      <c r="A406" s="4" t="s">
        <v>1167</v>
      </c>
      <c r="B406" s="12"/>
      <c r="C406" s="12"/>
      <c r="D406" s="12"/>
      <c r="E406" s="12"/>
    </row>
    <row r="407" spans="1:5" ht="12.75" customHeight="1">
      <c r="A407" s="3" t="s">
        <v>1168</v>
      </c>
      <c r="B407" s="11"/>
      <c r="C407" s="11"/>
      <c r="D407" s="11"/>
      <c r="E407" s="11"/>
    </row>
    <row r="410" spans="1:5" ht="12.75" customHeight="1">
      <c r="A410" s="7" t="s">
        <v>773</v>
      </c>
    </row>
    <row r="411" spans="1:5" ht="12.75" customHeight="1">
      <c r="A411" s="7" t="s">
        <v>1169</v>
      </c>
    </row>
    <row r="412" spans="1:5" ht="12.75" customHeight="1">
      <c r="A412" s="7" t="s">
        <v>12</v>
      </c>
    </row>
    <row r="413" spans="1:5" ht="30" customHeight="1">
      <c r="A413" s="20" t="s">
        <v>1170</v>
      </c>
      <c r="B413" s="20" t="s">
        <v>14</v>
      </c>
    </row>
    <row r="414" spans="1:5" ht="30" customHeight="1">
      <c r="A414" s="21"/>
      <c r="B414" s="20" t="s">
        <v>15</v>
      </c>
    </row>
    <row r="415" spans="1:5" ht="12.75" customHeight="1">
      <c r="A415" s="3" t="s">
        <v>1170</v>
      </c>
      <c r="B415" s="5"/>
    </row>
    <row r="416" spans="1:5" ht="300" customHeight="1">
      <c r="A416" s="4" t="s">
        <v>772</v>
      </c>
      <c r="B416" s="13"/>
    </row>
  </sheetData>
  <sheetProtection algorithmName="SHA-512" hashValue="PTcAPtRZU0FD91sAZ5kL0NpeNfhlSYl1Q/ym4yQz2gmI9Z/IUXnZhNpfra/sZoCJDv3vaTAMwhvi8rL/0YEkCQ==" saltValue="nxkyFowL4ZWEG6BReRLXcw==" spinCount="100000" sheet="1" objects="1" scenarios="1"/>
  <mergeCells count="9">
    <mergeCell ref="A413:A414"/>
    <mergeCell ref="B413"/>
    <mergeCell ref="B414"/>
    <mergeCell ref="A17:A18"/>
    <mergeCell ref="B17:E17"/>
    <mergeCell ref="B18"/>
    <mergeCell ref="C18"/>
    <mergeCell ref="D18"/>
    <mergeCell ref="E18"/>
  </mergeCells>
  <pageMargins left="0.78740157499999996" right="0.78740157499999996" top="0.984251969" bottom="0.984251969" header="0.5" footer="0.5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90"/>
  <sheetViews>
    <sheetView showGridLines="0" topLeftCell="A13" workbookViewId="0">
      <pane xSplit="1" topLeftCell="E1" activePane="topRight" state="frozen"/>
      <selection pane="topRight" activeCell="D131" sqref="D131"/>
    </sheetView>
  </sheetViews>
  <sheetFormatPr defaultRowHeight="12.75"/>
  <cols>
    <col min="1" max="1" width="70" customWidth="1"/>
    <col min="2" max="2" width="24.140625" customWidth="1"/>
    <col min="3" max="3" width="22.42578125" customWidth="1"/>
    <col min="4" max="4" width="21" customWidth="1"/>
    <col min="5" max="6" width="40" customWidth="1"/>
  </cols>
  <sheetData>
    <row r="1" spans="1:5" ht="74.099999999999994" customHeight="1">
      <c r="A1" s="8"/>
    </row>
    <row r="2" spans="1:5">
      <c r="A2" s="15" t="s">
        <v>0</v>
      </c>
    </row>
    <row r="3" spans="1:5" ht="20.100000000000001" customHeight="1">
      <c r="A3" s="1" t="s">
        <v>1</v>
      </c>
    </row>
    <row r="4" spans="1:5" ht="20.100000000000001" customHeight="1">
      <c r="A4" s="1" t="s">
        <v>2</v>
      </c>
    </row>
    <row r="5" spans="1:5" ht="20.100000000000001" customHeight="1">
      <c r="A5" s="1" t="s">
        <v>3</v>
      </c>
      <c r="E5" s="10"/>
    </row>
    <row r="7" spans="1:5">
      <c r="A7" s="2" t="s">
        <v>4</v>
      </c>
    </row>
    <row r="8" spans="1:5">
      <c r="A8" s="2" t="s">
        <v>5</v>
      </c>
    </row>
    <row r="9" spans="1:5">
      <c r="A9" s="2" t="s">
        <v>6</v>
      </c>
    </row>
    <row r="10" spans="1:5">
      <c r="A10" s="2" t="s">
        <v>7</v>
      </c>
    </row>
    <row r="11" spans="1:5">
      <c r="A11" s="2" t="s">
        <v>8</v>
      </c>
    </row>
    <row r="12" spans="1:5">
      <c r="A12" s="2" t="s">
        <v>9</v>
      </c>
    </row>
    <row r="14" spans="1:5" ht="12.75" customHeight="1">
      <c r="A14" s="7" t="s">
        <v>1171</v>
      </c>
    </row>
    <row r="15" spans="1:5" ht="12.75" customHeight="1">
      <c r="A15" s="7" t="s">
        <v>1172</v>
      </c>
    </row>
    <row r="16" spans="1:5" ht="12.75" customHeight="1">
      <c r="A16" s="7" t="s">
        <v>12</v>
      </c>
    </row>
    <row r="17" spans="1:6" ht="30" customHeight="1">
      <c r="A17" s="20" t="s">
        <v>1173</v>
      </c>
      <c r="B17" s="20" t="s">
        <v>1174</v>
      </c>
      <c r="C17" s="20"/>
      <c r="D17" s="20"/>
      <c r="E17" s="20"/>
      <c r="F17" s="20"/>
    </row>
    <row r="18" spans="1:6" ht="30" customHeight="1">
      <c r="A18" s="21"/>
      <c r="B18" s="20" t="s">
        <v>1175</v>
      </c>
      <c r="C18" s="20" t="s">
        <v>1176</v>
      </c>
      <c r="D18" s="20" t="s">
        <v>1177</v>
      </c>
      <c r="E18" s="20" t="s">
        <v>1178</v>
      </c>
      <c r="F18" s="20" t="s">
        <v>1179</v>
      </c>
    </row>
    <row r="19" spans="1:6" ht="12.75" customHeight="1">
      <c r="A19" s="3" t="s">
        <v>1173</v>
      </c>
      <c r="B19" s="5"/>
      <c r="C19" s="5"/>
      <c r="D19" s="5"/>
      <c r="E19" s="5"/>
      <c r="F19" s="5"/>
    </row>
    <row r="20" spans="1:6" ht="12.75" customHeight="1">
      <c r="A20" s="4" t="s">
        <v>1180</v>
      </c>
      <c r="B20" s="12">
        <f>+'DCA-Anexo I-D'!B21+'DCA-Anexo I-D'!B170</f>
        <v>16850953.350000001</v>
      </c>
      <c r="C20" s="12">
        <f>+'DCA-Anexo I-D'!C21+'DCA-Anexo I-D'!C170</f>
        <v>16721689.170000002</v>
      </c>
      <c r="D20" s="12">
        <f>+'DCA-Anexo I-D'!D21+'DCA-Anexo I-D'!D170</f>
        <v>16484070.27</v>
      </c>
      <c r="E20" s="12">
        <f>+'DCA-Anexo I-D'!E21+'DCA-Anexo I-D'!E170</f>
        <v>129264.18000000052</v>
      </c>
      <c r="F20" s="12">
        <f>+'DCA-Anexo I-D'!F21+'DCA-Anexo I-D'!F170</f>
        <v>237618.89999999953</v>
      </c>
    </row>
    <row r="21" spans="1:6" ht="12.75" customHeight="1">
      <c r="A21" s="3" t="s">
        <v>1181</v>
      </c>
      <c r="B21" s="11">
        <f>+'DCA-Anexo I-D'!B22+'DCA-Anexo I-D'!B84+'DCA-Anexo I-D'!B67</f>
        <v>15394614.530000001</v>
      </c>
      <c r="C21" s="11">
        <f>+'DCA-Anexo I-D'!C22+'DCA-Anexo I-D'!C84+'DCA-Anexo I-D'!C67</f>
        <v>15265350.350000001</v>
      </c>
      <c r="D21" s="11">
        <f>+'DCA-Anexo I-D'!D22+'DCA-Anexo I-D'!D84+'DCA-Anexo I-D'!D67</f>
        <v>15052608.310000001</v>
      </c>
      <c r="E21" s="11">
        <f>+'DCA-Anexo I-D'!E22+'DCA-Anexo I-D'!E84+'DCA-Anexo I-D'!E67</f>
        <v>129264.18000000052</v>
      </c>
      <c r="F21" s="11">
        <f>+'DCA-Anexo I-D'!F22+'DCA-Anexo I-D'!F84+'DCA-Anexo I-D'!F67</f>
        <v>212742.03999999954</v>
      </c>
    </row>
    <row r="22" spans="1:6" ht="12.75" customHeight="1">
      <c r="A22" s="4" t="s">
        <v>1182</v>
      </c>
      <c r="B22" s="12">
        <f>+'DCA-Anexo I-D'!B25+'DCA-Anexo I-D'!B27+'DCA-Anexo I-D'!B24+'DCA-Anexo I-D'!B63+'DCA-Anexo I-D'!B65+'DCA-Anexo I-D'!B29+'DCA-Anexo I-D'!B53+'DCA-Anexo I-D'!B26+'DCA-Anexo I-D'!B64+'DCA-Anexo I-D'!B23+'DCA-Anexo I-D'!B28+'DCA-Anexo I-D'!B30+'DCA-Anexo I-D'!B31</f>
        <v>10167167.710000001</v>
      </c>
      <c r="C22" s="12">
        <f>+'DCA-Anexo I-D'!C25+'DCA-Anexo I-D'!C27+'DCA-Anexo I-D'!C24+'DCA-Anexo I-D'!C63+'DCA-Anexo I-D'!C65+'DCA-Anexo I-D'!C29+'DCA-Anexo I-D'!C53+'DCA-Anexo I-D'!C26+'DCA-Anexo I-D'!C64+'DCA-Anexo I-D'!C23+'DCA-Anexo I-D'!C28+'DCA-Anexo I-D'!C30+'DCA-Anexo I-D'!C31</f>
        <v>10148125.98</v>
      </c>
      <c r="D22" s="12">
        <f>+'DCA-Anexo I-D'!D25+'DCA-Anexo I-D'!D27+'DCA-Anexo I-D'!D24+'DCA-Anexo I-D'!D63+'DCA-Anexo I-D'!D65+'DCA-Anexo I-D'!D29+'DCA-Anexo I-D'!D53+'DCA-Anexo I-D'!D26+'DCA-Anexo I-D'!D64+'DCA-Anexo I-D'!D23+'DCA-Anexo I-D'!D28+'DCA-Anexo I-D'!D30+'DCA-Anexo I-D'!D31</f>
        <v>10016471.17</v>
      </c>
      <c r="E22" s="12">
        <f>+'DCA-Anexo I-D'!E25+'DCA-Anexo I-D'!E27+'DCA-Anexo I-D'!E24+'DCA-Anexo I-D'!E63+'DCA-Anexo I-D'!E65+'DCA-Anexo I-D'!E29+'DCA-Anexo I-D'!E53+'DCA-Anexo I-D'!E26+'DCA-Anexo I-D'!E64+'DCA-Anexo I-D'!E23+'DCA-Anexo I-D'!E28+'DCA-Anexo I-D'!E30+'DCA-Anexo I-D'!E31</f>
        <v>19041.730000000447</v>
      </c>
      <c r="F22" s="12">
        <f>+'DCA-Anexo I-D'!F25+'DCA-Anexo I-D'!F27+'DCA-Anexo I-D'!F24+'DCA-Anexo I-D'!F63+'DCA-Anexo I-D'!F65+'DCA-Anexo I-D'!F29+'DCA-Anexo I-D'!F53+'DCA-Anexo I-D'!F26+'DCA-Anexo I-D'!F64+'DCA-Anexo I-D'!F23+'DCA-Anexo I-D'!F28+'DCA-Anexo I-D'!F30+'DCA-Anexo I-D'!F31</f>
        <v>131654.80999999968</v>
      </c>
    </row>
    <row r="23" spans="1:6" ht="12.75" customHeight="1">
      <c r="A23" s="3" t="s">
        <v>1183</v>
      </c>
      <c r="B23" s="11"/>
      <c r="C23" s="11"/>
      <c r="D23" s="11"/>
      <c r="E23" s="11"/>
      <c r="F23" s="11"/>
    </row>
    <row r="24" spans="1:6" ht="12.75" customHeight="1">
      <c r="A24" s="4" t="s">
        <v>1184</v>
      </c>
      <c r="B24" s="12"/>
      <c r="C24" s="12"/>
      <c r="D24" s="12"/>
      <c r="E24" s="12"/>
      <c r="F24" s="12"/>
    </row>
    <row r="25" spans="1:6" ht="12.75" customHeight="1">
      <c r="A25" s="3" t="s">
        <v>1185</v>
      </c>
      <c r="B25" s="11"/>
      <c r="C25" s="11"/>
      <c r="D25" s="11"/>
      <c r="E25" s="11"/>
      <c r="F25" s="11"/>
    </row>
    <row r="26" spans="1:6" ht="12.75" customHeight="1">
      <c r="A26" s="4" t="s">
        <v>1186</v>
      </c>
      <c r="B26" s="12"/>
      <c r="C26" s="12"/>
      <c r="D26" s="12"/>
      <c r="E26" s="12"/>
      <c r="F26" s="12"/>
    </row>
    <row r="27" spans="1:6" ht="25.5" customHeight="1">
      <c r="A27" s="3" t="s">
        <v>1187</v>
      </c>
      <c r="B27" s="11">
        <v>101491.2</v>
      </c>
      <c r="C27" s="11">
        <v>101491.2</v>
      </c>
      <c r="D27" s="11">
        <v>101491.2</v>
      </c>
      <c r="E27" s="11"/>
      <c r="F27" s="11"/>
    </row>
    <row r="28" spans="1:6" ht="38.25" customHeight="1">
      <c r="A28" s="4" t="s">
        <v>1188</v>
      </c>
      <c r="B28" s="12"/>
      <c r="C28" s="12"/>
      <c r="D28" s="12"/>
      <c r="E28" s="12"/>
      <c r="F28" s="12"/>
    </row>
    <row r="29" spans="1:6" ht="38.25" customHeight="1">
      <c r="A29" s="3" t="s">
        <v>1189</v>
      </c>
      <c r="B29" s="11"/>
      <c r="C29" s="11"/>
      <c r="D29" s="11"/>
      <c r="E29" s="11"/>
      <c r="F29" s="11"/>
    </row>
    <row r="30" spans="1:6" ht="12.75" customHeight="1">
      <c r="A30" s="4" t="s">
        <v>1190</v>
      </c>
      <c r="B30" s="12"/>
      <c r="C30" s="12"/>
      <c r="D30" s="12"/>
      <c r="E30" s="12"/>
      <c r="F30" s="12"/>
    </row>
    <row r="31" spans="1:6" ht="12.75" customHeight="1">
      <c r="A31" s="3" t="s">
        <v>1191</v>
      </c>
      <c r="B31" s="11">
        <f>+'DCA-Anexo I-D'!B32+'DCA-Anexo I-D'!B39+'DCA-Anexo I-D'!B46+'DCA-Anexo I-D'!B34+'DCA-Anexo I-D'!B40+'DCA-Anexo I-D'!B50+'DCA-Anexo I-D'!B52+'DCA-Anexo I-D'!B37+'DCA-Anexo I-D'!B45+'DCA-Anexo I-D'!B36+'DCA-Anexo I-D'!B48+'DCA-Anexo I-D'!B49+'DCA-Anexo I-D'!B38+'DCA-Anexo I-D'!B51+'DCA-Anexo I-D'!B33+'DCA-Anexo I-D'!B47+'DCA-Anexo I-D'!B35</f>
        <v>9085115.0200000014</v>
      </c>
      <c r="C31" s="11">
        <f>+'DCA-Anexo I-D'!C32+'DCA-Anexo I-D'!C39+'DCA-Anexo I-D'!C46+'DCA-Anexo I-D'!C34+'DCA-Anexo I-D'!C40+'DCA-Anexo I-D'!C50+'DCA-Anexo I-D'!C52+'DCA-Anexo I-D'!C37+'DCA-Anexo I-D'!C45+'DCA-Anexo I-D'!C36+'DCA-Anexo I-D'!C48+'DCA-Anexo I-D'!C49+'DCA-Anexo I-D'!C38+'DCA-Anexo I-D'!C51+'DCA-Anexo I-D'!C33+'DCA-Anexo I-D'!C47+'DCA-Anexo I-D'!C35</f>
        <v>9066073.290000001</v>
      </c>
      <c r="D31" s="11">
        <f>+'DCA-Anexo I-D'!D32+'DCA-Anexo I-D'!D39+'DCA-Anexo I-D'!D46+'DCA-Anexo I-D'!D34+'DCA-Anexo I-D'!D40+'DCA-Anexo I-D'!D50+'DCA-Anexo I-D'!D52+'DCA-Anexo I-D'!D37+'DCA-Anexo I-D'!D45+'DCA-Anexo I-D'!D36+'DCA-Anexo I-D'!D48+'DCA-Anexo I-D'!D49+'DCA-Anexo I-D'!D38+'DCA-Anexo I-D'!D51+'DCA-Anexo I-D'!D33+'DCA-Anexo I-D'!D47+'DCA-Anexo I-D'!D35</f>
        <v>8934418.4800000004</v>
      </c>
      <c r="E31" s="11">
        <f>+'DCA-Anexo I-D'!E32+'DCA-Anexo I-D'!E39+'DCA-Anexo I-D'!E46+'DCA-Anexo I-D'!E34+'DCA-Anexo I-D'!E40+'DCA-Anexo I-D'!E50+'DCA-Anexo I-D'!E52+'DCA-Anexo I-D'!E37+'DCA-Anexo I-D'!E45+'DCA-Anexo I-D'!E36+'DCA-Anexo I-D'!E48+'DCA-Anexo I-D'!E49+'DCA-Anexo I-D'!E38+'DCA-Anexo I-D'!E51+'DCA-Anexo I-D'!E33+'DCA-Anexo I-D'!E47+'DCA-Anexo I-D'!E35</f>
        <v>19041.730000000447</v>
      </c>
      <c r="F31" s="11">
        <f>+'DCA-Anexo I-D'!F32+'DCA-Anexo I-D'!F39+'DCA-Anexo I-D'!F46+'DCA-Anexo I-D'!F34+'DCA-Anexo I-D'!F40+'DCA-Anexo I-D'!F50+'DCA-Anexo I-D'!F52+'DCA-Anexo I-D'!F37+'DCA-Anexo I-D'!F45+'DCA-Anexo I-D'!F36+'DCA-Anexo I-D'!F48+'DCA-Anexo I-D'!F49+'DCA-Anexo I-D'!F38+'DCA-Anexo I-D'!F51+'DCA-Anexo I-D'!F33+'DCA-Anexo I-D'!F47+'DCA-Anexo I-D'!F35</f>
        <v>131654.80999999968</v>
      </c>
    </row>
    <row r="32" spans="1:6" ht="25.5" customHeight="1">
      <c r="A32" s="4" t="s">
        <v>1192</v>
      </c>
      <c r="B32" s="12">
        <v>627047.96</v>
      </c>
      <c r="C32" s="12">
        <v>627047.96</v>
      </c>
      <c r="D32" s="12">
        <v>627047.96</v>
      </c>
      <c r="E32" s="12"/>
      <c r="F32" s="12"/>
    </row>
    <row r="33" spans="1:6" ht="12.75" customHeight="1">
      <c r="A33" s="3" t="s">
        <v>1193</v>
      </c>
      <c r="B33" s="11">
        <v>112325.9</v>
      </c>
      <c r="C33" s="11">
        <v>112325.9</v>
      </c>
      <c r="D33" s="11">
        <v>112325.9</v>
      </c>
      <c r="E33" s="11"/>
      <c r="F33" s="11"/>
    </row>
    <row r="34" spans="1:6" ht="12.75" customHeight="1">
      <c r="A34" s="4" t="s">
        <v>1194</v>
      </c>
      <c r="B34" s="12">
        <v>258337.37</v>
      </c>
      <c r="C34" s="12">
        <v>258337.37</v>
      </c>
      <c r="D34" s="12">
        <v>253330.02</v>
      </c>
      <c r="E34" s="12"/>
      <c r="F34" s="12">
        <v>5007.3500000000004</v>
      </c>
    </row>
    <row r="35" spans="1:6" ht="25.5" customHeight="1">
      <c r="A35" s="3" t="s">
        <v>1195</v>
      </c>
      <c r="B35" s="11">
        <v>211866.66</v>
      </c>
      <c r="C35" s="11">
        <v>211866.66</v>
      </c>
      <c r="D35" s="11">
        <v>211866.66</v>
      </c>
      <c r="E35" s="11"/>
      <c r="F35" s="11"/>
    </row>
    <row r="36" spans="1:6" ht="12.75" customHeight="1">
      <c r="A36" s="4" t="s">
        <v>1196</v>
      </c>
      <c r="B36" s="12"/>
      <c r="C36" s="12"/>
      <c r="D36" s="12"/>
      <c r="E36" s="12"/>
      <c r="F36" s="12"/>
    </row>
    <row r="37" spans="1:6" ht="25.5" customHeight="1">
      <c r="A37" s="3" t="s">
        <v>1197</v>
      </c>
      <c r="B37" s="11">
        <v>179040.94</v>
      </c>
      <c r="C37" s="11">
        <v>179040.94</v>
      </c>
      <c r="D37" s="11">
        <v>179040.94</v>
      </c>
      <c r="E37" s="11"/>
      <c r="F37" s="11"/>
    </row>
    <row r="38" spans="1:6" ht="12.75" customHeight="1">
      <c r="A38" s="4" t="s">
        <v>1198</v>
      </c>
      <c r="B38" s="12">
        <v>7254422.5800000001</v>
      </c>
      <c r="C38" s="12">
        <v>7235380.8499999996</v>
      </c>
      <c r="D38" s="12">
        <v>7153794.71</v>
      </c>
      <c r="E38" s="12">
        <f>B38-C38</f>
        <v>19041.730000000447</v>
      </c>
      <c r="F38" s="12">
        <f>C38-D38</f>
        <v>81586.139999999665</v>
      </c>
    </row>
    <row r="39" spans="1:6" ht="12.75" customHeight="1">
      <c r="A39" s="3" t="s">
        <v>1199</v>
      </c>
      <c r="B39" s="11"/>
      <c r="C39" s="11"/>
      <c r="D39" s="11"/>
      <c r="E39" s="11"/>
      <c r="F39" s="11"/>
    </row>
    <row r="40" spans="1:6" ht="12.75" customHeight="1">
      <c r="A40" s="4" t="s">
        <v>1200</v>
      </c>
      <c r="B40" s="12">
        <f>+'DCA-Anexo I-D'!B44+'DCA-Anexo I-D'!B43+'DCA-Anexo I-D'!B41+'DCA-Anexo I-D'!B42</f>
        <v>395606.02</v>
      </c>
      <c r="C40" s="12">
        <f>+'DCA-Anexo I-D'!C44+'DCA-Anexo I-D'!C43+'DCA-Anexo I-D'!C41+'DCA-Anexo I-D'!C42</f>
        <v>395606.02</v>
      </c>
      <c r="D40" s="12">
        <f>+'DCA-Anexo I-D'!D44+'DCA-Anexo I-D'!D43+'DCA-Anexo I-D'!D41+'DCA-Anexo I-D'!D42</f>
        <v>350544.7</v>
      </c>
      <c r="E40" s="12">
        <f t="shared" ref="E40:F42" si="0">B40-C40</f>
        <v>0</v>
      </c>
      <c r="F40" s="12">
        <f t="shared" si="0"/>
        <v>45061.320000000007</v>
      </c>
    </row>
    <row r="41" spans="1:6" ht="12.75" customHeight="1">
      <c r="A41" s="3" t="s">
        <v>1201</v>
      </c>
      <c r="B41" s="11">
        <v>9988.31</v>
      </c>
      <c r="C41" s="11">
        <v>9988.31</v>
      </c>
      <c r="D41" s="11">
        <v>8959.94</v>
      </c>
      <c r="E41" s="11">
        <f t="shared" si="0"/>
        <v>0</v>
      </c>
      <c r="F41" s="11">
        <f t="shared" si="0"/>
        <v>1028.369999999999</v>
      </c>
    </row>
    <row r="42" spans="1:6" ht="12.75" customHeight="1">
      <c r="A42" s="4" t="s">
        <v>1202</v>
      </c>
      <c r="B42" s="12">
        <v>204737.42</v>
      </c>
      <c r="C42" s="12">
        <v>204737.42</v>
      </c>
      <c r="D42" s="12">
        <v>172447.25</v>
      </c>
      <c r="E42" s="12">
        <f t="shared" si="0"/>
        <v>0</v>
      </c>
      <c r="F42" s="12">
        <f t="shared" si="0"/>
        <v>32290.170000000013</v>
      </c>
    </row>
    <row r="43" spans="1:6" ht="12.75" customHeight="1">
      <c r="A43" s="3" t="s">
        <v>1203</v>
      </c>
      <c r="B43" s="11"/>
      <c r="C43" s="11"/>
      <c r="D43" s="11"/>
      <c r="E43" s="11"/>
      <c r="F43" s="11"/>
    </row>
    <row r="44" spans="1:6" ht="12.75" customHeight="1">
      <c r="A44" s="4" t="s">
        <v>1204</v>
      </c>
      <c r="B44" s="12">
        <v>180880.29</v>
      </c>
      <c r="C44" s="12">
        <v>180880.29</v>
      </c>
      <c r="D44" s="12">
        <v>169137.51</v>
      </c>
      <c r="E44" s="12">
        <f>B44-C44</f>
        <v>0</v>
      </c>
      <c r="F44" s="12">
        <f>C44-D44</f>
        <v>11742.779999999999</v>
      </c>
    </row>
    <row r="45" spans="1:6" ht="12.75" customHeight="1">
      <c r="A45" s="3" t="s">
        <v>1205</v>
      </c>
      <c r="B45" s="11">
        <v>46467.59</v>
      </c>
      <c r="C45" s="11">
        <v>46467.59</v>
      </c>
      <c r="D45" s="11">
        <v>46467.59</v>
      </c>
      <c r="E45" s="11"/>
      <c r="F45" s="11"/>
    </row>
    <row r="46" spans="1:6" ht="12.75" customHeight="1">
      <c r="A46" s="4" t="s">
        <v>1206</v>
      </c>
      <c r="B46" s="12"/>
      <c r="C46" s="12"/>
      <c r="D46" s="12"/>
      <c r="E46" s="12"/>
      <c r="F46" s="12"/>
    </row>
    <row r="47" spans="1:6" ht="12.75" customHeight="1">
      <c r="A47" s="3" t="s">
        <v>1207</v>
      </c>
      <c r="B47" s="11"/>
      <c r="C47" s="11"/>
      <c r="D47" s="11"/>
      <c r="E47" s="11"/>
      <c r="F47" s="11"/>
    </row>
    <row r="48" spans="1:6" ht="12.75" customHeight="1">
      <c r="A48" s="4" t="s">
        <v>1208</v>
      </c>
      <c r="B48" s="12"/>
      <c r="C48" s="12"/>
      <c r="D48" s="12"/>
      <c r="E48" s="12"/>
      <c r="F48" s="12"/>
    </row>
    <row r="49" spans="1:6" ht="12.75" customHeight="1">
      <c r="A49" s="3" t="s">
        <v>1209</v>
      </c>
      <c r="B49" s="11"/>
      <c r="C49" s="11"/>
      <c r="D49" s="11"/>
      <c r="E49" s="11"/>
      <c r="F49" s="11"/>
    </row>
    <row r="50" spans="1:6" ht="12.75" customHeight="1">
      <c r="A50" s="4" t="s">
        <v>1210</v>
      </c>
      <c r="B50" s="12"/>
      <c r="C50" s="12"/>
      <c r="D50" s="12"/>
      <c r="E50" s="12"/>
      <c r="F50" s="12"/>
    </row>
    <row r="51" spans="1:6" ht="12.75" customHeight="1">
      <c r="A51" s="3" t="s">
        <v>1211</v>
      </c>
      <c r="B51" s="11"/>
      <c r="C51" s="11"/>
      <c r="D51" s="11"/>
      <c r="E51" s="11"/>
      <c r="F51" s="11"/>
    </row>
    <row r="52" spans="1:6" ht="12.75" customHeight="1">
      <c r="A52" s="4" t="s">
        <v>1212</v>
      </c>
      <c r="B52" s="12"/>
      <c r="C52" s="12"/>
      <c r="D52" s="12"/>
      <c r="E52" s="12"/>
      <c r="F52" s="12"/>
    </row>
    <row r="53" spans="1:6" ht="38.25" customHeight="1">
      <c r="A53" s="3" t="s">
        <v>1213</v>
      </c>
      <c r="B53" s="11">
        <f>+'DCA-Anexo I-D'!B60+'DCA-Anexo I-D'!B54+'DCA-Anexo I-D'!B58+'DCA-Anexo I-D'!B61+'DCA-Anexo I-D'!B59+'DCA-Anexo I-D'!B55+'DCA-Anexo I-D'!B62</f>
        <v>980561.49</v>
      </c>
      <c r="C53" s="11">
        <f>+'DCA-Anexo I-D'!C60+'DCA-Anexo I-D'!C54+'DCA-Anexo I-D'!C58+'DCA-Anexo I-D'!C61+'DCA-Anexo I-D'!C59+'DCA-Anexo I-D'!C55+'DCA-Anexo I-D'!C62</f>
        <v>980561.49</v>
      </c>
      <c r="D53" s="11">
        <f>+'DCA-Anexo I-D'!D60+'DCA-Anexo I-D'!D54+'DCA-Anexo I-D'!D58+'DCA-Anexo I-D'!D61+'DCA-Anexo I-D'!D59+'DCA-Anexo I-D'!D55+'DCA-Anexo I-D'!D62</f>
        <v>980561.49</v>
      </c>
      <c r="E53" s="11">
        <f>+'DCA-Anexo I-D'!E60+'DCA-Anexo I-D'!E54+'DCA-Anexo I-D'!E58+'DCA-Anexo I-D'!E61+'DCA-Anexo I-D'!E59+'DCA-Anexo I-D'!E55+'DCA-Anexo I-D'!E62</f>
        <v>0</v>
      </c>
      <c r="F53" s="11">
        <f>+'DCA-Anexo I-D'!F60+'DCA-Anexo I-D'!F54+'DCA-Anexo I-D'!F58+'DCA-Anexo I-D'!F61+'DCA-Anexo I-D'!F59+'DCA-Anexo I-D'!F55+'DCA-Anexo I-D'!F62</f>
        <v>0</v>
      </c>
    </row>
    <row r="54" spans="1:6" ht="12.75" customHeight="1">
      <c r="A54" s="4" t="s">
        <v>1214</v>
      </c>
      <c r="B54" s="12"/>
      <c r="C54" s="12"/>
      <c r="D54" s="12"/>
      <c r="E54" s="12"/>
      <c r="F54" s="12"/>
    </row>
    <row r="55" spans="1:6" ht="12.75" customHeight="1">
      <c r="A55" s="3" t="s">
        <v>1215</v>
      </c>
      <c r="B55" s="11">
        <f>+'DCA-Anexo I-D'!B56+'DCA-Anexo I-D'!B57</f>
        <v>980561.49</v>
      </c>
      <c r="C55" s="11">
        <f>+'DCA-Anexo I-D'!C56+'DCA-Anexo I-D'!C57</f>
        <v>980561.49</v>
      </c>
      <c r="D55" s="11">
        <f>+'DCA-Anexo I-D'!D56+'DCA-Anexo I-D'!D57</f>
        <v>980561.49</v>
      </c>
      <c r="E55" s="11"/>
      <c r="F55" s="11"/>
    </row>
    <row r="56" spans="1:6" ht="12.75" customHeight="1">
      <c r="A56" s="4" t="s">
        <v>1216</v>
      </c>
      <c r="B56" s="12">
        <v>533969.15</v>
      </c>
      <c r="C56" s="12">
        <v>533969.15</v>
      </c>
      <c r="D56" s="12">
        <v>533969.15</v>
      </c>
      <c r="E56" s="12"/>
      <c r="F56" s="12"/>
    </row>
    <row r="57" spans="1:6" ht="12.75" customHeight="1">
      <c r="A57" s="3" t="s">
        <v>1217</v>
      </c>
      <c r="B57" s="11">
        <v>446592.34</v>
      </c>
      <c r="C57" s="11">
        <v>446592.34</v>
      </c>
      <c r="D57" s="11">
        <v>446592.34</v>
      </c>
      <c r="E57" s="11"/>
      <c r="F57" s="11"/>
    </row>
    <row r="58" spans="1:6" ht="12.75" customHeight="1">
      <c r="A58" s="4" t="s">
        <v>1218</v>
      </c>
      <c r="B58" s="12"/>
      <c r="C58" s="12"/>
      <c r="D58" s="12"/>
      <c r="E58" s="12"/>
      <c r="F58" s="12"/>
    </row>
    <row r="59" spans="1:6" ht="12.75" customHeight="1">
      <c r="A59" s="3" t="s">
        <v>1219</v>
      </c>
      <c r="B59" s="11"/>
      <c r="C59" s="11"/>
      <c r="D59" s="11"/>
      <c r="E59" s="11"/>
      <c r="F59" s="11"/>
    </row>
    <row r="60" spans="1:6" ht="12.75" customHeight="1">
      <c r="A60" s="4" t="s">
        <v>1220</v>
      </c>
      <c r="B60" s="12"/>
      <c r="C60" s="12"/>
      <c r="D60" s="12"/>
      <c r="E60" s="12"/>
      <c r="F60" s="12"/>
    </row>
    <row r="61" spans="1:6" ht="12.75" customHeight="1">
      <c r="A61" s="3" t="s">
        <v>1221</v>
      </c>
      <c r="B61" s="11"/>
      <c r="C61" s="11"/>
      <c r="D61" s="11"/>
      <c r="E61" s="11"/>
      <c r="F61" s="11"/>
    </row>
    <row r="62" spans="1:6" ht="12.75" customHeight="1">
      <c r="A62" s="4" t="s">
        <v>1222</v>
      </c>
      <c r="B62" s="12"/>
      <c r="C62" s="12"/>
      <c r="D62" s="12"/>
      <c r="E62" s="12"/>
      <c r="F62" s="12"/>
    </row>
    <row r="63" spans="1:6" ht="25.5" customHeight="1">
      <c r="A63" s="3" t="s">
        <v>1223</v>
      </c>
      <c r="B63" s="11"/>
      <c r="C63" s="11"/>
      <c r="D63" s="11"/>
      <c r="E63" s="11"/>
      <c r="F63" s="11"/>
    </row>
    <row r="64" spans="1:6" ht="25.5" customHeight="1">
      <c r="A64" s="4" t="s">
        <v>1224</v>
      </c>
      <c r="B64" s="12"/>
      <c r="C64" s="12"/>
      <c r="D64" s="12"/>
      <c r="E64" s="12"/>
      <c r="F64" s="12"/>
    </row>
    <row r="65" spans="1:6" ht="12.75" customHeight="1">
      <c r="A65" s="3" t="s">
        <v>1225</v>
      </c>
      <c r="B65" s="11">
        <f>+'DCA-Anexo I-D'!B66</f>
        <v>0</v>
      </c>
      <c r="C65" s="11">
        <f>+'DCA-Anexo I-D'!C66</f>
        <v>0</v>
      </c>
      <c r="D65" s="11">
        <f>+'DCA-Anexo I-D'!D66</f>
        <v>0</v>
      </c>
      <c r="E65" s="11">
        <f>+'DCA-Anexo I-D'!E66</f>
        <v>0</v>
      </c>
      <c r="F65" s="11">
        <f>+'DCA-Anexo I-D'!F66</f>
        <v>0</v>
      </c>
    </row>
    <row r="66" spans="1:6" ht="12.75" customHeight="1">
      <c r="A66" s="4" t="s">
        <v>1226</v>
      </c>
      <c r="B66" s="12"/>
      <c r="C66" s="12"/>
      <c r="D66" s="12"/>
      <c r="E66" s="12"/>
      <c r="F66" s="12"/>
    </row>
    <row r="67" spans="1:6" ht="12.75" customHeight="1">
      <c r="A67" s="3" t="s">
        <v>1227</v>
      </c>
      <c r="B67" s="11">
        <f>+'DCA-Anexo I-D'!B68+'DCA-Anexo I-D'!B69+'DCA-Anexo I-D'!B70+'DCA-Anexo I-D'!B71+'DCA-Anexo I-D'!B81+'DCA-Anexo I-D'!B82+'DCA-Anexo I-D'!B83</f>
        <v>52202.879999999997</v>
      </c>
      <c r="C67" s="11">
        <f>+'DCA-Anexo I-D'!C68+'DCA-Anexo I-D'!C69+'DCA-Anexo I-D'!C70+'DCA-Anexo I-D'!C71+'DCA-Anexo I-D'!C81+'DCA-Anexo I-D'!C82+'DCA-Anexo I-D'!C83</f>
        <v>52202.879999999997</v>
      </c>
      <c r="D67" s="11">
        <f>+'DCA-Anexo I-D'!D68+'DCA-Anexo I-D'!D69+'DCA-Anexo I-D'!D70+'DCA-Anexo I-D'!D71+'DCA-Anexo I-D'!D81+'DCA-Anexo I-D'!D82+'DCA-Anexo I-D'!D83</f>
        <v>52202.879999999997</v>
      </c>
      <c r="E67" s="11"/>
      <c r="F67" s="11"/>
    </row>
    <row r="68" spans="1:6" ht="25.5" customHeight="1">
      <c r="A68" s="4" t="s">
        <v>1228</v>
      </c>
      <c r="B68" s="12"/>
      <c r="C68" s="12"/>
      <c r="D68" s="12"/>
      <c r="E68" s="12"/>
      <c r="F68" s="12"/>
    </row>
    <row r="69" spans="1:6" ht="38.25" customHeight="1">
      <c r="A69" s="3" t="s">
        <v>1229</v>
      </c>
      <c r="B69" s="11"/>
      <c r="C69" s="11"/>
      <c r="D69" s="11"/>
      <c r="E69" s="11"/>
      <c r="F69" s="11"/>
    </row>
    <row r="70" spans="1:6" ht="38.25" customHeight="1">
      <c r="A70" s="4" t="s">
        <v>1230</v>
      </c>
      <c r="B70" s="12"/>
      <c r="C70" s="12"/>
      <c r="D70" s="12"/>
      <c r="E70" s="12"/>
      <c r="F70" s="12"/>
    </row>
    <row r="71" spans="1:6" ht="12.75" customHeight="1">
      <c r="A71" s="3" t="s">
        <v>1231</v>
      </c>
      <c r="B71" s="11">
        <f>+'DCA-Anexo I-D'!B77+'DCA-Anexo I-D'!B80+'DCA-Anexo I-D'!B79+'DCA-Anexo I-D'!B76+'DCA-Anexo I-D'!B73+'DCA-Anexo I-D'!B78+'DCA-Anexo I-D'!B72+'DCA-Anexo I-D'!B74+'DCA-Anexo I-D'!B75</f>
        <v>52202.879999999997</v>
      </c>
      <c r="C71" s="11">
        <f>+'DCA-Anexo I-D'!C77+'DCA-Anexo I-D'!C80+'DCA-Anexo I-D'!C79+'DCA-Anexo I-D'!C76+'DCA-Anexo I-D'!C73+'DCA-Anexo I-D'!C78+'DCA-Anexo I-D'!C72+'DCA-Anexo I-D'!C74+'DCA-Anexo I-D'!C75</f>
        <v>52202.879999999997</v>
      </c>
      <c r="D71" s="11">
        <f>+'DCA-Anexo I-D'!D77+'DCA-Anexo I-D'!D80+'DCA-Anexo I-D'!D79+'DCA-Anexo I-D'!D76+'DCA-Anexo I-D'!D73+'DCA-Anexo I-D'!D78+'DCA-Anexo I-D'!D72+'DCA-Anexo I-D'!D74+'DCA-Anexo I-D'!D75</f>
        <v>52202.879999999997</v>
      </c>
      <c r="E71" s="11">
        <f>+'DCA-Anexo I-D'!E77+'DCA-Anexo I-D'!E80+'DCA-Anexo I-D'!E79+'DCA-Anexo I-D'!E76+'DCA-Anexo I-D'!E73+'DCA-Anexo I-D'!E78+'DCA-Anexo I-D'!E72+'DCA-Anexo I-D'!E74+'DCA-Anexo I-D'!E75</f>
        <v>0</v>
      </c>
      <c r="F71" s="11">
        <f>+'DCA-Anexo I-D'!F77+'DCA-Anexo I-D'!F80+'DCA-Anexo I-D'!F79+'DCA-Anexo I-D'!F76+'DCA-Anexo I-D'!F73+'DCA-Anexo I-D'!F78+'DCA-Anexo I-D'!F72+'DCA-Anexo I-D'!F74+'DCA-Anexo I-D'!F75</f>
        <v>0</v>
      </c>
    </row>
    <row r="72" spans="1:6" ht="12.75" customHeight="1">
      <c r="A72" s="4" t="s">
        <v>1232</v>
      </c>
      <c r="B72" s="12">
        <v>52202.879999999997</v>
      </c>
      <c r="C72" s="12">
        <v>52202.879999999997</v>
      </c>
      <c r="D72" s="12">
        <v>52202.879999999997</v>
      </c>
      <c r="E72" s="12"/>
      <c r="F72" s="12"/>
    </row>
    <row r="73" spans="1:6" ht="12.75" customHeight="1">
      <c r="A73" s="3" t="s">
        <v>1233</v>
      </c>
      <c r="B73" s="11"/>
      <c r="C73" s="11"/>
      <c r="D73" s="11"/>
      <c r="E73" s="11"/>
      <c r="F73" s="11"/>
    </row>
    <row r="74" spans="1:6" ht="12.75" customHeight="1">
      <c r="A74" s="4" t="s">
        <v>1234</v>
      </c>
      <c r="B74" s="12"/>
      <c r="C74" s="12"/>
      <c r="D74" s="12"/>
      <c r="E74" s="12"/>
      <c r="F74" s="12"/>
    </row>
    <row r="75" spans="1:6" ht="12.75" customHeight="1">
      <c r="A75" s="3" t="s">
        <v>1235</v>
      </c>
      <c r="B75" s="11"/>
      <c r="C75" s="11"/>
      <c r="D75" s="11"/>
      <c r="E75" s="11"/>
      <c r="F75" s="11"/>
    </row>
    <row r="76" spans="1:6" ht="25.5" customHeight="1">
      <c r="A76" s="4" t="s">
        <v>1236</v>
      </c>
      <c r="B76" s="12"/>
      <c r="C76" s="12"/>
      <c r="D76" s="12"/>
      <c r="E76" s="12"/>
      <c r="F76" s="12"/>
    </row>
    <row r="77" spans="1:6" ht="12.75" customHeight="1">
      <c r="A77" s="3" t="s">
        <v>1237</v>
      </c>
      <c r="B77" s="11"/>
      <c r="C77" s="11"/>
      <c r="D77" s="11"/>
      <c r="E77" s="11"/>
      <c r="F77" s="11"/>
    </row>
    <row r="78" spans="1:6" ht="12.75" customHeight="1">
      <c r="A78" s="4" t="s">
        <v>1238</v>
      </c>
      <c r="B78" s="12"/>
      <c r="C78" s="12"/>
      <c r="D78" s="12"/>
      <c r="E78" s="12"/>
      <c r="F78" s="12"/>
    </row>
    <row r="79" spans="1:6" ht="12.75" customHeight="1">
      <c r="A79" s="3" t="s">
        <v>1239</v>
      </c>
      <c r="B79" s="11"/>
      <c r="C79" s="11"/>
      <c r="D79" s="11"/>
      <c r="E79" s="11"/>
      <c r="F79" s="11"/>
    </row>
    <row r="80" spans="1:6" ht="12.75" customHeight="1">
      <c r="A80" s="4" t="s">
        <v>1240</v>
      </c>
      <c r="B80" s="12"/>
      <c r="C80" s="12"/>
      <c r="D80" s="12"/>
      <c r="E80" s="12"/>
      <c r="F80" s="12"/>
    </row>
    <row r="81" spans="1:6" ht="25.5" customHeight="1">
      <c r="A81" s="3" t="s">
        <v>1241</v>
      </c>
      <c r="B81" s="11"/>
      <c r="C81" s="11"/>
      <c r="D81" s="11"/>
      <c r="E81" s="11"/>
      <c r="F81" s="11"/>
    </row>
    <row r="82" spans="1:6" ht="25.5" customHeight="1">
      <c r="A82" s="4" t="s">
        <v>1242</v>
      </c>
      <c r="B82" s="12"/>
      <c r="C82" s="12"/>
      <c r="D82" s="12"/>
      <c r="E82" s="12"/>
      <c r="F82" s="12"/>
    </row>
    <row r="83" spans="1:6" ht="12.75" customHeight="1">
      <c r="A83" s="3" t="s">
        <v>1243</v>
      </c>
      <c r="B83" s="11"/>
      <c r="C83" s="11"/>
      <c r="D83" s="11"/>
      <c r="E83" s="11"/>
      <c r="F83" s="11"/>
    </row>
    <row r="84" spans="1:6" ht="12.75" customHeight="1">
      <c r="A84" s="4" t="s">
        <v>1244</v>
      </c>
      <c r="B84" s="12">
        <f>+'DCA-Anexo I-D'!B95+'DCA-Anexo I-D'!B106+'DCA-Anexo I-D'!B109+'DCA-Anexo I-D'!B99+'DCA-Anexo I-D'!B104+'DCA-Anexo I-D'!B102+'DCA-Anexo I-D'!B111+'DCA-Anexo I-D'!B110+'DCA-Anexo I-D'!B101+'DCA-Anexo I-D'!B112+'DCA-Anexo I-D'!B91+'DCA-Anexo I-D'!B113+'DCA-Anexo I-D'!B100+'DCA-Anexo I-D'!B87+'DCA-Anexo I-D'!B85+'DCA-Anexo I-D'!B92+'DCA-Anexo I-D'!B94+'DCA-Anexo I-D'!B103+'DCA-Anexo I-D'!B166+'DCA-Anexo I-D'!B93+'DCA-Anexo I-D'!B107+'DCA-Anexo I-D'!B169+'DCA-Anexo I-D'!B167+'DCA-Anexo I-D'!B86+'DCA-Anexo I-D'!B168+'DCA-Anexo I-D'!B108+'DCA-Anexo I-D'!B165+'DCA-Anexo I-D'!B114+'DCA-Anexo I-D'!B105+'DCA-Anexo I-D'!B163+'DCA-Anexo I-D'!B164</f>
        <v>5175243.9399999995</v>
      </c>
      <c r="C84" s="12">
        <f>+'DCA-Anexo I-D'!C95+'DCA-Anexo I-D'!C106+'DCA-Anexo I-D'!C109+'DCA-Anexo I-D'!C99+'DCA-Anexo I-D'!C104+'DCA-Anexo I-D'!C102+'DCA-Anexo I-D'!C111+'DCA-Anexo I-D'!C110+'DCA-Anexo I-D'!C101+'DCA-Anexo I-D'!C112+'DCA-Anexo I-D'!C91+'DCA-Anexo I-D'!C113+'DCA-Anexo I-D'!C100+'DCA-Anexo I-D'!C87+'DCA-Anexo I-D'!C85+'DCA-Anexo I-D'!C92+'DCA-Anexo I-D'!C94+'DCA-Anexo I-D'!C103+'DCA-Anexo I-D'!C166+'DCA-Anexo I-D'!C93+'DCA-Anexo I-D'!C107+'DCA-Anexo I-D'!C169+'DCA-Anexo I-D'!C167+'DCA-Anexo I-D'!C86+'DCA-Anexo I-D'!C168+'DCA-Anexo I-D'!C108+'DCA-Anexo I-D'!C165+'DCA-Anexo I-D'!C114+'DCA-Anexo I-D'!C105+'DCA-Anexo I-D'!C163+'DCA-Anexo I-D'!C164</f>
        <v>5065021.49</v>
      </c>
      <c r="D84" s="12">
        <f>+'DCA-Anexo I-D'!D95+'DCA-Anexo I-D'!D106+'DCA-Anexo I-D'!D109+'DCA-Anexo I-D'!D99+'DCA-Anexo I-D'!D104+'DCA-Anexo I-D'!D102+'DCA-Anexo I-D'!D111+'DCA-Anexo I-D'!D110+'DCA-Anexo I-D'!D101+'DCA-Anexo I-D'!D112+'DCA-Anexo I-D'!D91+'DCA-Anexo I-D'!D113+'DCA-Anexo I-D'!D100+'DCA-Anexo I-D'!D87+'DCA-Anexo I-D'!D85+'DCA-Anexo I-D'!D92+'DCA-Anexo I-D'!D94+'DCA-Anexo I-D'!D103+'DCA-Anexo I-D'!D166+'DCA-Anexo I-D'!D93+'DCA-Anexo I-D'!D107+'DCA-Anexo I-D'!D169+'DCA-Anexo I-D'!D167+'DCA-Anexo I-D'!D86+'DCA-Anexo I-D'!D168+'DCA-Anexo I-D'!D108+'DCA-Anexo I-D'!D165+'DCA-Anexo I-D'!D114+'DCA-Anexo I-D'!D105+'DCA-Anexo I-D'!D163+'DCA-Anexo I-D'!D164</f>
        <v>4983934.2600000007</v>
      </c>
      <c r="E84" s="12">
        <f>+'DCA-Anexo I-D'!E95+'DCA-Anexo I-D'!E106+'DCA-Anexo I-D'!E109+'DCA-Anexo I-D'!E99+'DCA-Anexo I-D'!E104+'DCA-Anexo I-D'!E102+'DCA-Anexo I-D'!E111+'DCA-Anexo I-D'!E110+'DCA-Anexo I-D'!E101+'DCA-Anexo I-D'!E112+'DCA-Anexo I-D'!E91+'DCA-Anexo I-D'!E113+'DCA-Anexo I-D'!E100+'DCA-Anexo I-D'!E87+'DCA-Anexo I-D'!E85+'DCA-Anexo I-D'!E92+'DCA-Anexo I-D'!E94+'DCA-Anexo I-D'!E103+'DCA-Anexo I-D'!E166+'DCA-Anexo I-D'!E93+'DCA-Anexo I-D'!E107+'DCA-Anexo I-D'!E169+'DCA-Anexo I-D'!E167+'DCA-Anexo I-D'!E86+'DCA-Anexo I-D'!E168+'DCA-Anexo I-D'!E108+'DCA-Anexo I-D'!E165+'DCA-Anexo I-D'!E114+'DCA-Anexo I-D'!E105+'DCA-Anexo I-D'!E163+'DCA-Anexo I-D'!E164</f>
        <v>110222.45000000007</v>
      </c>
      <c r="F84" s="12">
        <f>+'DCA-Anexo I-D'!F95+'DCA-Anexo I-D'!F106+'DCA-Anexo I-D'!F109+'DCA-Anexo I-D'!F99+'DCA-Anexo I-D'!F104+'DCA-Anexo I-D'!F102+'DCA-Anexo I-D'!F111+'DCA-Anexo I-D'!F110+'DCA-Anexo I-D'!F101+'DCA-Anexo I-D'!F112+'DCA-Anexo I-D'!F91+'DCA-Anexo I-D'!F113+'DCA-Anexo I-D'!F100+'DCA-Anexo I-D'!F87+'DCA-Anexo I-D'!F85+'DCA-Anexo I-D'!F92+'DCA-Anexo I-D'!F94+'DCA-Anexo I-D'!F103+'DCA-Anexo I-D'!F166+'DCA-Anexo I-D'!F93+'DCA-Anexo I-D'!F107+'DCA-Anexo I-D'!F169+'DCA-Anexo I-D'!F167+'DCA-Anexo I-D'!F86+'DCA-Anexo I-D'!F168+'DCA-Anexo I-D'!F108+'DCA-Anexo I-D'!F165+'DCA-Anexo I-D'!F114+'DCA-Anexo I-D'!F105+'DCA-Anexo I-D'!F163+'DCA-Anexo I-D'!F164</f>
        <v>81087.229999999865</v>
      </c>
    </row>
    <row r="85" spans="1:6" ht="12.75" customHeight="1">
      <c r="A85" s="3" t="s">
        <v>1245</v>
      </c>
      <c r="B85" s="11"/>
      <c r="C85" s="11"/>
      <c r="D85" s="11"/>
      <c r="E85" s="11"/>
      <c r="F85" s="11"/>
    </row>
    <row r="86" spans="1:6" ht="12.75" customHeight="1">
      <c r="A86" s="4" t="s">
        <v>1246</v>
      </c>
      <c r="B86" s="12"/>
      <c r="C86" s="12"/>
      <c r="D86" s="12"/>
      <c r="E86" s="12"/>
      <c r="F86" s="12"/>
    </row>
    <row r="87" spans="1:6" ht="12.75" customHeight="1">
      <c r="A87" s="3" t="s">
        <v>1247</v>
      </c>
      <c r="B87" s="11">
        <f>+'DCA-Anexo I-D'!B89+'DCA-Anexo I-D'!B90+'DCA-Anexo I-D'!B88</f>
        <v>1983.7</v>
      </c>
      <c r="C87" s="11">
        <f>+'DCA-Anexo I-D'!C89+'DCA-Anexo I-D'!C90+'DCA-Anexo I-D'!C88</f>
        <v>1983.7</v>
      </c>
      <c r="D87" s="11">
        <f>+'DCA-Anexo I-D'!D89+'DCA-Anexo I-D'!D90+'DCA-Anexo I-D'!D88</f>
        <v>1983.7</v>
      </c>
      <c r="E87" s="11">
        <f>+'DCA-Anexo I-D'!E89+'DCA-Anexo I-D'!E90+'DCA-Anexo I-D'!E88</f>
        <v>0</v>
      </c>
      <c r="F87" s="11">
        <f>+'DCA-Anexo I-D'!F89+'DCA-Anexo I-D'!F90+'DCA-Anexo I-D'!F88</f>
        <v>0</v>
      </c>
    </row>
    <row r="88" spans="1:6" ht="12.75" customHeight="1">
      <c r="A88" s="4" t="s">
        <v>1248</v>
      </c>
      <c r="B88" s="12">
        <v>1983.7</v>
      </c>
      <c r="C88" s="12">
        <v>1983.7</v>
      </c>
      <c r="D88" s="12">
        <v>1983.7</v>
      </c>
      <c r="E88" s="12"/>
      <c r="F88" s="12"/>
    </row>
    <row r="89" spans="1:6" ht="12.75" customHeight="1">
      <c r="A89" s="3" t="s">
        <v>1249</v>
      </c>
      <c r="B89" s="11"/>
      <c r="C89" s="11"/>
      <c r="D89" s="11"/>
      <c r="E89" s="11"/>
      <c r="F89" s="11"/>
    </row>
    <row r="90" spans="1:6" ht="12.75" customHeight="1">
      <c r="A90" s="4" t="s">
        <v>1250</v>
      </c>
      <c r="B90" s="12"/>
      <c r="C90" s="12"/>
      <c r="D90" s="12"/>
      <c r="E90" s="12"/>
      <c r="F90" s="12"/>
    </row>
    <row r="91" spans="1:6" ht="25.5" customHeight="1">
      <c r="A91" s="3" t="s">
        <v>1251</v>
      </c>
      <c r="B91" s="11"/>
      <c r="C91" s="11"/>
      <c r="D91" s="11"/>
      <c r="E91" s="11"/>
      <c r="F91" s="11"/>
    </row>
    <row r="92" spans="1:6" ht="25.5" customHeight="1">
      <c r="A92" s="4" t="s">
        <v>1252</v>
      </c>
      <c r="B92" s="12"/>
      <c r="C92" s="12"/>
      <c r="D92" s="12"/>
      <c r="E92" s="12"/>
      <c r="F92" s="12"/>
    </row>
    <row r="93" spans="1:6" ht="38.25" customHeight="1">
      <c r="A93" s="3" t="s">
        <v>1253</v>
      </c>
      <c r="B93" s="11"/>
      <c r="C93" s="11"/>
      <c r="D93" s="11"/>
      <c r="E93" s="11"/>
      <c r="F93" s="11"/>
    </row>
    <row r="94" spans="1:6" ht="38.25" customHeight="1">
      <c r="A94" s="4" t="s">
        <v>1254</v>
      </c>
      <c r="B94" s="12"/>
      <c r="C94" s="12"/>
      <c r="D94" s="12"/>
      <c r="E94" s="12"/>
      <c r="F94" s="12"/>
    </row>
    <row r="95" spans="1:6" ht="12.75" customHeight="1">
      <c r="A95" s="3" t="s">
        <v>1255</v>
      </c>
      <c r="B95" s="11">
        <f>+'DCA-Anexo I-D'!B98+'DCA-Anexo I-D'!B97+'DCA-Anexo I-D'!B96</f>
        <v>0</v>
      </c>
      <c r="C95" s="11">
        <f>+'DCA-Anexo I-D'!C98+'DCA-Anexo I-D'!C97+'DCA-Anexo I-D'!C96</f>
        <v>0</v>
      </c>
      <c r="D95" s="11">
        <f>+'DCA-Anexo I-D'!D98+'DCA-Anexo I-D'!D97+'DCA-Anexo I-D'!D96</f>
        <v>0</v>
      </c>
      <c r="E95" s="11">
        <f>+'DCA-Anexo I-D'!E98+'DCA-Anexo I-D'!E97+'DCA-Anexo I-D'!E96</f>
        <v>0</v>
      </c>
      <c r="F95" s="11">
        <f>+'DCA-Anexo I-D'!F98+'DCA-Anexo I-D'!F97+'DCA-Anexo I-D'!F96</f>
        <v>0</v>
      </c>
    </row>
    <row r="96" spans="1:6" ht="12.75" customHeight="1">
      <c r="A96" s="4" t="s">
        <v>1256</v>
      </c>
      <c r="B96" s="12"/>
      <c r="C96" s="12"/>
      <c r="D96" s="12"/>
      <c r="E96" s="12"/>
      <c r="F96" s="12"/>
    </row>
    <row r="97" spans="1:6" ht="12.75" customHeight="1">
      <c r="A97" s="3" t="s">
        <v>1257</v>
      </c>
      <c r="B97" s="11"/>
      <c r="C97" s="11"/>
      <c r="D97" s="11"/>
      <c r="E97" s="11"/>
      <c r="F97" s="11"/>
    </row>
    <row r="98" spans="1:6" ht="12.75" customHeight="1">
      <c r="A98" s="4" t="s">
        <v>1258</v>
      </c>
      <c r="B98" s="12"/>
      <c r="C98" s="12"/>
      <c r="D98" s="12"/>
      <c r="E98" s="12"/>
      <c r="F98" s="12"/>
    </row>
    <row r="99" spans="1:6" ht="12.75" customHeight="1">
      <c r="A99" s="3" t="s">
        <v>1259</v>
      </c>
      <c r="B99" s="11"/>
      <c r="C99" s="11"/>
      <c r="D99" s="11"/>
      <c r="E99" s="11"/>
      <c r="F99" s="11"/>
    </row>
    <row r="100" spans="1:6" ht="12.75" customHeight="1">
      <c r="A100" s="4" t="s">
        <v>1260</v>
      </c>
      <c r="B100" s="12"/>
      <c r="C100" s="12"/>
      <c r="D100" s="12"/>
      <c r="E100" s="12"/>
      <c r="F100" s="12"/>
    </row>
    <row r="101" spans="1:6" ht="38.25" customHeight="1">
      <c r="A101" s="3" t="s">
        <v>1261</v>
      </c>
      <c r="B101" s="11"/>
      <c r="C101" s="11"/>
      <c r="D101" s="11"/>
      <c r="E101" s="11"/>
      <c r="F101" s="11"/>
    </row>
    <row r="102" spans="1:6" ht="25.5" customHeight="1">
      <c r="A102" s="4" t="s">
        <v>1262</v>
      </c>
      <c r="B102" s="12"/>
      <c r="C102" s="12"/>
      <c r="D102" s="12"/>
      <c r="E102" s="12"/>
      <c r="F102" s="12"/>
    </row>
    <row r="103" spans="1:6" ht="25.5" customHeight="1">
      <c r="A103" s="3" t="s">
        <v>1263</v>
      </c>
      <c r="B103" s="11"/>
      <c r="C103" s="11"/>
      <c r="D103" s="11"/>
      <c r="E103" s="11"/>
      <c r="F103" s="11"/>
    </row>
    <row r="104" spans="1:6" ht="25.5" customHeight="1">
      <c r="A104" s="4" t="s">
        <v>1264</v>
      </c>
      <c r="B104" s="12"/>
      <c r="C104" s="12"/>
      <c r="D104" s="12"/>
      <c r="E104" s="12"/>
      <c r="F104" s="12"/>
    </row>
    <row r="105" spans="1:6" ht="12.75" customHeight="1">
      <c r="A105" s="3" t="s">
        <v>1265</v>
      </c>
      <c r="B105" s="11"/>
      <c r="C105" s="11"/>
      <c r="D105" s="11"/>
      <c r="E105" s="11"/>
      <c r="F105" s="11"/>
    </row>
    <row r="106" spans="1:6" ht="12.75" customHeight="1">
      <c r="A106" s="4" t="s">
        <v>1266</v>
      </c>
      <c r="B106" s="12"/>
      <c r="C106" s="12"/>
      <c r="D106" s="12"/>
      <c r="E106" s="12"/>
      <c r="F106" s="12"/>
    </row>
    <row r="107" spans="1:6" ht="25.5" customHeight="1">
      <c r="A107" s="3" t="s">
        <v>1267</v>
      </c>
      <c r="B107" s="11">
        <v>6496.92</v>
      </c>
      <c r="C107" s="11">
        <v>6496.92</v>
      </c>
      <c r="D107" s="11">
        <v>6496.92</v>
      </c>
      <c r="E107" s="11"/>
      <c r="F107" s="11"/>
    </row>
    <row r="108" spans="1:6" ht="12.75" customHeight="1">
      <c r="A108" s="4" t="s">
        <v>1268</v>
      </c>
      <c r="B108" s="12"/>
      <c r="C108" s="12"/>
      <c r="D108" s="12"/>
      <c r="E108" s="12"/>
      <c r="F108" s="12"/>
    </row>
    <row r="109" spans="1:6" ht="38.25" customHeight="1">
      <c r="A109" s="3" t="s">
        <v>1269</v>
      </c>
      <c r="B109" s="11"/>
      <c r="C109" s="11"/>
      <c r="D109" s="11"/>
      <c r="E109" s="11"/>
      <c r="F109" s="11"/>
    </row>
    <row r="110" spans="1:6" ht="38.25" customHeight="1">
      <c r="A110" s="4" t="s">
        <v>1270</v>
      </c>
      <c r="B110" s="12"/>
      <c r="C110" s="12"/>
      <c r="D110" s="12"/>
      <c r="E110" s="12"/>
      <c r="F110" s="12"/>
    </row>
    <row r="111" spans="1:6" ht="38.25" customHeight="1">
      <c r="A111" s="3" t="s">
        <v>1271</v>
      </c>
      <c r="B111" s="11"/>
      <c r="C111" s="11"/>
      <c r="D111" s="11"/>
      <c r="E111" s="11"/>
      <c r="F111" s="11"/>
    </row>
    <row r="112" spans="1:6" ht="38.25" customHeight="1">
      <c r="A112" s="4" t="s">
        <v>1272</v>
      </c>
      <c r="B112" s="12"/>
      <c r="C112" s="12"/>
      <c r="D112" s="12"/>
      <c r="E112" s="12"/>
      <c r="F112" s="12"/>
    </row>
    <row r="113" spans="1:6" ht="12.75" customHeight="1">
      <c r="A113" s="3" t="s">
        <v>1273</v>
      </c>
      <c r="B113" s="11"/>
      <c r="C113" s="11"/>
      <c r="D113" s="11"/>
      <c r="E113" s="11"/>
      <c r="F113" s="11"/>
    </row>
    <row r="114" spans="1:6" ht="12.75" customHeight="1">
      <c r="A114" s="4" t="s">
        <v>1274</v>
      </c>
      <c r="B114" s="12">
        <f>+'DCA-Anexo I-D'!B115+'DCA-Anexo I-D'!B116+'DCA-Anexo I-D'!B117+'DCA-Anexo I-D'!B118+'DCA-Anexo I-D'!B119+'DCA-Anexo I-D'!B120+'DCA-Anexo I-D'!B121+'DCA-Anexo I-D'!B122+'DCA-Anexo I-D'!B123+'DCA-Anexo I-D'!B124+'DCA-Anexo I-D'!B125+'DCA-Anexo I-D'!B126+'DCA-Anexo I-D'!B127+'DCA-Anexo I-D'!B128+'DCA-Anexo I-D'!B129+'DCA-Anexo I-D'!B130+'DCA-Anexo I-D'!B131+'DCA-Anexo I-D'!B132+'DCA-Anexo I-D'!B133+'DCA-Anexo I-D'!B134+'DCA-Anexo I-D'!B135+'DCA-Anexo I-D'!B136+'DCA-Anexo I-D'!B137+'DCA-Anexo I-D'!B139+'DCA-Anexo I-D'!B140+'DCA-Anexo I-D'!B141+'DCA-Anexo I-D'!B142+'DCA-Anexo I-D'!B143+'DCA-Anexo I-D'!B144+'DCA-Anexo I-D'!B145+'DCA-Anexo I-D'!B146+'DCA-Anexo I-D'!B147+'DCA-Anexo I-D'!B148+'DCA-Anexo I-D'!B149+'DCA-Anexo I-D'!B150+'DCA-Anexo I-D'!B151+'DCA-Anexo I-D'!B152+'DCA-Anexo I-D'!B153+'DCA-Anexo I-D'!B154+'DCA-Anexo I-D'!B155+'DCA-Anexo I-D'!B156+'DCA-Anexo I-D'!B157+'DCA-Anexo I-D'!B158+'DCA-Anexo I-D'!B159+'DCA-Anexo I-D'!B160+'DCA-Anexo I-D'!B161+'DCA-Anexo I-D'!B162+'DCA-Anexo I-D'!B138</f>
        <v>5166763.3199999994</v>
      </c>
      <c r="C114" s="12">
        <f>+'DCA-Anexo I-D'!C115+'DCA-Anexo I-D'!C116+'DCA-Anexo I-D'!C117+'DCA-Anexo I-D'!C118+'DCA-Anexo I-D'!C119+'DCA-Anexo I-D'!C120+'DCA-Anexo I-D'!C121+'DCA-Anexo I-D'!C122+'DCA-Anexo I-D'!C123+'DCA-Anexo I-D'!C124+'DCA-Anexo I-D'!C125+'DCA-Anexo I-D'!C126+'DCA-Anexo I-D'!C127+'DCA-Anexo I-D'!C128+'DCA-Anexo I-D'!C129+'DCA-Anexo I-D'!C130+'DCA-Anexo I-D'!C131+'DCA-Anexo I-D'!C132+'DCA-Anexo I-D'!C133+'DCA-Anexo I-D'!C134+'DCA-Anexo I-D'!C135+'DCA-Anexo I-D'!C136+'DCA-Anexo I-D'!C137+'DCA-Anexo I-D'!C139+'DCA-Anexo I-D'!C140+'DCA-Anexo I-D'!C141+'DCA-Anexo I-D'!C142+'DCA-Anexo I-D'!C143+'DCA-Anexo I-D'!C144+'DCA-Anexo I-D'!C145+'DCA-Anexo I-D'!C146+'DCA-Anexo I-D'!C147+'DCA-Anexo I-D'!C148+'DCA-Anexo I-D'!C149+'DCA-Anexo I-D'!C150+'DCA-Anexo I-D'!C151+'DCA-Anexo I-D'!C152+'DCA-Anexo I-D'!C153+'DCA-Anexo I-D'!C154+'DCA-Anexo I-D'!C155+'DCA-Anexo I-D'!C156+'DCA-Anexo I-D'!C157+'DCA-Anexo I-D'!C158+'DCA-Anexo I-D'!C159+'DCA-Anexo I-D'!C160+'DCA-Anexo I-D'!C161+'DCA-Anexo I-D'!C162+'DCA-Anexo I-D'!C138</f>
        <v>5056540.87</v>
      </c>
      <c r="D114" s="12">
        <f>+'DCA-Anexo I-D'!D115+'DCA-Anexo I-D'!D116+'DCA-Anexo I-D'!D117+'DCA-Anexo I-D'!D118+'DCA-Anexo I-D'!D119+'DCA-Anexo I-D'!D120+'DCA-Anexo I-D'!D121+'DCA-Anexo I-D'!D122+'DCA-Anexo I-D'!D123+'DCA-Anexo I-D'!D124+'DCA-Anexo I-D'!D125+'DCA-Anexo I-D'!D126+'DCA-Anexo I-D'!D127+'DCA-Anexo I-D'!D128+'DCA-Anexo I-D'!D129+'DCA-Anexo I-D'!D130+'DCA-Anexo I-D'!D131+'DCA-Anexo I-D'!D132+'DCA-Anexo I-D'!D133+'DCA-Anexo I-D'!D134+'DCA-Anexo I-D'!D135+'DCA-Anexo I-D'!D136+'DCA-Anexo I-D'!D137+'DCA-Anexo I-D'!D139+'DCA-Anexo I-D'!D140+'DCA-Anexo I-D'!D141+'DCA-Anexo I-D'!D142+'DCA-Anexo I-D'!D143+'DCA-Anexo I-D'!D144+'DCA-Anexo I-D'!D145+'DCA-Anexo I-D'!D146+'DCA-Anexo I-D'!D147+'DCA-Anexo I-D'!D148+'DCA-Anexo I-D'!D149+'DCA-Anexo I-D'!D150+'DCA-Anexo I-D'!D151+'DCA-Anexo I-D'!D152+'DCA-Anexo I-D'!D153+'DCA-Anexo I-D'!D154+'DCA-Anexo I-D'!D155+'DCA-Anexo I-D'!D156+'DCA-Anexo I-D'!D157+'DCA-Anexo I-D'!D158+'DCA-Anexo I-D'!D159+'DCA-Anexo I-D'!D160+'DCA-Anexo I-D'!D161+'DCA-Anexo I-D'!D162+'DCA-Anexo I-D'!D138</f>
        <v>4975453.6400000006</v>
      </c>
      <c r="E114" s="12">
        <f>+'DCA-Anexo I-D'!E115+'DCA-Anexo I-D'!E116+'DCA-Anexo I-D'!E117+'DCA-Anexo I-D'!E118+'DCA-Anexo I-D'!E119+'DCA-Anexo I-D'!E120+'DCA-Anexo I-D'!E121+'DCA-Anexo I-D'!E122+'DCA-Anexo I-D'!E123+'DCA-Anexo I-D'!E124+'DCA-Anexo I-D'!E125+'DCA-Anexo I-D'!E126+'DCA-Anexo I-D'!E127+'DCA-Anexo I-D'!E128+'DCA-Anexo I-D'!E129+'DCA-Anexo I-D'!E130+'DCA-Anexo I-D'!E131+'DCA-Anexo I-D'!E132+'DCA-Anexo I-D'!E133+'DCA-Anexo I-D'!E134+'DCA-Anexo I-D'!E135+'DCA-Anexo I-D'!E136+'DCA-Anexo I-D'!E137+'DCA-Anexo I-D'!E139+'DCA-Anexo I-D'!E140+'DCA-Anexo I-D'!E141+'DCA-Anexo I-D'!E142+'DCA-Anexo I-D'!E143+'DCA-Anexo I-D'!E144+'DCA-Anexo I-D'!E145+'DCA-Anexo I-D'!E146+'DCA-Anexo I-D'!E147+'DCA-Anexo I-D'!E148+'DCA-Anexo I-D'!E149+'DCA-Anexo I-D'!E150+'DCA-Anexo I-D'!E151+'DCA-Anexo I-D'!E152+'DCA-Anexo I-D'!E153+'DCA-Anexo I-D'!E154+'DCA-Anexo I-D'!E155+'DCA-Anexo I-D'!E156+'DCA-Anexo I-D'!E157+'DCA-Anexo I-D'!E158+'DCA-Anexo I-D'!E159+'DCA-Anexo I-D'!E160+'DCA-Anexo I-D'!E161+'DCA-Anexo I-D'!E162+'DCA-Anexo I-D'!E138</f>
        <v>110222.45000000007</v>
      </c>
      <c r="F114" s="12">
        <f>+'DCA-Anexo I-D'!F115+'DCA-Anexo I-D'!F116+'DCA-Anexo I-D'!F117+'DCA-Anexo I-D'!F118+'DCA-Anexo I-D'!F119+'DCA-Anexo I-D'!F120+'DCA-Anexo I-D'!F121+'DCA-Anexo I-D'!F122+'DCA-Anexo I-D'!F123+'DCA-Anexo I-D'!F124+'DCA-Anexo I-D'!F125+'DCA-Anexo I-D'!F126+'DCA-Anexo I-D'!F127+'DCA-Anexo I-D'!F128+'DCA-Anexo I-D'!F129+'DCA-Anexo I-D'!F130+'DCA-Anexo I-D'!F131+'DCA-Anexo I-D'!F132+'DCA-Anexo I-D'!F133+'DCA-Anexo I-D'!F134+'DCA-Anexo I-D'!F135+'DCA-Anexo I-D'!F136+'DCA-Anexo I-D'!F137+'DCA-Anexo I-D'!F139+'DCA-Anexo I-D'!F140+'DCA-Anexo I-D'!F141+'DCA-Anexo I-D'!F142+'DCA-Anexo I-D'!F143+'DCA-Anexo I-D'!F144+'DCA-Anexo I-D'!F145+'DCA-Anexo I-D'!F146+'DCA-Anexo I-D'!F147+'DCA-Anexo I-D'!F148+'DCA-Anexo I-D'!F149+'DCA-Anexo I-D'!F150+'DCA-Anexo I-D'!F151+'DCA-Anexo I-D'!F152+'DCA-Anexo I-D'!F153+'DCA-Anexo I-D'!F154+'DCA-Anexo I-D'!F155+'DCA-Anexo I-D'!F156+'DCA-Anexo I-D'!F157+'DCA-Anexo I-D'!F158+'DCA-Anexo I-D'!F159+'DCA-Anexo I-D'!F160+'DCA-Anexo I-D'!F161+'DCA-Anexo I-D'!F162+'DCA-Anexo I-D'!F138</f>
        <v>81087.229999999865</v>
      </c>
    </row>
    <row r="115" spans="1:6" ht="12.75" customHeight="1">
      <c r="A115" s="3" t="s">
        <v>1275</v>
      </c>
      <c r="B115" s="11"/>
      <c r="C115" s="11"/>
      <c r="D115" s="11"/>
      <c r="E115" s="11"/>
      <c r="F115" s="11"/>
    </row>
    <row r="116" spans="1:6" ht="12.75" customHeight="1">
      <c r="A116" s="4" t="s">
        <v>1276</v>
      </c>
      <c r="B116" s="12"/>
      <c r="C116" s="12"/>
      <c r="D116" s="12"/>
      <c r="E116" s="12"/>
      <c r="F116" s="12"/>
    </row>
    <row r="117" spans="1:6" ht="25.5" customHeight="1">
      <c r="A117" s="3" t="s">
        <v>1277</v>
      </c>
      <c r="B117" s="11"/>
      <c r="C117" s="11"/>
      <c r="D117" s="11"/>
      <c r="E117" s="11"/>
      <c r="F117" s="11"/>
    </row>
    <row r="118" spans="1:6" ht="12.75" customHeight="1">
      <c r="A118" s="4" t="s">
        <v>1278</v>
      </c>
      <c r="B118" s="12"/>
      <c r="C118" s="12"/>
      <c r="D118" s="12"/>
      <c r="E118" s="12"/>
      <c r="F118" s="12"/>
    </row>
    <row r="119" spans="1:6" ht="12.75" customHeight="1">
      <c r="A119" s="3" t="s">
        <v>1279</v>
      </c>
      <c r="B119" s="11">
        <v>32840</v>
      </c>
      <c r="C119" s="11">
        <v>31480</v>
      </c>
      <c r="D119" s="11">
        <v>31480</v>
      </c>
      <c r="E119" s="11">
        <f>B119-C119</f>
        <v>1360</v>
      </c>
      <c r="F119" s="11">
        <f>C119-D119</f>
        <v>0</v>
      </c>
    </row>
    <row r="120" spans="1:6" ht="12.75" customHeight="1">
      <c r="A120" s="4" t="s">
        <v>1280</v>
      </c>
      <c r="B120" s="12"/>
      <c r="C120" s="12"/>
      <c r="D120" s="12"/>
      <c r="E120" s="12"/>
      <c r="F120" s="12"/>
    </row>
    <row r="121" spans="1:6" ht="12.75" customHeight="1">
      <c r="A121" s="3" t="s">
        <v>1281</v>
      </c>
      <c r="B121" s="11">
        <v>21840</v>
      </c>
      <c r="C121" s="11">
        <v>21840</v>
      </c>
      <c r="D121" s="11">
        <v>21840</v>
      </c>
      <c r="E121" s="11"/>
      <c r="F121" s="11"/>
    </row>
    <row r="122" spans="1:6" ht="12.75" customHeight="1">
      <c r="A122" s="4" t="s">
        <v>1282</v>
      </c>
      <c r="B122" s="12"/>
      <c r="C122" s="12"/>
      <c r="D122" s="12"/>
      <c r="E122" s="12"/>
      <c r="F122" s="12"/>
    </row>
    <row r="123" spans="1:6" ht="12.75" customHeight="1">
      <c r="A123" s="3" t="s">
        <v>1283</v>
      </c>
      <c r="B123" s="11"/>
      <c r="C123" s="11"/>
      <c r="D123" s="11"/>
      <c r="E123" s="11"/>
      <c r="F123" s="11"/>
    </row>
    <row r="124" spans="1:6" ht="12.75" customHeight="1">
      <c r="A124" s="4" t="s">
        <v>1284</v>
      </c>
      <c r="B124" s="12"/>
      <c r="C124" s="12"/>
      <c r="D124" s="12"/>
      <c r="E124" s="12"/>
      <c r="F124" s="12"/>
    </row>
    <row r="125" spans="1:6" ht="25.5" customHeight="1">
      <c r="A125" s="3" t="s">
        <v>1285</v>
      </c>
      <c r="B125" s="11"/>
      <c r="C125" s="11"/>
      <c r="D125" s="11"/>
      <c r="E125" s="11"/>
      <c r="F125" s="11"/>
    </row>
    <row r="126" spans="1:6" ht="12.75" customHeight="1">
      <c r="A126" s="4" t="s">
        <v>1286</v>
      </c>
      <c r="B126" s="12"/>
      <c r="C126" s="12"/>
      <c r="D126" s="12"/>
      <c r="E126" s="12"/>
      <c r="F126" s="12"/>
    </row>
    <row r="127" spans="1:6" ht="25.5" customHeight="1">
      <c r="A127" s="3" t="s">
        <v>1287</v>
      </c>
      <c r="B127" s="11"/>
      <c r="C127" s="11"/>
      <c r="D127" s="11"/>
      <c r="E127" s="11"/>
      <c r="F127" s="11"/>
    </row>
    <row r="128" spans="1:6" ht="12.75" customHeight="1">
      <c r="A128" s="4" t="s">
        <v>1288</v>
      </c>
      <c r="B128" s="12">
        <v>1757511.03</v>
      </c>
      <c r="C128" s="12">
        <v>1662047.26</v>
      </c>
      <c r="D128" s="12">
        <v>1658764.36</v>
      </c>
      <c r="E128" s="12">
        <f>B128-C128</f>
        <v>95463.770000000019</v>
      </c>
      <c r="F128" s="12">
        <f>C128-D128</f>
        <v>3282.8999999999069</v>
      </c>
    </row>
    <row r="129" spans="1:6" ht="25.5" customHeight="1">
      <c r="A129" s="3" t="s">
        <v>1289</v>
      </c>
      <c r="B129" s="11">
        <v>3408.37</v>
      </c>
      <c r="C129" s="11">
        <v>3408.37</v>
      </c>
      <c r="D129" s="11">
        <v>3408.37</v>
      </c>
      <c r="E129" s="11"/>
      <c r="F129" s="11"/>
    </row>
    <row r="130" spans="1:6" ht="12.75" customHeight="1">
      <c r="A130" s="4" t="s">
        <v>1290</v>
      </c>
      <c r="B130" s="12">
        <v>508675.11</v>
      </c>
      <c r="C130" s="12">
        <v>506084.73</v>
      </c>
      <c r="D130" s="12">
        <v>506084.73</v>
      </c>
      <c r="E130" s="12">
        <f>B130-C130</f>
        <v>2590.3800000000047</v>
      </c>
      <c r="F130" s="12">
        <f>C130-D130</f>
        <v>0</v>
      </c>
    </row>
    <row r="131" spans="1:6" ht="12.75" customHeight="1">
      <c r="A131" s="3" t="s">
        <v>1291</v>
      </c>
      <c r="B131" s="11">
        <v>6153.18</v>
      </c>
      <c r="C131" s="11">
        <v>6153.18</v>
      </c>
      <c r="D131" s="11">
        <v>6153.18</v>
      </c>
      <c r="E131" s="11"/>
      <c r="F131" s="11"/>
    </row>
    <row r="132" spans="1:6" ht="25.5" customHeight="1">
      <c r="A132" s="4" t="s">
        <v>1292</v>
      </c>
      <c r="B132" s="12"/>
      <c r="C132" s="12"/>
      <c r="D132" s="12"/>
      <c r="E132" s="12"/>
      <c r="F132" s="12"/>
    </row>
    <row r="133" spans="1:6" ht="12.75" customHeight="1">
      <c r="A133" s="3" t="s">
        <v>1293</v>
      </c>
      <c r="B133" s="11">
        <v>23157.71</v>
      </c>
      <c r="C133" s="11">
        <v>23157.71</v>
      </c>
      <c r="D133" s="11">
        <v>21327.65</v>
      </c>
      <c r="E133" s="11">
        <f>B133-C133</f>
        <v>0</v>
      </c>
      <c r="F133" s="11">
        <f>C133-D133</f>
        <v>1830.0599999999977</v>
      </c>
    </row>
    <row r="134" spans="1:6" ht="12.75" customHeight="1">
      <c r="A134" s="4" t="s">
        <v>1294</v>
      </c>
      <c r="B134" s="12">
        <v>24214.7</v>
      </c>
      <c r="C134" s="12">
        <v>24214.7</v>
      </c>
      <c r="D134" s="12">
        <v>24214.7</v>
      </c>
      <c r="E134" s="12"/>
      <c r="F134" s="12"/>
    </row>
    <row r="135" spans="1:6" ht="12.75" customHeight="1">
      <c r="A135" s="3" t="s">
        <v>1295</v>
      </c>
      <c r="B135" s="11"/>
      <c r="C135" s="11"/>
      <c r="D135" s="11"/>
      <c r="E135" s="11"/>
      <c r="F135" s="11"/>
    </row>
    <row r="136" spans="1:6" ht="12.75" customHeight="1">
      <c r="A136" s="4" t="s">
        <v>1296</v>
      </c>
      <c r="B136" s="12"/>
      <c r="C136" s="12"/>
      <c r="D136" s="12"/>
      <c r="E136" s="12"/>
      <c r="F136" s="12"/>
    </row>
    <row r="137" spans="1:6" ht="12.75" customHeight="1">
      <c r="A137" s="3" t="s">
        <v>1297</v>
      </c>
      <c r="B137" s="11">
        <v>1903263.26</v>
      </c>
      <c r="C137" s="11">
        <v>1892454.96</v>
      </c>
      <c r="D137" s="11">
        <v>1853108.5</v>
      </c>
      <c r="E137" s="11">
        <f>B137-C137</f>
        <v>10808.300000000047</v>
      </c>
      <c r="F137" s="11">
        <f>C137-D137</f>
        <v>39346.459999999963</v>
      </c>
    </row>
    <row r="138" spans="1:6" ht="25.5" customHeight="1">
      <c r="A138" s="4" t="s">
        <v>1298</v>
      </c>
      <c r="B138" s="12"/>
      <c r="C138" s="12"/>
      <c r="D138" s="12"/>
      <c r="E138" s="12"/>
      <c r="F138" s="12"/>
    </row>
    <row r="139" spans="1:6" ht="12.75" customHeight="1">
      <c r="A139" s="3" t="s">
        <v>1299</v>
      </c>
      <c r="B139" s="11"/>
      <c r="C139" s="11"/>
      <c r="D139" s="11"/>
      <c r="E139" s="11"/>
      <c r="F139" s="11"/>
    </row>
    <row r="140" spans="1:6" ht="12.75" customHeight="1">
      <c r="A140" s="4" t="s">
        <v>1300</v>
      </c>
      <c r="B140" s="12"/>
      <c r="C140" s="12"/>
      <c r="D140" s="12"/>
      <c r="E140" s="12"/>
      <c r="F140" s="12"/>
    </row>
    <row r="141" spans="1:6" ht="12.75" customHeight="1">
      <c r="A141" s="3" t="s">
        <v>1301</v>
      </c>
      <c r="B141" s="11"/>
      <c r="C141" s="11"/>
      <c r="D141" s="11"/>
      <c r="E141" s="11"/>
      <c r="F141" s="11"/>
    </row>
    <row r="142" spans="1:6" ht="12.75" customHeight="1">
      <c r="A142" s="4" t="s">
        <v>1302</v>
      </c>
      <c r="B142" s="12">
        <v>312138.73</v>
      </c>
      <c r="C142" s="12">
        <v>312138.73</v>
      </c>
      <c r="D142" s="12">
        <v>312138.73</v>
      </c>
      <c r="E142" s="12"/>
      <c r="F142" s="12"/>
    </row>
    <row r="143" spans="1:6" ht="12.75" customHeight="1">
      <c r="A143" s="3" t="s">
        <v>1303</v>
      </c>
      <c r="B143" s="11">
        <v>364771.56</v>
      </c>
      <c r="C143" s="11">
        <v>364771.56</v>
      </c>
      <c r="D143" s="11">
        <v>328168.75</v>
      </c>
      <c r="E143" s="11">
        <f>B143-C143</f>
        <v>0</v>
      </c>
      <c r="F143" s="11">
        <f>C143-D143</f>
        <v>36602.81</v>
      </c>
    </row>
    <row r="144" spans="1:6" ht="12.75" customHeight="1">
      <c r="A144" s="4" t="s">
        <v>1304</v>
      </c>
      <c r="B144" s="12">
        <v>39389.5</v>
      </c>
      <c r="C144" s="12">
        <v>39389.5</v>
      </c>
      <c r="D144" s="12">
        <v>39389.5</v>
      </c>
      <c r="E144" s="12"/>
      <c r="F144" s="12"/>
    </row>
    <row r="145" spans="1:6" ht="12.75" customHeight="1">
      <c r="A145" s="3" t="s">
        <v>1305</v>
      </c>
      <c r="B145" s="11"/>
      <c r="C145" s="11"/>
      <c r="D145" s="11"/>
      <c r="E145" s="11"/>
      <c r="F145" s="11"/>
    </row>
    <row r="146" spans="1:6" ht="12.75" customHeight="1">
      <c r="A146" s="4" t="s">
        <v>1306</v>
      </c>
      <c r="B146" s="12"/>
      <c r="C146" s="12"/>
      <c r="D146" s="12"/>
      <c r="E146" s="12"/>
      <c r="F146" s="12"/>
    </row>
    <row r="147" spans="1:6" ht="12.75" customHeight="1">
      <c r="A147" s="3" t="s">
        <v>1307</v>
      </c>
      <c r="B147" s="11"/>
      <c r="C147" s="11"/>
      <c r="D147" s="11"/>
      <c r="E147" s="11"/>
      <c r="F147" s="11"/>
    </row>
    <row r="148" spans="1:6" ht="12.75" customHeight="1">
      <c r="A148" s="4" t="s">
        <v>1308</v>
      </c>
      <c r="B148" s="12"/>
      <c r="C148" s="12"/>
      <c r="D148" s="12"/>
      <c r="E148" s="12"/>
      <c r="F148" s="12"/>
    </row>
    <row r="149" spans="1:6" ht="12.75" customHeight="1">
      <c r="A149" s="3" t="s">
        <v>1309</v>
      </c>
      <c r="B149" s="11"/>
      <c r="C149" s="11"/>
      <c r="D149" s="11"/>
      <c r="E149" s="11"/>
      <c r="F149" s="11"/>
    </row>
    <row r="150" spans="1:6" ht="12.75" customHeight="1">
      <c r="A150" s="4" t="s">
        <v>1310</v>
      </c>
      <c r="B150" s="12"/>
      <c r="C150" s="12"/>
      <c r="D150" s="12"/>
      <c r="E150" s="12"/>
      <c r="F150" s="12"/>
    </row>
    <row r="151" spans="1:6" ht="12.75" customHeight="1">
      <c r="A151" s="3" t="s">
        <v>1311</v>
      </c>
      <c r="B151" s="11"/>
      <c r="C151" s="11"/>
      <c r="D151" s="11"/>
      <c r="E151" s="11"/>
      <c r="F151" s="11"/>
    </row>
    <row r="152" spans="1:6" ht="12.75" customHeight="1">
      <c r="A152" s="4" t="s">
        <v>1312</v>
      </c>
      <c r="B152" s="12"/>
      <c r="C152" s="12"/>
      <c r="D152" s="12"/>
      <c r="E152" s="12"/>
      <c r="F152" s="12"/>
    </row>
    <row r="153" spans="1:6" ht="12.75" customHeight="1">
      <c r="A153" s="3" t="s">
        <v>1313</v>
      </c>
      <c r="B153" s="11"/>
      <c r="C153" s="11"/>
      <c r="D153" s="11"/>
      <c r="E153" s="11"/>
      <c r="F153" s="11"/>
    </row>
    <row r="154" spans="1:6" ht="12.75" customHeight="1">
      <c r="A154" s="4" t="s">
        <v>1314</v>
      </c>
      <c r="B154" s="12"/>
      <c r="C154" s="12"/>
      <c r="D154" s="12"/>
      <c r="E154" s="12"/>
      <c r="F154" s="12"/>
    </row>
    <row r="155" spans="1:6" ht="25.5" customHeight="1">
      <c r="A155" s="3" t="s">
        <v>1315</v>
      </c>
      <c r="B155" s="11"/>
      <c r="C155" s="11"/>
      <c r="D155" s="11"/>
      <c r="E155" s="11"/>
      <c r="F155" s="11"/>
    </row>
    <row r="156" spans="1:6" ht="12.75" customHeight="1">
      <c r="A156" s="4" t="s">
        <v>1316</v>
      </c>
      <c r="B156" s="12"/>
      <c r="C156" s="12"/>
      <c r="D156" s="12"/>
      <c r="E156" s="12"/>
      <c r="F156" s="12"/>
    </row>
    <row r="157" spans="1:6" ht="12.75" customHeight="1">
      <c r="A157" s="3" t="s">
        <v>1317</v>
      </c>
      <c r="B157" s="11">
        <v>2000</v>
      </c>
      <c r="C157" s="11">
        <v>2000</v>
      </c>
      <c r="D157" s="11">
        <v>2000</v>
      </c>
      <c r="E157" s="11"/>
      <c r="F157" s="11"/>
    </row>
    <row r="158" spans="1:6" ht="12.75" customHeight="1">
      <c r="A158" s="4" t="s">
        <v>1318</v>
      </c>
      <c r="B158" s="12">
        <v>25665.119999999999</v>
      </c>
      <c r="C158" s="12">
        <v>25665.119999999999</v>
      </c>
      <c r="D158" s="12">
        <v>25640.12</v>
      </c>
      <c r="E158" s="12">
        <v>0</v>
      </c>
      <c r="F158" s="12">
        <f>C158-D158</f>
        <v>25</v>
      </c>
    </row>
    <row r="159" spans="1:6" ht="12.75" customHeight="1">
      <c r="A159" s="3" t="s">
        <v>1319</v>
      </c>
      <c r="B159" s="11">
        <v>141735.04999999999</v>
      </c>
      <c r="C159" s="11">
        <v>141735.04999999999</v>
      </c>
      <c r="D159" s="11">
        <v>141735.04999999999</v>
      </c>
      <c r="E159" s="11"/>
      <c r="F159" s="11"/>
    </row>
    <row r="160" spans="1:6" ht="12.75" customHeight="1">
      <c r="A160" s="4" t="s">
        <v>1320</v>
      </c>
      <c r="B160" s="12"/>
      <c r="C160" s="12"/>
      <c r="D160" s="12"/>
      <c r="E160" s="12"/>
      <c r="F160" s="12"/>
    </row>
    <row r="161" spans="1:6" ht="12.75" customHeight="1">
      <c r="A161" s="3" t="s">
        <v>1321</v>
      </c>
      <c r="B161" s="11"/>
      <c r="C161" s="11"/>
      <c r="D161" s="11"/>
      <c r="E161" s="11"/>
      <c r="F161" s="11"/>
    </row>
    <row r="162" spans="1:6" ht="12.75" customHeight="1">
      <c r="A162" s="4" t="s">
        <v>1322</v>
      </c>
      <c r="B162" s="12"/>
      <c r="C162" s="12"/>
      <c r="D162" s="12"/>
      <c r="E162" s="12"/>
      <c r="F162" s="12"/>
    </row>
    <row r="163" spans="1:6" ht="38.25" customHeight="1">
      <c r="A163" s="3" t="s">
        <v>1323</v>
      </c>
      <c r="B163" s="11"/>
      <c r="C163" s="11"/>
      <c r="D163" s="11"/>
      <c r="E163" s="11"/>
      <c r="F163" s="11"/>
    </row>
    <row r="164" spans="1:6" ht="25.5" customHeight="1">
      <c r="A164" s="4" t="s">
        <v>1324</v>
      </c>
      <c r="B164" s="12"/>
      <c r="C164" s="12"/>
      <c r="D164" s="12"/>
      <c r="E164" s="12"/>
      <c r="F164" s="12"/>
    </row>
    <row r="165" spans="1:6" ht="38.25" customHeight="1">
      <c r="A165" s="3" t="s">
        <v>1325</v>
      </c>
      <c r="B165" s="11"/>
      <c r="C165" s="11"/>
      <c r="D165" s="11"/>
      <c r="E165" s="11"/>
      <c r="F165" s="11"/>
    </row>
    <row r="166" spans="1:6" ht="38.25" customHeight="1">
      <c r="A166" s="4" t="s">
        <v>1326</v>
      </c>
      <c r="B166" s="12"/>
      <c r="C166" s="12"/>
      <c r="D166" s="12"/>
      <c r="E166" s="12"/>
      <c r="F166" s="12"/>
    </row>
    <row r="167" spans="1:6" ht="25.5" customHeight="1">
      <c r="A167" s="3" t="s">
        <v>1327</v>
      </c>
      <c r="B167" s="11"/>
      <c r="C167" s="11"/>
      <c r="D167" s="11"/>
      <c r="E167" s="11"/>
      <c r="F167" s="11"/>
    </row>
    <row r="168" spans="1:6" ht="25.5" customHeight="1">
      <c r="A168" s="4" t="s">
        <v>1328</v>
      </c>
      <c r="B168" s="12"/>
      <c r="C168" s="12"/>
      <c r="D168" s="12"/>
      <c r="E168" s="12"/>
      <c r="F168" s="12"/>
    </row>
    <row r="169" spans="1:6" ht="12.75" customHeight="1">
      <c r="A169" s="3" t="s">
        <v>1329</v>
      </c>
      <c r="B169" s="11"/>
      <c r="C169" s="11"/>
      <c r="D169" s="11"/>
      <c r="E169" s="11"/>
      <c r="F169" s="11"/>
    </row>
    <row r="170" spans="1:6" ht="12.75" customHeight="1">
      <c r="A170" s="4" t="s">
        <v>1330</v>
      </c>
      <c r="B170" s="12">
        <f>+'DCA-Anexo I-D'!B171+'DCA-Anexo I-D'!B262+'DCA-Anexo I-D'!B226</f>
        <v>1456338.82</v>
      </c>
      <c r="C170" s="12">
        <f>+'DCA-Anexo I-D'!C171+'DCA-Anexo I-D'!C262+'DCA-Anexo I-D'!C226</f>
        <v>1456338.82</v>
      </c>
      <c r="D170" s="12">
        <f>+'DCA-Anexo I-D'!D171+'DCA-Anexo I-D'!D262+'DCA-Anexo I-D'!D226</f>
        <v>1431461.96</v>
      </c>
      <c r="E170" s="12">
        <f>+'DCA-Anexo I-D'!E171+'DCA-Anexo I-D'!E262+'DCA-Anexo I-D'!E226</f>
        <v>0</v>
      </c>
      <c r="F170" s="12">
        <f>+'DCA-Anexo I-D'!F171+'DCA-Anexo I-D'!F262+'DCA-Anexo I-D'!F226</f>
        <v>24876.859999999993</v>
      </c>
    </row>
    <row r="171" spans="1:6" ht="12.75" customHeight="1">
      <c r="A171" s="3" t="s">
        <v>1331</v>
      </c>
      <c r="B171" s="11">
        <f>+'DCA-Anexo I-D'!B180+'DCA-Anexo I-D'!B182+'DCA-Anexo I-D'!B181+'DCA-Anexo I-D'!B174+'DCA-Anexo I-D'!B185+'DCA-Anexo I-D'!B176+'DCA-Anexo I-D'!B191+'DCA-Anexo I-D'!B173+'DCA-Anexo I-D'!B186+'DCA-Anexo I-D'!B184+'DCA-Anexo I-D'!B192+'DCA-Anexo I-D'!B222+'DCA-Anexo I-D'!B183+'DCA-Anexo I-D'!B224+'DCA-Anexo I-D'!B194+'DCA-Anexo I-D'!B225+'DCA-Anexo I-D'!B179+'DCA-Anexo I-D'!B172+'DCA-Anexo I-D'!B219+'DCA-Anexo I-D'!B187+'DCA-Anexo I-D'!B193+'DCA-Anexo I-D'!B190+'DCA-Anexo I-D'!B175+'DCA-Anexo I-D'!B189+'DCA-Anexo I-D'!B188+'DCA-Anexo I-D'!B178+'DCA-Anexo I-D'!B177+'DCA-Anexo I-D'!B223+'DCA-Anexo I-D'!B221+'DCA-Anexo I-D'!B220</f>
        <v>1290210.58</v>
      </c>
      <c r="C171" s="11">
        <f>+'DCA-Anexo I-D'!C180+'DCA-Anexo I-D'!C182+'DCA-Anexo I-D'!C181+'DCA-Anexo I-D'!C174+'DCA-Anexo I-D'!C185+'DCA-Anexo I-D'!C176+'DCA-Anexo I-D'!C191+'DCA-Anexo I-D'!C173+'DCA-Anexo I-D'!C186+'DCA-Anexo I-D'!C184+'DCA-Anexo I-D'!C192+'DCA-Anexo I-D'!C222+'DCA-Anexo I-D'!C183+'DCA-Anexo I-D'!C224+'DCA-Anexo I-D'!C194+'DCA-Anexo I-D'!C225+'DCA-Anexo I-D'!C179+'DCA-Anexo I-D'!C172+'DCA-Anexo I-D'!C219+'DCA-Anexo I-D'!C187+'DCA-Anexo I-D'!C193+'DCA-Anexo I-D'!C190+'DCA-Anexo I-D'!C175+'DCA-Anexo I-D'!C189+'DCA-Anexo I-D'!C188+'DCA-Anexo I-D'!C178+'DCA-Anexo I-D'!C177+'DCA-Anexo I-D'!C223+'DCA-Anexo I-D'!C221+'DCA-Anexo I-D'!C220</f>
        <v>1290210.58</v>
      </c>
      <c r="D171" s="11">
        <f>+'DCA-Anexo I-D'!D180+'DCA-Anexo I-D'!D182+'DCA-Anexo I-D'!D181+'DCA-Anexo I-D'!D174+'DCA-Anexo I-D'!D185+'DCA-Anexo I-D'!D176+'DCA-Anexo I-D'!D191+'DCA-Anexo I-D'!D173+'DCA-Anexo I-D'!D186+'DCA-Anexo I-D'!D184+'DCA-Anexo I-D'!D192+'DCA-Anexo I-D'!D222+'DCA-Anexo I-D'!D183+'DCA-Anexo I-D'!D224+'DCA-Anexo I-D'!D194+'DCA-Anexo I-D'!D225+'DCA-Anexo I-D'!D179+'DCA-Anexo I-D'!D172+'DCA-Anexo I-D'!D219+'DCA-Anexo I-D'!D187+'DCA-Anexo I-D'!D193+'DCA-Anexo I-D'!D190+'DCA-Anexo I-D'!D175+'DCA-Anexo I-D'!D189+'DCA-Anexo I-D'!D188+'DCA-Anexo I-D'!D178+'DCA-Anexo I-D'!D177+'DCA-Anexo I-D'!D223+'DCA-Anexo I-D'!D221+'DCA-Anexo I-D'!D220</f>
        <v>1265333.72</v>
      </c>
      <c r="E171" s="11">
        <f>+'DCA-Anexo I-D'!E180+'DCA-Anexo I-D'!E182+'DCA-Anexo I-D'!E181+'DCA-Anexo I-D'!E174+'DCA-Anexo I-D'!E185+'DCA-Anexo I-D'!E176+'DCA-Anexo I-D'!E191+'DCA-Anexo I-D'!E173+'DCA-Anexo I-D'!E186+'DCA-Anexo I-D'!E184+'DCA-Anexo I-D'!E192+'DCA-Anexo I-D'!E222+'DCA-Anexo I-D'!E183+'DCA-Anexo I-D'!E224+'DCA-Anexo I-D'!E194+'DCA-Anexo I-D'!E225+'DCA-Anexo I-D'!E179+'DCA-Anexo I-D'!E172+'DCA-Anexo I-D'!E219+'DCA-Anexo I-D'!E187+'DCA-Anexo I-D'!E193+'DCA-Anexo I-D'!E190+'DCA-Anexo I-D'!E175+'DCA-Anexo I-D'!E189+'DCA-Anexo I-D'!E188+'DCA-Anexo I-D'!E178+'DCA-Anexo I-D'!E177+'DCA-Anexo I-D'!E223+'DCA-Anexo I-D'!E221+'DCA-Anexo I-D'!E220</f>
        <v>0</v>
      </c>
      <c r="F171" s="11">
        <f>+'DCA-Anexo I-D'!F180+'DCA-Anexo I-D'!F182+'DCA-Anexo I-D'!F181+'DCA-Anexo I-D'!F174+'DCA-Anexo I-D'!F185+'DCA-Anexo I-D'!F176+'DCA-Anexo I-D'!F191+'DCA-Anexo I-D'!F173+'DCA-Anexo I-D'!F186+'DCA-Anexo I-D'!F184+'DCA-Anexo I-D'!F192+'DCA-Anexo I-D'!F222+'DCA-Anexo I-D'!F183+'DCA-Anexo I-D'!F224+'DCA-Anexo I-D'!F194+'DCA-Anexo I-D'!F225+'DCA-Anexo I-D'!F179+'DCA-Anexo I-D'!F172+'DCA-Anexo I-D'!F219+'DCA-Anexo I-D'!F187+'DCA-Anexo I-D'!F193+'DCA-Anexo I-D'!F190+'DCA-Anexo I-D'!F175+'DCA-Anexo I-D'!F189+'DCA-Anexo I-D'!F188+'DCA-Anexo I-D'!F178+'DCA-Anexo I-D'!F177+'DCA-Anexo I-D'!F223+'DCA-Anexo I-D'!F221+'DCA-Anexo I-D'!F220</f>
        <v>24876.859999999993</v>
      </c>
    </row>
    <row r="172" spans="1:6" ht="12.75" customHeight="1">
      <c r="A172" s="4" t="s">
        <v>1332</v>
      </c>
      <c r="B172" s="12"/>
      <c r="C172" s="12"/>
      <c r="D172" s="12"/>
      <c r="E172" s="12"/>
      <c r="F172" s="12"/>
    </row>
    <row r="173" spans="1:6" ht="12.75" customHeight="1">
      <c r="A173" s="3" t="s">
        <v>1333</v>
      </c>
      <c r="B173" s="11"/>
      <c r="C173" s="11"/>
      <c r="D173" s="11"/>
      <c r="E173" s="11"/>
      <c r="F173" s="11"/>
    </row>
    <row r="174" spans="1:6" ht="12.75" customHeight="1">
      <c r="A174" s="4" t="s">
        <v>1334</v>
      </c>
      <c r="B174" s="12">
        <v>4803.75</v>
      </c>
      <c r="C174" s="12">
        <v>4803.75</v>
      </c>
      <c r="D174" s="12">
        <v>4803.75</v>
      </c>
      <c r="E174" s="12"/>
      <c r="F174" s="12"/>
    </row>
    <row r="175" spans="1:6" ht="25.5" customHeight="1">
      <c r="A175" s="3" t="s">
        <v>1335</v>
      </c>
      <c r="B175" s="11"/>
      <c r="C175" s="11"/>
      <c r="D175" s="11"/>
      <c r="E175" s="11"/>
      <c r="F175" s="11"/>
    </row>
    <row r="176" spans="1:6" ht="25.5" customHeight="1">
      <c r="A176" s="4" t="s">
        <v>1336</v>
      </c>
      <c r="B176" s="12"/>
      <c r="C176" s="12"/>
      <c r="D176" s="12"/>
      <c r="E176" s="12"/>
      <c r="F176" s="12"/>
    </row>
    <row r="177" spans="1:6" ht="38.25" customHeight="1">
      <c r="A177" s="3" t="s">
        <v>1337</v>
      </c>
      <c r="B177" s="11"/>
      <c r="C177" s="11"/>
      <c r="D177" s="11"/>
      <c r="E177" s="11"/>
      <c r="F177" s="11"/>
    </row>
    <row r="178" spans="1:6" ht="38.25" customHeight="1">
      <c r="A178" s="4" t="s">
        <v>1338</v>
      </c>
      <c r="B178" s="12"/>
      <c r="C178" s="12"/>
      <c r="D178" s="12"/>
      <c r="E178" s="12"/>
      <c r="F178" s="12"/>
    </row>
    <row r="179" spans="1:6" ht="12.75" customHeight="1">
      <c r="A179" s="3" t="s">
        <v>1339</v>
      </c>
      <c r="B179" s="11"/>
      <c r="C179" s="11"/>
      <c r="D179" s="11"/>
      <c r="E179" s="11"/>
      <c r="F179" s="11"/>
    </row>
    <row r="180" spans="1:6" ht="12.75" customHeight="1">
      <c r="A180" s="4" t="s">
        <v>1340</v>
      </c>
      <c r="B180" s="12"/>
      <c r="C180" s="12"/>
      <c r="D180" s="12"/>
      <c r="E180" s="12"/>
      <c r="F180" s="12"/>
    </row>
    <row r="181" spans="1:6" ht="12.75" customHeight="1">
      <c r="A181" s="3" t="s">
        <v>1341</v>
      </c>
      <c r="B181" s="11"/>
      <c r="C181" s="11"/>
      <c r="D181" s="11"/>
      <c r="E181" s="11"/>
      <c r="F181" s="11"/>
    </row>
    <row r="182" spans="1:6" ht="38.25" customHeight="1">
      <c r="A182" s="4" t="s">
        <v>1342</v>
      </c>
      <c r="B182" s="12"/>
      <c r="C182" s="12"/>
      <c r="D182" s="12"/>
      <c r="E182" s="12"/>
      <c r="F182" s="12"/>
    </row>
    <row r="183" spans="1:6" ht="25.5" customHeight="1">
      <c r="A183" s="3" t="s">
        <v>1343</v>
      </c>
      <c r="B183" s="11"/>
      <c r="C183" s="11"/>
      <c r="D183" s="11"/>
      <c r="E183" s="11"/>
      <c r="F183" s="11"/>
    </row>
    <row r="184" spans="1:6" ht="25.5" customHeight="1">
      <c r="A184" s="4" t="s">
        <v>1344</v>
      </c>
      <c r="B184" s="12"/>
      <c r="C184" s="12"/>
      <c r="D184" s="12"/>
      <c r="E184" s="12"/>
      <c r="F184" s="12"/>
    </row>
    <row r="185" spans="1:6" ht="25.5" customHeight="1">
      <c r="A185" s="3" t="s">
        <v>1345</v>
      </c>
      <c r="B185" s="11"/>
      <c r="C185" s="11"/>
      <c r="D185" s="11"/>
      <c r="E185" s="11"/>
      <c r="F185" s="11"/>
    </row>
    <row r="186" spans="1:6" ht="12.75" customHeight="1">
      <c r="A186" s="4" t="s">
        <v>1346</v>
      </c>
      <c r="B186" s="12"/>
      <c r="C186" s="12"/>
      <c r="D186" s="12"/>
      <c r="E186" s="12"/>
      <c r="F186" s="12"/>
    </row>
    <row r="187" spans="1:6" ht="25.5" customHeight="1">
      <c r="A187" s="3" t="s">
        <v>1347</v>
      </c>
      <c r="B187" s="11"/>
      <c r="C187" s="11"/>
      <c r="D187" s="11"/>
      <c r="E187" s="11"/>
      <c r="F187" s="11"/>
    </row>
    <row r="188" spans="1:6" ht="12.75" customHeight="1">
      <c r="A188" s="4" t="s">
        <v>1348</v>
      </c>
      <c r="B188" s="12"/>
      <c r="C188" s="12"/>
      <c r="D188" s="12"/>
      <c r="E188" s="12"/>
      <c r="F188" s="12"/>
    </row>
    <row r="189" spans="1:6" ht="38.25" customHeight="1">
      <c r="A189" s="3" t="s">
        <v>1349</v>
      </c>
      <c r="B189" s="11"/>
      <c r="C189" s="11"/>
      <c r="D189" s="11"/>
      <c r="E189" s="11"/>
      <c r="F189" s="11"/>
    </row>
    <row r="190" spans="1:6" ht="38.25" customHeight="1">
      <c r="A190" s="4" t="s">
        <v>1350</v>
      </c>
      <c r="B190" s="12"/>
      <c r="C190" s="12"/>
      <c r="D190" s="12"/>
      <c r="E190" s="12"/>
      <c r="F190" s="12"/>
    </row>
    <row r="191" spans="1:6" ht="38.25" customHeight="1">
      <c r="A191" s="3" t="s">
        <v>1351</v>
      </c>
      <c r="B191" s="11"/>
      <c r="C191" s="11"/>
      <c r="D191" s="11"/>
      <c r="E191" s="11"/>
      <c r="F191" s="11"/>
    </row>
    <row r="192" spans="1:6" ht="38.25" customHeight="1">
      <c r="A192" s="4" t="s">
        <v>1352</v>
      </c>
      <c r="B192" s="12"/>
      <c r="C192" s="12"/>
      <c r="D192" s="12"/>
      <c r="E192" s="12"/>
      <c r="F192" s="12"/>
    </row>
    <row r="193" spans="1:6" ht="12.75" customHeight="1">
      <c r="A193" s="3" t="s">
        <v>1353</v>
      </c>
      <c r="B193" s="11"/>
      <c r="C193" s="11"/>
      <c r="D193" s="11"/>
      <c r="E193" s="11"/>
      <c r="F193" s="11"/>
    </row>
    <row r="194" spans="1:6" ht="12.75" customHeight="1">
      <c r="A194" s="4" t="s">
        <v>1354</v>
      </c>
      <c r="B194" s="12">
        <f>+'DCA-Anexo I-D'!B196+'DCA-Anexo I-D'!B209+'DCA-Anexo I-D'!B205+'DCA-Anexo I-D'!B214+'DCA-Anexo I-D'!B215+'DCA-Anexo I-D'!B204+'DCA-Anexo I-D'!B213+'DCA-Anexo I-D'!B197+'DCA-Anexo I-D'!B201+'DCA-Anexo I-D'!B218+'DCA-Anexo I-D'!B208+'DCA-Anexo I-D'!B212+'DCA-Anexo I-D'!B198+'DCA-Anexo I-D'!B195+'DCA-Anexo I-D'!B203+'DCA-Anexo I-D'!B202+'DCA-Anexo I-D'!B199+'DCA-Anexo I-D'!B200+'DCA-Anexo I-D'!B206+'DCA-Anexo I-D'!B216+'DCA-Anexo I-D'!B207+'DCA-Anexo I-D'!B217</f>
        <v>1285406.83</v>
      </c>
      <c r="C194" s="12">
        <f>+'DCA-Anexo I-D'!C196+'DCA-Anexo I-D'!C209+'DCA-Anexo I-D'!C205+'DCA-Anexo I-D'!C214+'DCA-Anexo I-D'!C215+'DCA-Anexo I-D'!C204+'DCA-Anexo I-D'!C213+'DCA-Anexo I-D'!C197+'DCA-Anexo I-D'!C201+'DCA-Anexo I-D'!C218+'DCA-Anexo I-D'!C208+'DCA-Anexo I-D'!C212+'DCA-Anexo I-D'!C198+'DCA-Anexo I-D'!C195+'DCA-Anexo I-D'!C203+'DCA-Anexo I-D'!C202+'DCA-Anexo I-D'!C199+'DCA-Anexo I-D'!C200+'DCA-Anexo I-D'!C206+'DCA-Anexo I-D'!C216+'DCA-Anexo I-D'!C207+'DCA-Anexo I-D'!C217</f>
        <v>1285406.83</v>
      </c>
      <c r="D194" s="12">
        <f>+'DCA-Anexo I-D'!D196+'DCA-Anexo I-D'!D209+'DCA-Anexo I-D'!D205+'DCA-Anexo I-D'!D214+'DCA-Anexo I-D'!D215+'DCA-Anexo I-D'!D204+'DCA-Anexo I-D'!D213+'DCA-Anexo I-D'!D197+'DCA-Anexo I-D'!D201+'DCA-Anexo I-D'!D218+'DCA-Anexo I-D'!D208+'DCA-Anexo I-D'!D212+'DCA-Anexo I-D'!D198+'DCA-Anexo I-D'!D195+'DCA-Anexo I-D'!D203+'DCA-Anexo I-D'!D202+'DCA-Anexo I-D'!D199+'DCA-Anexo I-D'!D200+'DCA-Anexo I-D'!D206+'DCA-Anexo I-D'!D216+'DCA-Anexo I-D'!D207+'DCA-Anexo I-D'!D217</f>
        <v>1260529.97</v>
      </c>
      <c r="E194" s="12">
        <f>+'DCA-Anexo I-D'!E196+'DCA-Anexo I-D'!E209+'DCA-Anexo I-D'!E205+'DCA-Anexo I-D'!E214+'DCA-Anexo I-D'!E215+'DCA-Anexo I-D'!E204+'DCA-Anexo I-D'!E213+'DCA-Anexo I-D'!E197+'DCA-Anexo I-D'!E201+'DCA-Anexo I-D'!E218+'DCA-Anexo I-D'!E208+'DCA-Anexo I-D'!E212+'DCA-Anexo I-D'!E198+'DCA-Anexo I-D'!E195+'DCA-Anexo I-D'!E203+'DCA-Anexo I-D'!E202+'DCA-Anexo I-D'!E199+'DCA-Anexo I-D'!E200+'DCA-Anexo I-D'!E206+'DCA-Anexo I-D'!E216+'DCA-Anexo I-D'!E207+'DCA-Anexo I-D'!E217</f>
        <v>0</v>
      </c>
      <c r="F194" s="12">
        <f>+'DCA-Anexo I-D'!F196+'DCA-Anexo I-D'!F209+'DCA-Anexo I-D'!F205+'DCA-Anexo I-D'!F214+'DCA-Anexo I-D'!F215+'DCA-Anexo I-D'!F204+'DCA-Anexo I-D'!F213+'DCA-Anexo I-D'!F197+'DCA-Anexo I-D'!F201+'DCA-Anexo I-D'!F218+'DCA-Anexo I-D'!F208+'DCA-Anexo I-D'!F212+'DCA-Anexo I-D'!F198+'DCA-Anexo I-D'!F195+'DCA-Anexo I-D'!F203+'DCA-Anexo I-D'!F202+'DCA-Anexo I-D'!F199+'DCA-Anexo I-D'!F200+'DCA-Anexo I-D'!F206+'DCA-Anexo I-D'!F216+'DCA-Anexo I-D'!F207+'DCA-Anexo I-D'!F217</f>
        <v>24876.859999999993</v>
      </c>
    </row>
    <row r="195" spans="1:6" ht="12.75" customHeight="1">
      <c r="A195" s="3" t="s">
        <v>1355</v>
      </c>
      <c r="B195" s="11"/>
      <c r="C195" s="11"/>
      <c r="D195" s="11"/>
      <c r="E195" s="11"/>
      <c r="F195" s="11"/>
    </row>
    <row r="196" spans="1:6" ht="12.75" customHeight="1">
      <c r="A196" s="4" t="s">
        <v>1356</v>
      </c>
      <c r="B196" s="12"/>
      <c r="C196" s="12"/>
      <c r="D196" s="12"/>
      <c r="E196" s="12"/>
      <c r="F196" s="12"/>
    </row>
    <row r="197" spans="1:6" ht="12.75" customHeight="1">
      <c r="A197" s="3" t="s">
        <v>1357</v>
      </c>
      <c r="B197" s="11"/>
      <c r="C197" s="11"/>
      <c r="D197" s="11"/>
      <c r="E197" s="11"/>
      <c r="F197" s="11"/>
    </row>
    <row r="198" spans="1:6" ht="12.75" customHeight="1">
      <c r="A198" s="4" t="s">
        <v>1358</v>
      </c>
      <c r="B198" s="12"/>
      <c r="C198" s="12"/>
      <c r="D198" s="12"/>
      <c r="E198" s="12"/>
      <c r="F198" s="12"/>
    </row>
    <row r="199" spans="1:6" ht="12.75" customHeight="1">
      <c r="A199" s="3" t="s">
        <v>1359</v>
      </c>
      <c r="B199" s="11"/>
      <c r="C199" s="11"/>
      <c r="D199" s="11"/>
      <c r="E199" s="11"/>
      <c r="F199" s="11"/>
    </row>
    <row r="200" spans="1:6" ht="12.75" customHeight="1">
      <c r="A200" s="4" t="s">
        <v>1360</v>
      </c>
      <c r="B200" s="12"/>
      <c r="C200" s="12"/>
      <c r="D200" s="12"/>
      <c r="E200" s="12"/>
      <c r="F200" s="12"/>
    </row>
    <row r="201" spans="1:6" ht="12.75" customHeight="1">
      <c r="A201" s="3" t="s">
        <v>1361</v>
      </c>
      <c r="B201" s="11"/>
      <c r="C201" s="11"/>
      <c r="D201" s="11"/>
      <c r="E201" s="11"/>
      <c r="F201" s="11"/>
    </row>
    <row r="202" spans="1:6" ht="12.75" customHeight="1">
      <c r="A202" s="4" t="s">
        <v>1362</v>
      </c>
      <c r="B202" s="12"/>
      <c r="C202" s="12"/>
      <c r="D202" s="12"/>
      <c r="E202" s="12"/>
      <c r="F202" s="12"/>
    </row>
    <row r="203" spans="1:6" ht="12.75" customHeight="1">
      <c r="A203" s="3" t="s">
        <v>1363</v>
      </c>
      <c r="B203" s="11"/>
      <c r="C203" s="11"/>
      <c r="D203" s="11"/>
      <c r="E203" s="11"/>
      <c r="F203" s="11"/>
    </row>
    <row r="204" spans="1:6" ht="12.75" customHeight="1">
      <c r="A204" s="4" t="s">
        <v>1364</v>
      </c>
      <c r="B204" s="12"/>
      <c r="C204" s="12"/>
      <c r="D204" s="12"/>
      <c r="E204" s="12"/>
      <c r="F204" s="12"/>
    </row>
    <row r="205" spans="1:6" ht="12.75" customHeight="1">
      <c r="A205" s="3" t="s">
        <v>1365</v>
      </c>
      <c r="B205" s="11"/>
      <c r="C205" s="11"/>
      <c r="D205" s="11"/>
      <c r="E205" s="11"/>
      <c r="F205" s="11"/>
    </row>
    <row r="206" spans="1:6" ht="12.75" customHeight="1">
      <c r="A206" s="4" t="s">
        <v>1366</v>
      </c>
      <c r="B206" s="12"/>
      <c r="C206" s="12"/>
      <c r="D206" s="12"/>
      <c r="E206" s="12"/>
      <c r="F206" s="12"/>
    </row>
    <row r="207" spans="1:6" ht="25.5" customHeight="1">
      <c r="A207" s="3" t="s">
        <v>1367</v>
      </c>
      <c r="B207" s="11"/>
      <c r="C207" s="11"/>
      <c r="D207" s="11"/>
      <c r="E207" s="11"/>
      <c r="F207" s="11"/>
    </row>
    <row r="208" spans="1:6" ht="12.75" customHeight="1">
      <c r="A208" s="4" t="s">
        <v>1368</v>
      </c>
      <c r="B208" s="12"/>
      <c r="C208" s="12"/>
      <c r="D208" s="12"/>
      <c r="E208" s="12"/>
      <c r="F208" s="12"/>
    </row>
    <row r="209" spans="1:6" ht="12.75" customHeight="1">
      <c r="A209" s="3" t="s">
        <v>1369</v>
      </c>
      <c r="B209" s="11">
        <f>+'DCA-Anexo I-D'!B210+'DCA-Anexo I-D'!B211</f>
        <v>402118.32999999996</v>
      </c>
      <c r="C209" s="11">
        <f>+'DCA-Anexo I-D'!C210+'DCA-Anexo I-D'!C211</f>
        <v>402118.32999999996</v>
      </c>
      <c r="D209" s="11">
        <f>+'DCA-Anexo I-D'!D210+'DCA-Anexo I-D'!D211</f>
        <v>377241.47</v>
      </c>
      <c r="E209" s="11">
        <f>+'DCA-Anexo I-D'!E210+'DCA-Anexo I-D'!E211</f>
        <v>0</v>
      </c>
      <c r="F209" s="11">
        <f>+'DCA-Anexo I-D'!F210+'DCA-Anexo I-D'!F211</f>
        <v>24876.859999999993</v>
      </c>
    </row>
    <row r="210" spans="1:6" ht="12.75" customHeight="1">
      <c r="A210" s="4" t="s">
        <v>1370</v>
      </c>
      <c r="B210" s="12">
        <v>82141.73</v>
      </c>
      <c r="C210" s="12">
        <v>82141.73</v>
      </c>
      <c r="D210" s="12">
        <v>57264.87</v>
      </c>
      <c r="E210" s="12">
        <f>B210-C210</f>
        <v>0</v>
      </c>
      <c r="F210" s="12">
        <f>C210-D210</f>
        <v>24876.859999999993</v>
      </c>
    </row>
    <row r="211" spans="1:6" ht="12.75" customHeight="1">
      <c r="A211" s="3" t="s">
        <v>1371</v>
      </c>
      <c r="B211" s="11">
        <v>319976.59999999998</v>
      </c>
      <c r="C211" s="11">
        <v>319976.59999999998</v>
      </c>
      <c r="D211" s="11">
        <v>319976.59999999998</v>
      </c>
      <c r="E211" s="11"/>
      <c r="F211" s="11"/>
    </row>
    <row r="212" spans="1:6" ht="12.75" customHeight="1">
      <c r="A212" s="4" t="s">
        <v>1372</v>
      </c>
      <c r="B212" s="12">
        <v>863846</v>
      </c>
      <c r="C212" s="12">
        <v>863846</v>
      </c>
      <c r="D212" s="12">
        <v>863846</v>
      </c>
      <c r="E212" s="12"/>
      <c r="F212" s="12"/>
    </row>
    <row r="213" spans="1:6" ht="12.75" customHeight="1">
      <c r="A213" s="3" t="s">
        <v>1373</v>
      </c>
      <c r="B213" s="11"/>
      <c r="C213" s="11"/>
      <c r="D213" s="11"/>
      <c r="E213" s="11"/>
      <c r="F213" s="11"/>
    </row>
    <row r="214" spans="1:6" ht="12.75" customHeight="1">
      <c r="A214" s="4" t="s">
        <v>1374</v>
      </c>
      <c r="B214" s="12"/>
      <c r="C214" s="12"/>
      <c r="D214" s="12"/>
      <c r="E214" s="12"/>
      <c r="F214" s="12"/>
    </row>
    <row r="215" spans="1:6" ht="12.75" customHeight="1">
      <c r="A215" s="3" t="s">
        <v>1375</v>
      </c>
      <c r="B215" s="11"/>
      <c r="C215" s="11"/>
      <c r="D215" s="11"/>
      <c r="E215" s="11"/>
      <c r="F215" s="11"/>
    </row>
    <row r="216" spans="1:6" ht="12.75" customHeight="1">
      <c r="A216" s="4" t="s">
        <v>1376</v>
      </c>
      <c r="B216" s="12">
        <v>19442.5</v>
      </c>
      <c r="C216" s="12">
        <v>19442.5</v>
      </c>
      <c r="D216" s="12">
        <v>19442.5</v>
      </c>
      <c r="E216" s="12"/>
      <c r="F216" s="12"/>
    </row>
    <row r="217" spans="1:6" ht="12.75" customHeight="1">
      <c r="A217" s="3" t="s">
        <v>1377</v>
      </c>
      <c r="B217" s="11"/>
      <c r="C217" s="11"/>
      <c r="D217" s="11"/>
      <c r="E217" s="11"/>
      <c r="F217" s="11"/>
    </row>
    <row r="218" spans="1:6" ht="12.75" customHeight="1">
      <c r="A218" s="4" t="s">
        <v>1378</v>
      </c>
      <c r="B218" s="12"/>
      <c r="C218" s="12"/>
      <c r="D218" s="12"/>
      <c r="E218" s="12"/>
      <c r="F218" s="12"/>
    </row>
    <row r="219" spans="1:6" ht="38.25" customHeight="1">
      <c r="A219" s="3" t="s">
        <v>1379</v>
      </c>
      <c r="B219" s="11"/>
      <c r="C219" s="11"/>
      <c r="D219" s="11"/>
      <c r="E219" s="11"/>
      <c r="F219" s="11"/>
    </row>
    <row r="220" spans="1:6" ht="25.5" customHeight="1">
      <c r="A220" s="4" t="s">
        <v>1380</v>
      </c>
      <c r="B220" s="12"/>
      <c r="C220" s="12"/>
      <c r="D220" s="12"/>
      <c r="E220" s="12"/>
      <c r="F220" s="12"/>
    </row>
    <row r="221" spans="1:6" ht="38.25" customHeight="1">
      <c r="A221" s="3" t="s">
        <v>1381</v>
      </c>
      <c r="B221" s="11"/>
      <c r="C221" s="11"/>
      <c r="D221" s="11"/>
      <c r="E221" s="11"/>
      <c r="F221" s="11"/>
    </row>
    <row r="222" spans="1:6" ht="38.25" customHeight="1">
      <c r="A222" s="4" t="s">
        <v>1382</v>
      </c>
      <c r="B222" s="12"/>
      <c r="C222" s="12"/>
      <c r="D222" s="12"/>
      <c r="E222" s="12"/>
      <c r="F222" s="12"/>
    </row>
    <row r="223" spans="1:6" ht="25.5" customHeight="1">
      <c r="A223" s="3" t="s">
        <v>1383</v>
      </c>
      <c r="B223" s="11"/>
      <c r="C223" s="11"/>
      <c r="D223" s="11"/>
      <c r="E223" s="11"/>
      <c r="F223" s="11"/>
    </row>
    <row r="224" spans="1:6" ht="25.5" customHeight="1">
      <c r="A224" s="4" t="s">
        <v>1384</v>
      </c>
      <c r="B224" s="12"/>
      <c r="C224" s="12"/>
      <c r="D224" s="12"/>
      <c r="E224" s="12"/>
      <c r="F224" s="12"/>
    </row>
    <row r="225" spans="1:6" ht="12.75" customHeight="1">
      <c r="A225" s="3" t="s">
        <v>1385</v>
      </c>
      <c r="B225" s="11"/>
      <c r="C225" s="11"/>
      <c r="D225" s="11"/>
      <c r="E225" s="11"/>
      <c r="F225" s="11"/>
    </row>
    <row r="226" spans="1:6" ht="12.75" customHeight="1">
      <c r="A226" s="4" t="s">
        <v>1386</v>
      </c>
      <c r="B226" s="12">
        <f>+'DCA-Anexo I-D'!B233+'DCA-Anexo I-D'!B240+'DCA-Anexo I-D'!B238+'DCA-Anexo I-D'!B228+'DCA-Anexo I-D'!B229+'DCA-Anexo I-D'!B261+'DCA-Anexo I-D'!B242+'DCA-Anexo I-D'!B230+'DCA-Anexo I-D'!B237+'DCA-Anexo I-D'!B259+'DCA-Anexo I-D'!B260+'DCA-Anexo I-D'!B231+'DCA-Anexo I-D'!B227+'DCA-Anexo I-D'!B239+'DCA-Anexo I-D'!B241+'DCA-Anexo I-D'!B232+'DCA-Anexo I-D'!B234+'DCA-Anexo I-D'!B235+'DCA-Anexo I-D'!B236+'DCA-Anexo I-D'!B258</f>
        <v>0</v>
      </c>
      <c r="C226" s="12">
        <f>+'DCA-Anexo I-D'!C233+'DCA-Anexo I-D'!C240+'DCA-Anexo I-D'!C238+'DCA-Anexo I-D'!C228+'DCA-Anexo I-D'!C229+'DCA-Anexo I-D'!C261+'DCA-Anexo I-D'!C242+'DCA-Anexo I-D'!C230+'DCA-Anexo I-D'!C237+'DCA-Anexo I-D'!C259+'DCA-Anexo I-D'!C260+'DCA-Anexo I-D'!C231+'DCA-Anexo I-D'!C227+'DCA-Anexo I-D'!C239+'DCA-Anexo I-D'!C241+'DCA-Anexo I-D'!C232+'DCA-Anexo I-D'!C234+'DCA-Anexo I-D'!C235+'DCA-Anexo I-D'!C236+'DCA-Anexo I-D'!C258</f>
        <v>0</v>
      </c>
      <c r="D226" s="12">
        <f>+'DCA-Anexo I-D'!D233+'DCA-Anexo I-D'!D240+'DCA-Anexo I-D'!D238+'DCA-Anexo I-D'!D228+'DCA-Anexo I-D'!D229+'DCA-Anexo I-D'!D261+'DCA-Anexo I-D'!D242+'DCA-Anexo I-D'!D230+'DCA-Anexo I-D'!D237+'DCA-Anexo I-D'!D259+'DCA-Anexo I-D'!D260+'DCA-Anexo I-D'!D231+'DCA-Anexo I-D'!D227+'DCA-Anexo I-D'!D239+'DCA-Anexo I-D'!D241+'DCA-Anexo I-D'!D232+'DCA-Anexo I-D'!D234+'DCA-Anexo I-D'!D235+'DCA-Anexo I-D'!D236+'DCA-Anexo I-D'!D258</f>
        <v>0</v>
      </c>
      <c r="E226" s="12">
        <f>+'DCA-Anexo I-D'!E233+'DCA-Anexo I-D'!E240+'DCA-Anexo I-D'!E238+'DCA-Anexo I-D'!E228+'DCA-Anexo I-D'!E229+'DCA-Anexo I-D'!E261+'DCA-Anexo I-D'!E242+'DCA-Anexo I-D'!E230+'DCA-Anexo I-D'!E237+'DCA-Anexo I-D'!E259+'DCA-Anexo I-D'!E260+'DCA-Anexo I-D'!E231+'DCA-Anexo I-D'!E227+'DCA-Anexo I-D'!E239+'DCA-Anexo I-D'!E241+'DCA-Anexo I-D'!E232+'DCA-Anexo I-D'!E234+'DCA-Anexo I-D'!E235+'DCA-Anexo I-D'!E236+'DCA-Anexo I-D'!E258</f>
        <v>0</v>
      </c>
      <c r="F226" s="12">
        <f>+'DCA-Anexo I-D'!F233+'DCA-Anexo I-D'!F240+'DCA-Anexo I-D'!F238+'DCA-Anexo I-D'!F228+'DCA-Anexo I-D'!F229+'DCA-Anexo I-D'!F261+'DCA-Anexo I-D'!F242+'DCA-Anexo I-D'!F230+'DCA-Anexo I-D'!F237+'DCA-Anexo I-D'!F259+'DCA-Anexo I-D'!F260+'DCA-Anexo I-D'!F231+'DCA-Anexo I-D'!F227+'DCA-Anexo I-D'!F239+'DCA-Anexo I-D'!F241+'DCA-Anexo I-D'!F232+'DCA-Anexo I-D'!F234+'DCA-Anexo I-D'!F235+'DCA-Anexo I-D'!F236+'DCA-Anexo I-D'!F258</f>
        <v>0</v>
      </c>
    </row>
    <row r="227" spans="1:6" ht="12.75" customHeight="1">
      <c r="A227" s="3" t="s">
        <v>1387</v>
      </c>
      <c r="B227" s="11"/>
      <c r="C227" s="11"/>
      <c r="D227" s="11"/>
      <c r="E227" s="11"/>
      <c r="F227" s="11"/>
    </row>
    <row r="228" spans="1:6" ht="12.75" customHeight="1">
      <c r="A228" s="4" t="s">
        <v>1388</v>
      </c>
      <c r="B228" s="12"/>
      <c r="C228" s="12"/>
      <c r="D228" s="12"/>
      <c r="E228" s="12"/>
      <c r="F228" s="12"/>
    </row>
    <row r="229" spans="1:6" ht="12.75" customHeight="1">
      <c r="A229" s="3" t="s">
        <v>1389</v>
      </c>
      <c r="B229" s="11"/>
      <c r="C229" s="11"/>
      <c r="D229" s="11"/>
      <c r="E229" s="11"/>
      <c r="F229" s="11"/>
    </row>
    <row r="230" spans="1:6" ht="25.5" customHeight="1">
      <c r="A230" s="4" t="s">
        <v>1390</v>
      </c>
      <c r="B230" s="12"/>
      <c r="C230" s="12"/>
      <c r="D230" s="12"/>
      <c r="E230" s="12"/>
      <c r="F230" s="12"/>
    </row>
    <row r="231" spans="1:6" ht="12.75" customHeight="1">
      <c r="A231" s="3" t="s">
        <v>1391</v>
      </c>
      <c r="B231" s="11"/>
      <c r="C231" s="11"/>
      <c r="D231" s="11"/>
      <c r="E231" s="11"/>
      <c r="F231" s="11"/>
    </row>
    <row r="232" spans="1:6" ht="12.75" customHeight="1">
      <c r="A232" s="4" t="s">
        <v>1392</v>
      </c>
      <c r="B232" s="12"/>
      <c r="C232" s="12"/>
      <c r="D232" s="12"/>
      <c r="E232" s="12"/>
      <c r="F232" s="12"/>
    </row>
    <row r="233" spans="1:6" ht="25.5" customHeight="1">
      <c r="A233" s="3" t="s">
        <v>1393</v>
      </c>
      <c r="B233" s="11"/>
      <c r="C233" s="11"/>
      <c r="D233" s="11"/>
      <c r="E233" s="11"/>
      <c r="F233" s="11"/>
    </row>
    <row r="234" spans="1:6" ht="25.5" customHeight="1">
      <c r="A234" s="4" t="s">
        <v>1394</v>
      </c>
      <c r="B234" s="12"/>
      <c r="C234" s="12"/>
      <c r="D234" s="12"/>
      <c r="E234" s="12"/>
      <c r="F234" s="12"/>
    </row>
    <row r="235" spans="1:6" ht="12.75" customHeight="1">
      <c r="A235" s="3" t="s">
        <v>1395</v>
      </c>
      <c r="B235" s="11"/>
      <c r="C235" s="11"/>
      <c r="D235" s="11"/>
      <c r="E235" s="11"/>
      <c r="F235" s="11"/>
    </row>
    <row r="236" spans="1:6" ht="12.75" customHeight="1">
      <c r="A236" s="4" t="s">
        <v>1396</v>
      </c>
      <c r="B236" s="12"/>
      <c r="C236" s="12"/>
      <c r="D236" s="12"/>
      <c r="E236" s="12"/>
      <c r="F236" s="12"/>
    </row>
    <row r="237" spans="1:6" ht="25.5" customHeight="1">
      <c r="A237" s="3" t="s">
        <v>1397</v>
      </c>
      <c r="B237" s="11"/>
      <c r="C237" s="11"/>
      <c r="D237" s="11"/>
      <c r="E237" s="11"/>
      <c r="F237" s="11"/>
    </row>
    <row r="238" spans="1:6" ht="12.75" customHeight="1">
      <c r="A238" s="4" t="s">
        <v>1398</v>
      </c>
      <c r="B238" s="12"/>
      <c r="C238" s="12"/>
      <c r="D238" s="12"/>
      <c r="E238" s="12"/>
      <c r="F238" s="12"/>
    </row>
    <row r="239" spans="1:6" ht="38.25" customHeight="1">
      <c r="A239" s="3" t="s">
        <v>1399</v>
      </c>
      <c r="B239" s="11"/>
      <c r="C239" s="11"/>
      <c r="D239" s="11"/>
      <c r="E239" s="11"/>
      <c r="F239" s="11"/>
    </row>
    <row r="240" spans="1:6" ht="38.25" customHeight="1">
      <c r="A240" s="4" t="s">
        <v>1400</v>
      </c>
      <c r="B240" s="12"/>
      <c r="C240" s="12"/>
      <c r="D240" s="12"/>
      <c r="E240" s="12"/>
      <c r="F240" s="12"/>
    </row>
    <row r="241" spans="1:6" ht="12.75" customHeight="1">
      <c r="A241" s="3" t="s">
        <v>1401</v>
      </c>
      <c r="B241" s="11"/>
      <c r="C241" s="11"/>
      <c r="D241" s="11"/>
      <c r="E241" s="11"/>
      <c r="F241" s="11"/>
    </row>
    <row r="242" spans="1:6" ht="12.75" customHeight="1">
      <c r="A242" s="4" t="s">
        <v>1402</v>
      </c>
      <c r="B242" s="12">
        <f>+'DCA-Anexo I-D'!B248+'DCA-Anexo I-D'!B256+'DCA-Anexo I-D'!B243+'DCA-Anexo I-D'!B245+'DCA-Anexo I-D'!B257+'DCA-Anexo I-D'!B254+'DCA-Anexo I-D'!B246+'DCA-Anexo I-D'!B244+'DCA-Anexo I-D'!B247+'DCA-Anexo I-D'!B250+'DCA-Anexo I-D'!B249+'DCA-Anexo I-D'!B255+'DCA-Anexo I-D'!B251+'DCA-Anexo I-D'!B252+'DCA-Anexo I-D'!B253</f>
        <v>0</v>
      </c>
      <c r="C242" s="12">
        <f>+'DCA-Anexo I-D'!C248+'DCA-Anexo I-D'!C256+'DCA-Anexo I-D'!C243+'DCA-Anexo I-D'!C245+'DCA-Anexo I-D'!C257+'DCA-Anexo I-D'!C254+'DCA-Anexo I-D'!C246+'DCA-Anexo I-D'!C244+'DCA-Anexo I-D'!C247+'DCA-Anexo I-D'!C250+'DCA-Anexo I-D'!C249+'DCA-Anexo I-D'!C255+'DCA-Anexo I-D'!C251+'DCA-Anexo I-D'!C252+'DCA-Anexo I-D'!C253</f>
        <v>0</v>
      </c>
      <c r="D242" s="12">
        <f>+'DCA-Anexo I-D'!D248+'DCA-Anexo I-D'!D256+'DCA-Anexo I-D'!D243+'DCA-Anexo I-D'!D245+'DCA-Anexo I-D'!D257+'DCA-Anexo I-D'!D254+'DCA-Anexo I-D'!D246+'DCA-Anexo I-D'!D244+'DCA-Anexo I-D'!D247+'DCA-Anexo I-D'!D250+'DCA-Anexo I-D'!D249+'DCA-Anexo I-D'!D255+'DCA-Anexo I-D'!D251+'DCA-Anexo I-D'!D252+'DCA-Anexo I-D'!D253</f>
        <v>0</v>
      </c>
      <c r="E242" s="12">
        <f>+'DCA-Anexo I-D'!E248+'DCA-Anexo I-D'!E256+'DCA-Anexo I-D'!E243+'DCA-Anexo I-D'!E245+'DCA-Anexo I-D'!E257+'DCA-Anexo I-D'!E254+'DCA-Anexo I-D'!E246+'DCA-Anexo I-D'!E244+'DCA-Anexo I-D'!E247+'DCA-Anexo I-D'!E250+'DCA-Anexo I-D'!E249+'DCA-Anexo I-D'!E255+'DCA-Anexo I-D'!E251+'DCA-Anexo I-D'!E252+'DCA-Anexo I-D'!E253</f>
        <v>0</v>
      </c>
      <c r="F242" s="12">
        <f>+'DCA-Anexo I-D'!F248+'DCA-Anexo I-D'!F256+'DCA-Anexo I-D'!F243+'DCA-Anexo I-D'!F245+'DCA-Anexo I-D'!F257+'DCA-Anexo I-D'!F254+'DCA-Anexo I-D'!F246+'DCA-Anexo I-D'!F244+'DCA-Anexo I-D'!F247+'DCA-Anexo I-D'!F250+'DCA-Anexo I-D'!F249+'DCA-Anexo I-D'!F255+'DCA-Anexo I-D'!F251+'DCA-Anexo I-D'!F252+'DCA-Anexo I-D'!F253</f>
        <v>0</v>
      </c>
    </row>
    <row r="243" spans="1:6" ht="25.5" customHeight="1">
      <c r="A243" s="3" t="s">
        <v>1403</v>
      </c>
      <c r="B243" s="11"/>
      <c r="C243" s="11"/>
      <c r="D243" s="11"/>
      <c r="E243" s="11"/>
      <c r="F243" s="11"/>
    </row>
    <row r="244" spans="1:6" ht="12.75" customHeight="1">
      <c r="A244" s="4" t="s">
        <v>1404</v>
      </c>
      <c r="B244" s="12"/>
      <c r="C244" s="12"/>
      <c r="D244" s="12"/>
      <c r="E244" s="12"/>
      <c r="F244" s="12"/>
    </row>
    <row r="245" spans="1:6" ht="12.75" customHeight="1">
      <c r="A245" s="3" t="s">
        <v>1405</v>
      </c>
      <c r="B245" s="11"/>
      <c r="C245" s="11"/>
      <c r="D245" s="11"/>
      <c r="E245" s="11"/>
      <c r="F245" s="11"/>
    </row>
    <row r="246" spans="1:6" ht="12.75" customHeight="1">
      <c r="A246" s="4" t="s">
        <v>1406</v>
      </c>
      <c r="B246" s="12"/>
      <c r="C246" s="12"/>
      <c r="D246" s="12"/>
      <c r="E246" s="12"/>
      <c r="F246" s="12"/>
    </row>
    <row r="247" spans="1:6" ht="25.5" customHeight="1">
      <c r="A247" s="3" t="s">
        <v>1407</v>
      </c>
      <c r="B247" s="11"/>
      <c r="C247" s="11"/>
      <c r="D247" s="11"/>
      <c r="E247" s="11"/>
      <c r="F247" s="11"/>
    </row>
    <row r="248" spans="1:6" ht="12.75" customHeight="1">
      <c r="A248" s="4" t="s">
        <v>1408</v>
      </c>
      <c r="B248" s="12"/>
      <c r="C248" s="12"/>
      <c r="D248" s="12"/>
      <c r="E248" s="12"/>
      <c r="F248" s="12"/>
    </row>
    <row r="249" spans="1:6" ht="12.75" customHeight="1">
      <c r="A249" s="3" t="s">
        <v>1409</v>
      </c>
      <c r="B249" s="11"/>
      <c r="C249" s="11"/>
      <c r="D249" s="11"/>
      <c r="E249" s="11"/>
      <c r="F249" s="11"/>
    </row>
    <row r="250" spans="1:6" ht="12.75" customHeight="1">
      <c r="A250" s="4" t="s">
        <v>1410</v>
      </c>
      <c r="B250" s="12"/>
      <c r="C250" s="12"/>
      <c r="D250" s="12"/>
      <c r="E250" s="12"/>
      <c r="F250" s="12"/>
    </row>
    <row r="251" spans="1:6" ht="25.5" customHeight="1">
      <c r="A251" s="3" t="s">
        <v>1411</v>
      </c>
      <c r="B251" s="11"/>
      <c r="C251" s="11"/>
      <c r="D251" s="11"/>
      <c r="E251" s="11"/>
      <c r="F251" s="11"/>
    </row>
    <row r="252" spans="1:6" ht="25.5" customHeight="1">
      <c r="A252" s="4" t="s">
        <v>1412</v>
      </c>
      <c r="B252" s="12"/>
      <c r="C252" s="12"/>
      <c r="D252" s="12"/>
      <c r="E252" s="12"/>
      <c r="F252" s="12"/>
    </row>
    <row r="253" spans="1:6" ht="25.5" customHeight="1">
      <c r="A253" s="3" t="s">
        <v>1413</v>
      </c>
      <c r="B253" s="11"/>
      <c r="C253" s="11"/>
      <c r="D253" s="11"/>
      <c r="E253" s="11"/>
      <c r="F253" s="11"/>
    </row>
    <row r="254" spans="1:6" ht="12.75" customHeight="1">
      <c r="A254" s="4" t="s">
        <v>1414</v>
      </c>
      <c r="B254" s="12"/>
      <c r="C254" s="12"/>
      <c r="D254" s="12"/>
      <c r="E254" s="12"/>
      <c r="F254" s="12"/>
    </row>
    <row r="255" spans="1:6" ht="12.75" customHeight="1">
      <c r="A255" s="3" t="s">
        <v>1415</v>
      </c>
      <c r="B255" s="11"/>
      <c r="C255" s="11"/>
      <c r="D255" s="11"/>
      <c r="E255" s="11"/>
      <c r="F255" s="11"/>
    </row>
    <row r="256" spans="1:6" ht="12.75" customHeight="1">
      <c r="A256" s="4" t="s">
        <v>1416</v>
      </c>
      <c r="B256" s="12"/>
      <c r="C256" s="12"/>
      <c r="D256" s="12"/>
      <c r="E256" s="12"/>
      <c r="F256" s="12"/>
    </row>
    <row r="257" spans="1:6" ht="12.75" customHeight="1">
      <c r="A257" s="3" t="s">
        <v>1417</v>
      </c>
      <c r="B257" s="11"/>
      <c r="C257" s="11"/>
      <c r="D257" s="11"/>
      <c r="E257" s="11"/>
      <c r="F257" s="11"/>
    </row>
    <row r="258" spans="1:6" ht="38.25" customHeight="1">
      <c r="A258" s="4" t="s">
        <v>1418</v>
      </c>
      <c r="B258" s="12"/>
      <c r="C258" s="12"/>
      <c r="D258" s="12"/>
      <c r="E258" s="12"/>
      <c r="F258" s="12"/>
    </row>
    <row r="259" spans="1:6" ht="25.5" customHeight="1">
      <c r="A259" s="3" t="s">
        <v>1419</v>
      </c>
      <c r="B259" s="11"/>
      <c r="C259" s="11"/>
      <c r="D259" s="11"/>
      <c r="E259" s="11"/>
      <c r="F259" s="11"/>
    </row>
    <row r="260" spans="1:6" ht="25.5" customHeight="1">
      <c r="A260" s="4" t="s">
        <v>1420</v>
      </c>
      <c r="B260" s="12"/>
      <c r="C260" s="12"/>
      <c r="D260" s="12"/>
      <c r="E260" s="12"/>
      <c r="F260" s="12"/>
    </row>
    <row r="261" spans="1:6" ht="12.75" customHeight="1">
      <c r="A261" s="3" t="s">
        <v>1421</v>
      </c>
      <c r="B261" s="11"/>
      <c r="C261" s="11"/>
      <c r="D261" s="11"/>
      <c r="E261" s="11"/>
      <c r="F261" s="11"/>
    </row>
    <row r="262" spans="1:6" ht="12.75" customHeight="1">
      <c r="A262" s="4" t="s">
        <v>1422</v>
      </c>
      <c r="B262" s="12">
        <f>+'DCA-Anexo I-D'!B266+'DCA-Anexo I-D'!B279+'DCA-Anexo I-D'!B280+'DCA-Anexo I-D'!B281+'DCA-Anexo I-D'!B263+'DCA-Anexo I-D'!B264+'DCA-Anexo I-D'!B265</f>
        <v>166128.24</v>
      </c>
      <c r="C262" s="12">
        <f>+'DCA-Anexo I-D'!C266+'DCA-Anexo I-D'!C279+'DCA-Anexo I-D'!C280+'DCA-Anexo I-D'!C281+'DCA-Anexo I-D'!C263+'DCA-Anexo I-D'!C264+'DCA-Anexo I-D'!C265</f>
        <v>166128.24</v>
      </c>
      <c r="D262" s="12">
        <f>+'DCA-Anexo I-D'!D266+'DCA-Anexo I-D'!D279+'DCA-Anexo I-D'!D280+'DCA-Anexo I-D'!D281+'DCA-Anexo I-D'!D263+'DCA-Anexo I-D'!D264+'DCA-Anexo I-D'!D265</f>
        <v>166128.24</v>
      </c>
      <c r="E262" s="12">
        <f>+'DCA-Anexo I-D'!E266+'DCA-Anexo I-D'!E279+'DCA-Anexo I-D'!E280+'DCA-Anexo I-D'!E281+'DCA-Anexo I-D'!E263+'DCA-Anexo I-D'!E264+'DCA-Anexo I-D'!E265</f>
        <v>0</v>
      </c>
      <c r="F262" s="12">
        <f>+'DCA-Anexo I-D'!F266+'DCA-Anexo I-D'!F279+'DCA-Anexo I-D'!F280+'DCA-Anexo I-D'!F281+'DCA-Anexo I-D'!F263+'DCA-Anexo I-D'!F264+'DCA-Anexo I-D'!F265</f>
        <v>0</v>
      </c>
    </row>
    <row r="263" spans="1:6" ht="25.5" customHeight="1">
      <c r="A263" s="3" t="s">
        <v>1423</v>
      </c>
      <c r="B263" s="11"/>
      <c r="C263" s="11"/>
      <c r="D263" s="11"/>
      <c r="E263" s="11"/>
      <c r="F263" s="11"/>
    </row>
    <row r="264" spans="1:6" ht="38.25" customHeight="1">
      <c r="A264" s="4" t="s">
        <v>1424</v>
      </c>
      <c r="B264" s="12"/>
      <c r="C264" s="12"/>
      <c r="D264" s="12"/>
      <c r="E264" s="12"/>
      <c r="F264" s="12"/>
    </row>
    <row r="265" spans="1:6" ht="38.25" customHeight="1">
      <c r="A265" s="3" t="s">
        <v>1425</v>
      </c>
      <c r="B265" s="11"/>
      <c r="C265" s="11"/>
      <c r="D265" s="11"/>
      <c r="E265" s="11"/>
      <c r="F265" s="11"/>
    </row>
    <row r="266" spans="1:6" ht="12.75" customHeight="1">
      <c r="A266" s="4" t="s">
        <v>1426</v>
      </c>
      <c r="B266" s="12">
        <f>+'DCA-Anexo I-D'!B276+'DCA-Anexo I-D'!B270+'DCA-Anexo I-D'!B268+'DCA-Anexo I-D'!B274+'DCA-Anexo I-D'!B277+'DCA-Anexo I-D'!B269+'DCA-Anexo I-D'!B272+'DCA-Anexo I-D'!B271+'DCA-Anexo I-D'!B278+'DCA-Anexo I-D'!B275+'DCA-Anexo I-D'!B273+'DCA-Anexo I-D'!B267</f>
        <v>166128.24</v>
      </c>
      <c r="C266" s="12">
        <f>+'DCA-Anexo I-D'!C276+'DCA-Anexo I-D'!C270+'DCA-Anexo I-D'!C268+'DCA-Anexo I-D'!C274+'DCA-Anexo I-D'!C277+'DCA-Anexo I-D'!C269+'DCA-Anexo I-D'!C272+'DCA-Anexo I-D'!C271+'DCA-Anexo I-D'!C278+'DCA-Anexo I-D'!C275+'DCA-Anexo I-D'!C273+'DCA-Anexo I-D'!C267</f>
        <v>166128.24</v>
      </c>
      <c r="D266" s="12">
        <f>+'DCA-Anexo I-D'!D276+'DCA-Anexo I-D'!D270+'DCA-Anexo I-D'!D268+'DCA-Anexo I-D'!D274+'DCA-Anexo I-D'!D277+'DCA-Anexo I-D'!D269+'DCA-Anexo I-D'!D272+'DCA-Anexo I-D'!D271+'DCA-Anexo I-D'!D278+'DCA-Anexo I-D'!D275+'DCA-Anexo I-D'!D273+'DCA-Anexo I-D'!D267</f>
        <v>166128.24</v>
      </c>
      <c r="E266" s="12">
        <f>+'DCA-Anexo I-D'!E276+'DCA-Anexo I-D'!E270+'DCA-Anexo I-D'!E268+'DCA-Anexo I-D'!E274+'DCA-Anexo I-D'!E277+'DCA-Anexo I-D'!E269+'DCA-Anexo I-D'!E272+'DCA-Anexo I-D'!E271+'DCA-Anexo I-D'!E278+'DCA-Anexo I-D'!E275+'DCA-Anexo I-D'!E273+'DCA-Anexo I-D'!E267</f>
        <v>0</v>
      </c>
      <c r="F266" s="12">
        <f>+'DCA-Anexo I-D'!F276+'DCA-Anexo I-D'!F270+'DCA-Anexo I-D'!F268+'DCA-Anexo I-D'!F274+'DCA-Anexo I-D'!F277+'DCA-Anexo I-D'!F269+'DCA-Anexo I-D'!F272+'DCA-Anexo I-D'!F271+'DCA-Anexo I-D'!F278+'DCA-Anexo I-D'!F275+'DCA-Anexo I-D'!F273+'DCA-Anexo I-D'!F267</f>
        <v>0</v>
      </c>
    </row>
    <row r="267" spans="1:6" ht="12.75" customHeight="1">
      <c r="A267" s="3" t="s">
        <v>1427</v>
      </c>
      <c r="B267" s="11"/>
      <c r="C267" s="11"/>
      <c r="D267" s="11"/>
      <c r="E267" s="11"/>
      <c r="F267" s="11"/>
    </row>
    <row r="268" spans="1:6" ht="12.75" customHeight="1">
      <c r="A268" s="4" t="s">
        <v>1428</v>
      </c>
      <c r="B268" s="12">
        <v>166128.24</v>
      </c>
      <c r="C268" s="12">
        <v>166128.24</v>
      </c>
      <c r="D268" s="12">
        <v>166128.24</v>
      </c>
      <c r="E268" s="12">
        <f>B268-C268</f>
        <v>0</v>
      </c>
      <c r="F268" s="12">
        <f>C268-D268</f>
        <v>0</v>
      </c>
    </row>
    <row r="269" spans="1:6" ht="12.75" customHeight="1">
      <c r="A269" s="3" t="s">
        <v>1429</v>
      </c>
      <c r="B269" s="11"/>
      <c r="C269" s="11"/>
      <c r="D269" s="11"/>
      <c r="E269" s="11"/>
      <c r="F269" s="11"/>
    </row>
    <row r="270" spans="1:6" ht="25.5" customHeight="1">
      <c r="A270" s="4" t="s">
        <v>1430</v>
      </c>
      <c r="B270" s="12"/>
      <c r="C270" s="12"/>
      <c r="D270" s="12"/>
      <c r="E270" s="12"/>
      <c r="F270" s="12"/>
    </row>
    <row r="271" spans="1:6" ht="25.5" customHeight="1">
      <c r="A271" s="3" t="s">
        <v>1431</v>
      </c>
      <c r="B271" s="11"/>
      <c r="C271" s="11"/>
      <c r="D271" s="11"/>
      <c r="E271" s="11"/>
      <c r="F271" s="11"/>
    </row>
    <row r="272" spans="1:6" ht="25.5" customHeight="1">
      <c r="A272" s="4" t="s">
        <v>1432</v>
      </c>
      <c r="B272" s="12"/>
      <c r="C272" s="12"/>
      <c r="D272" s="12"/>
      <c r="E272" s="12"/>
      <c r="F272" s="12"/>
    </row>
    <row r="273" spans="1:6" ht="12.75" customHeight="1">
      <c r="A273" s="3" t="s">
        <v>1433</v>
      </c>
      <c r="B273" s="11"/>
      <c r="C273" s="11"/>
      <c r="D273" s="11"/>
      <c r="E273" s="11"/>
      <c r="F273" s="11"/>
    </row>
    <row r="274" spans="1:6" ht="12.75" customHeight="1">
      <c r="A274" s="4" t="s">
        <v>1434</v>
      </c>
      <c r="B274" s="12"/>
      <c r="C274" s="12"/>
      <c r="D274" s="12"/>
      <c r="E274" s="12"/>
      <c r="F274" s="12"/>
    </row>
    <row r="275" spans="1:6" ht="12.75" customHeight="1">
      <c r="A275" s="3" t="s">
        <v>1435</v>
      </c>
      <c r="B275" s="11"/>
      <c r="C275" s="11"/>
      <c r="D275" s="11"/>
      <c r="E275" s="11"/>
      <c r="F275" s="11"/>
    </row>
    <row r="276" spans="1:6" ht="12.75" customHeight="1">
      <c r="A276" s="4" t="s">
        <v>1436</v>
      </c>
      <c r="B276" s="12"/>
      <c r="C276" s="12"/>
      <c r="D276" s="12"/>
      <c r="E276" s="12"/>
      <c r="F276" s="12"/>
    </row>
    <row r="277" spans="1:6" ht="12.75" customHeight="1">
      <c r="A277" s="3" t="s">
        <v>1437</v>
      </c>
      <c r="B277" s="11"/>
      <c r="C277" s="11"/>
      <c r="D277" s="11"/>
      <c r="E277" s="11"/>
      <c r="F277" s="11"/>
    </row>
    <row r="278" spans="1:6" ht="12.75" customHeight="1">
      <c r="A278" s="4" t="s">
        <v>1438</v>
      </c>
      <c r="B278" s="12"/>
      <c r="C278" s="12"/>
      <c r="D278" s="12"/>
      <c r="E278" s="12"/>
      <c r="F278" s="12"/>
    </row>
    <row r="279" spans="1:6" ht="25.5" customHeight="1">
      <c r="A279" s="3" t="s">
        <v>1439</v>
      </c>
      <c r="B279" s="11"/>
      <c r="C279" s="11"/>
      <c r="D279" s="11"/>
      <c r="E279" s="11"/>
      <c r="F279" s="11"/>
    </row>
    <row r="280" spans="1:6" ht="25.5" customHeight="1">
      <c r="A280" s="4" t="s">
        <v>1440</v>
      </c>
      <c r="B280" s="12"/>
      <c r="C280" s="12"/>
      <c r="D280" s="12"/>
      <c r="E280" s="12"/>
      <c r="F280" s="12"/>
    </row>
    <row r="281" spans="1:6" ht="12.75" customHeight="1">
      <c r="A281" s="3" t="s">
        <v>1441</v>
      </c>
      <c r="B281" s="11"/>
      <c r="C281" s="11"/>
      <c r="D281" s="11"/>
      <c r="E281" s="11"/>
      <c r="F281" s="11"/>
    </row>
    <row r="284" spans="1:6" ht="12.75" customHeight="1">
      <c r="A284" s="7" t="s">
        <v>1171</v>
      </c>
    </row>
    <row r="285" spans="1:6" ht="12.75" customHeight="1">
      <c r="A285" s="7" t="s">
        <v>1442</v>
      </c>
    </row>
    <row r="286" spans="1:6" ht="12.75" customHeight="1">
      <c r="A286" s="7" t="s">
        <v>12</v>
      </c>
    </row>
    <row r="287" spans="1:6" ht="30" customHeight="1">
      <c r="A287" s="20" t="s">
        <v>1443</v>
      </c>
      <c r="B287" s="20" t="s">
        <v>14</v>
      </c>
    </row>
    <row r="288" spans="1:6" ht="30" customHeight="1">
      <c r="A288" s="21"/>
      <c r="B288" s="20" t="s">
        <v>15</v>
      </c>
    </row>
    <row r="289" spans="1:2" ht="12.75" customHeight="1">
      <c r="A289" s="3" t="s">
        <v>1443</v>
      </c>
      <c r="B289" s="5"/>
    </row>
    <row r="290" spans="1:2" ht="300" customHeight="1">
      <c r="A290" s="4" t="s">
        <v>772</v>
      </c>
      <c r="B290" s="13"/>
    </row>
  </sheetData>
  <sheetProtection algorithmName="SHA-512" hashValue="4KngVgbzmtIqWD/0k+YOAhBTvYvHXkl/QGZMI7q0vMSb/GThOtF5DAHr/G+0kn3Yr0w7nSW823B1VPNce87+1A==" saltValue="VQqhSCqVmpmws0DvYprAAw==" spinCount="100000" sheet="1" objects="1" scenarios="1"/>
  <mergeCells count="10">
    <mergeCell ref="A287:A288"/>
    <mergeCell ref="B287"/>
    <mergeCell ref="B288"/>
    <mergeCell ref="A17:A18"/>
    <mergeCell ref="B17:F17"/>
    <mergeCell ref="B18"/>
    <mergeCell ref="C18"/>
    <mergeCell ref="D18"/>
    <mergeCell ref="E18"/>
    <mergeCell ref="F18"/>
  </mergeCells>
  <pageMargins left="0.78740157499999996" right="0.78740157499999996" top="0.984251969" bottom="0.984251969" header="0.5" footer="0.5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0"/>
  <sheetViews>
    <sheetView showGridLines="0" topLeftCell="A13" workbookViewId="0">
      <pane xSplit="1" topLeftCell="D1" activePane="topRight" state="frozen"/>
      <selection pane="topRight" activeCell="E25" sqref="E25"/>
    </sheetView>
  </sheetViews>
  <sheetFormatPr defaultRowHeight="12.75"/>
  <cols>
    <col min="1" max="1" width="63" customWidth="1"/>
    <col min="2" max="2" width="24.140625" customWidth="1"/>
    <col min="3" max="3" width="22.42578125" customWidth="1"/>
    <col min="4" max="4" width="21" customWidth="1"/>
    <col min="5" max="6" width="40" customWidth="1"/>
  </cols>
  <sheetData>
    <row r="1" spans="1:5" ht="74.099999999999994" customHeight="1">
      <c r="A1" s="8"/>
    </row>
    <row r="2" spans="1:5">
      <c r="A2" s="16" t="s">
        <v>0</v>
      </c>
    </row>
    <row r="3" spans="1:5" ht="20.100000000000001" customHeight="1">
      <c r="A3" s="1" t="s">
        <v>1</v>
      </c>
    </row>
    <row r="4" spans="1:5" ht="20.100000000000001" customHeight="1">
      <c r="A4" s="1" t="s">
        <v>2</v>
      </c>
    </row>
    <row r="5" spans="1:5" ht="20.100000000000001" customHeight="1">
      <c r="A5" s="1" t="s">
        <v>3</v>
      </c>
      <c r="E5" s="10"/>
    </row>
    <row r="7" spans="1:5">
      <c r="A7" s="2" t="s">
        <v>4</v>
      </c>
    </row>
    <row r="8" spans="1:5">
      <c r="A8" s="2" t="s">
        <v>5</v>
      </c>
    </row>
    <row r="9" spans="1:5">
      <c r="A9" s="2" t="s">
        <v>6</v>
      </c>
    </row>
    <row r="10" spans="1:5">
      <c r="A10" s="2" t="s">
        <v>7</v>
      </c>
    </row>
    <row r="11" spans="1:5">
      <c r="A11" s="2" t="s">
        <v>8</v>
      </c>
    </row>
    <row r="12" spans="1:5">
      <c r="A12" s="2" t="s">
        <v>9</v>
      </c>
    </row>
    <row r="14" spans="1:5" ht="12.75" customHeight="1">
      <c r="A14" s="7" t="s">
        <v>1444</v>
      </c>
    </row>
    <row r="15" spans="1:5" ht="12.75" customHeight="1">
      <c r="A15" s="7" t="s">
        <v>1445</v>
      </c>
    </row>
    <row r="16" spans="1:5" ht="12.75" customHeight="1">
      <c r="A16" s="7" t="s">
        <v>1446</v>
      </c>
    </row>
    <row r="17" spans="1:6" ht="30" customHeight="1">
      <c r="A17" s="20" t="s">
        <v>1447</v>
      </c>
      <c r="B17" s="20" t="s">
        <v>1174</v>
      </c>
      <c r="C17" s="20"/>
      <c r="D17" s="20"/>
      <c r="E17" s="20"/>
      <c r="F17" s="20"/>
    </row>
    <row r="18" spans="1:6" ht="30" customHeight="1">
      <c r="A18" s="21"/>
      <c r="B18" s="20" t="s">
        <v>1175</v>
      </c>
      <c r="C18" s="20" t="s">
        <v>1176</v>
      </c>
      <c r="D18" s="20" t="s">
        <v>1177</v>
      </c>
      <c r="E18" s="20" t="s">
        <v>1178</v>
      </c>
      <c r="F18" s="20" t="s">
        <v>1179</v>
      </c>
    </row>
    <row r="19" spans="1:6" ht="12.75" customHeight="1">
      <c r="A19" s="3" t="s">
        <v>1448</v>
      </c>
      <c r="B19" s="11">
        <f>+'DCA-Anexo I-E'!B20+'DCA-Anexo I-E'!B25+'DCA-Anexo I-E'!B30+'DCA-Anexo I-E'!B35+'DCA-Anexo I-E'!B48+'DCA-Anexo I-E'!B54+'DCA-Anexo I-E'!B60+'DCA-Anexo I-E'!B65+'DCA-Anexo I-E'!B72+'DCA-Anexo I-E'!B79+'DCA-Anexo I-E'!B88+'DCA-Anexo I-E'!B95+'DCA-Anexo I-E'!B106+'DCA-Anexo I-E'!B111+'DCA-Anexo I-E'!B117+'DCA-Anexo I-E'!B123+'DCA-Anexo I-E'!B128+'DCA-Anexo I-E'!B133+'DCA-Anexo I-E'!B141+'DCA-Anexo I-E'!B147+'DCA-Anexo I-E'!B155+'DCA-Anexo I-E'!B160+'DCA-Anexo I-E'!B168+'DCA-Anexo I-E'!B176+'DCA-Anexo I-E'!B181+'DCA-Anexo I-E'!B188+'DCA-Anexo I-E'!B196+'DCA-Anexo I-E'!B202</f>
        <v>16850953.350000005</v>
      </c>
      <c r="C19" s="11">
        <f>+'DCA-Anexo I-E'!C20+'DCA-Anexo I-E'!C25+'DCA-Anexo I-E'!C30+'DCA-Anexo I-E'!C35+'DCA-Anexo I-E'!C48+'DCA-Anexo I-E'!C54+'DCA-Anexo I-E'!C60+'DCA-Anexo I-E'!C65+'DCA-Anexo I-E'!C72+'DCA-Anexo I-E'!C79+'DCA-Anexo I-E'!C88+'DCA-Anexo I-E'!C95+'DCA-Anexo I-E'!C106+'DCA-Anexo I-E'!C111+'DCA-Anexo I-E'!C117+'DCA-Anexo I-E'!C123+'DCA-Anexo I-E'!C128+'DCA-Anexo I-E'!C133+'DCA-Anexo I-E'!C141+'DCA-Anexo I-E'!C147+'DCA-Anexo I-E'!C155+'DCA-Anexo I-E'!C160+'DCA-Anexo I-E'!C168+'DCA-Anexo I-E'!C176+'DCA-Anexo I-E'!C181+'DCA-Anexo I-E'!C188+'DCA-Anexo I-E'!C196+'DCA-Anexo I-E'!C202</f>
        <v>16721689.270000003</v>
      </c>
      <c r="D19" s="11">
        <f>+'DCA-Anexo I-E'!D20+'DCA-Anexo I-E'!D25+'DCA-Anexo I-E'!D30+'DCA-Anexo I-E'!D35+'DCA-Anexo I-E'!D48+'DCA-Anexo I-E'!D54+'DCA-Anexo I-E'!D60+'DCA-Anexo I-E'!D65+'DCA-Anexo I-E'!D72+'DCA-Anexo I-E'!D79+'DCA-Anexo I-E'!D88+'DCA-Anexo I-E'!D95+'DCA-Anexo I-E'!D106+'DCA-Anexo I-E'!D111+'DCA-Anexo I-E'!D117+'DCA-Anexo I-E'!D123+'DCA-Anexo I-E'!D128+'DCA-Anexo I-E'!D133+'DCA-Anexo I-E'!D141+'DCA-Anexo I-E'!D147+'DCA-Anexo I-E'!D155+'DCA-Anexo I-E'!D160+'DCA-Anexo I-E'!D168+'DCA-Anexo I-E'!D176+'DCA-Anexo I-E'!D181+'DCA-Anexo I-E'!D188+'DCA-Anexo I-E'!D196+'DCA-Anexo I-E'!D202</f>
        <v>16484070.270000005</v>
      </c>
      <c r="E19" s="11">
        <f>+'DCA-Anexo I-E'!E20+'DCA-Anexo I-E'!E25+'DCA-Anexo I-E'!E30+'DCA-Anexo I-E'!E35+'DCA-Anexo I-E'!E48+'DCA-Anexo I-E'!E54+'DCA-Anexo I-E'!E60+'DCA-Anexo I-E'!E65+'DCA-Anexo I-E'!E72+'DCA-Anexo I-E'!E79+'DCA-Anexo I-E'!E88+'DCA-Anexo I-E'!E95+'DCA-Anexo I-E'!E106+'DCA-Anexo I-E'!E111+'DCA-Anexo I-E'!E117+'DCA-Anexo I-E'!E123+'DCA-Anexo I-E'!E128+'DCA-Anexo I-E'!E133+'DCA-Anexo I-E'!E141+'DCA-Anexo I-E'!E147+'DCA-Anexo I-E'!E155+'DCA-Anexo I-E'!E160+'DCA-Anexo I-E'!E168+'DCA-Anexo I-E'!E176+'DCA-Anexo I-E'!E181+'DCA-Anexo I-E'!E188+'DCA-Anexo I-E'!E196+'DCA-Anexo I-E'!E202</f>
        <v>129264.18</v>
      </c>
      <c r="F19" s="11">
        <f>+'DCA-Anexo I-E'!F20+'DCA-Anexo I-E'!F25+'DCA-Anexo I-E'!F30+'DCA-Anexo I-E'!F35+'DCA-Anexo I-E'!F48+'DCA-Anexo I-E'!F54+'DCA-Anexo I-E'!F60+'DCA-Anexo I-E'!F65+'DCA-Anexo I-E'!F72+'DCA-Anexo I-E'!F79+'DCA-Anexo I-E'!F88+'DCA-Anexo I-E'!F95+'DCA-Anexo I-E'!F106+'DCA-Anexo I-E'!F111+'DCA-Anexo I-E'!F117+'DCA-Anexo I-E'!F123+'DCA-Anexo I-E'!F128+'DCA-Anexo I-E'!F133+'DCA-Anexo I-E'!F141+'DCA-Anexo I-E'!F147+'DCA-Anexo I-E'!F155+'DCA-Anexo I-E'!F160+'DCA-Anexo I-E'!F168+'DCA-Anexo I-E'!F176+'DCA-Anexo I-E'!F181+'DCA-Anexo I-E'!F188+'DCA-Anexo I-E'!F196+'DCA-Anexo I-E'!F202</f>
        <v>237618.9</v>
      </c>
    </row>
    <row r="20" spans="1:6" ht="12.75" customHeight="1">
      <c r="A20" s="4" t="s">
        <v>1449</v>
      </c>
      <c r="B20" s="12">
        <f>+'DCA-Anexo I-E'!B21+'DCA-Anexo I-E'!B22+'DCA-Anexo I-E'!B24+'DCA-Anexo I-E'!B23</f>
        <v>571129.96</v>
      </c>
      <c r="C20" s="12">
        <f>+'DCA-Anexo I-E'!C21+'DCA-Anexo I-E'!C22+'DCA-Anexo I-E'!C24+'DCA-Anexo I-E'!C23</f>
        <v>570599.96</v>
      </c>
      <c r="D20" s="12">
        <f>+'DCA-Anexo I-E'!D21+'DCA-Anexo I-E'!D22+'DCA-Anexo I-E'!D24+'DCA-Anexo I-E'!D23</f>
        <v>570474.21</v>
      </c>
      <c r="E20" s="12">
        <f>+'DCA-Anexo I-E'!E21+'DCA-Anexo I-E'!E22+'DCA-Anexo I-E'!E24+'DCA-Anexo I-E'!E23</f>
        <v>530</v>
      </c>
      <c r="F20" s="12">
        <f>+'DCA-Anexo I-E'!F21+'DCA-Anexo I-E'!F22+'DCA-Anexo I-E'!F24+'DCA-Anexo I-E'!F23</f>
        <v>125.75</v>
      </c>
    </row>
    <row r="21" spans="1:6" ht="12.75" customHeight="1">
      <c r="A21" s="3" t="s">
        <v>1450</v>
      </c>
      <c r="B21" s="11">
        <v>571129.96</v>
      </c>
      <c r="C21" s="11">
        <v>570599.96</v>
      </c>
      <c r="D21" s="11">
        <v>570474.21</v>
      </c>
      <c r="E21" s="11">
        <v>530</v>
      </c>
      <c r="F21" s="11">
        <v>125.75</v>
      </c>
    </row>
    <row r="22" spans="1:6" ht="12.75" customHeight="1">
      <c r="A22" s="4" t="s">
        <v>1451</v>
      </c>
      <c r="B22" s="12"/>
      <c r="C22" s="12"/>
      <c r="D22" s="12"/>
      <c r="E22" s="12"/>
      <c r="F22" s="12"/>
    </row>
    <row r="23" spans="1:6" ht="12.75" customHeight="1">
      <c r="A23" s="3" t="s">
        <v>1452</v>
      </c>
      <c r="B23" s="11"/>
      <c r="C23" s="11"/>
      <c r="D23" s="11"/>
      <c r="E23" s="11"/>
      <c r="F23" s="11"/>
    </row>
    <row r="24" spans="1:6" ht="12.75" customHeight="1">
      <c r="A24" s="4" t="s">
        <v>1453</v>
      </c>
      <c r="B24" s="12"/>
      <c r="C24" s="12"/>
      <c r="D24" s="12"/>
      <c r="E24" s="12"/>
      <c r="F24" s="12"/>
    </row>
    <row r="25" spans="1:6" ht="12.75" customHeight="1">
      <c r="A25" s="3" t="s">
        <v>1454</v>
      </c>
      <c r="B25" s="11">
        <f>+'DCA-Anexo I-E'!B26+'DCA-Anexo I-E'!B27+'DCA-Anexo I-E'!B29+'DCA-Anexo I-E'!B28</f>
        <v>0</v>
      </c>
      <c r="C25" s="11">
        <f>+'DCA-Anexo I-E'!C26+'DCA-Anexo I-E'!C27+'DCA-Anexo I-E'!C29+'DCA-Anexo I-E'!C28</f>
        <v>0</v>
      </c>
      <c r="D25" s="11">
        <f>+'DCA-Anexo I-E'!D26+'DCA-Anexo I-E'!D27+'DCA-Anexo I-E'!D29+'DCA-Anexo I-E'!D28</f>
        <v>0</v>
      </c>
      <c r="E25" s="11">
        <f>+'DCA-Anexo I-E'!E26+'DCA-Anexo I-E'!E27+'DCA-Anexo I-E'!E29+'DCA-Anexo I-E'!E28</f>
        <v>0</v>
      </c>
      <c r="F25" s="11">
        <f>+'DCA-Anexo I-E'!F26+'DCA-Anexo I-E'!F27+'DCA-Anexo I-E'!F29+'DCA-Anexo I-E'!F28</f>
        <v>0</v>
      </c>
    </row>
    <row r="26" spans="1:6" ht="12.75" customHeight="1">
      <c r="A26" s="4" t="s">
        <v>1455</v>
      </c>
      <c r="B26" s="12"/>
      <c r="C26" s="12"/>
      <c r="D26" s="12"/>
      <c r="E26" s="12"/>
      <c r="F26" s="12"/>
    </row>
    <row r="27" spans="1:6" ht="12.75" customHeight="1">
      <c r="A27" s="3" t="s">
        <v>1456</v>
      </c>
      <c r="B27" s="11"/>
      <c r="C27" s="11"/>
      <c r="D27" s="11"/>
      <c r="E27" s="11"/>
      <c r="F27" s="11"/>
    </row>
    <row r="28" spans="1:6" ht="12.75" customHeight="1">
      <c r="A28" s="4" t="s">
        <v>1457</v>
      </c>
      <c r="B28" s="12"/>
      <c r="C28" s="12"/>
      <c r="D28" s="12"/>
      <c r="E28" s="12"/>
      <c r="F28" s="12"/>
    </row>
    <row r="29" spans="1:6" ht="12.75" customHeight="1">
      <c r="A29" s="3" t="s">
        <v>1458</v>
      </c>
      <c r="B29" s="11"/>
      <c r="C29" s="11"/>
      <c r="D29" s="11"/>
      <c r="E29" s="11"/>
      <c r="F29" s="11"/>
    </row>
    <row r="30" spans="1:6" ht="12.75" customHeight="1">
      <c r="A30" s="4" t="s">
        <v>1459</v>
      </c>
      <c r="B30" s="12">
        <f>+'DCA-Anexo I-E'!B31+'DCA-Anexo I-E'!B32+'DCA-Anexo I-E'!B34+'DCA-Anexo I-E'!B33</f>
        <v>0</v>
      </c>
      <c r="C30" s="12">
        <f>+'DCA-Anexo I-E'!C31+'DCA-Anexo I-E'!C32+'DCA-Anexo I-E'!C34+'DCA-Anexo I-E'!C33</f>
        <v>0</v>
      </c>
      <c r="D30" s="12">
        <f>+'DCA-Anexo I-E'!D31+'DCA-Anexo I-E'!D32+'DCA-Anexo I-E'!D34+'DCA-Anexo I-E'!D33</f>
        <v>0</v>
      </c>
      <c r="E30" s="12">
        <f>+'DCA-Anexo I-E'!E31+'DCA-Anexo I-E'!E32+'DCA-Anexo I-E'!E34+'DCA-Anexo I-E'!E33</f>
        <v>0</v>
      </c>
      <c r="F30" s="12">
        <f>+'DCA-Anexo I-E'!F31+'DCA-Anexo I-E'!F32+'DCA-Anexo I-E'!F34+'DCA-Anexo I-E'!F33</f>
        <v>0</v>
      </c>
    </row>
    <row r="31" spans="1:6" ht="12.75" customHeight="1">
      <c r="A31" s="3" t="s">
        <v>1460</v>
      </c>
      <c r="B31" s="11"/>
      <c r="C31" s="11"/>
      <c r="D31" s="11"/>
      <c r="E31" s="11"/>
      <c r="F31" s="11"/>
    </row>
    <row r="32" spans="1:6" ht="12.75" customHeight="1">
      <c r="A32" s="4" t="s">
        <v>1461</v>
      </c>
      <c r="B32" s="12"/>
      <c r="C32" s="12"/>
      <c r="D32" s="12"/>
      <c r="E32" s="12"/>
      <c r="F32" s="12"/>
    </row>
    <row r="33" spans="1:6" ht="12.75" customHeight="1">
      <c r="A33" s="3" t="s">
        <v>1462</v>
      </c>
      <c r="B33" s="11"/>
      <c r="C33" s="11"/>
      <c r="D33" s="11"/>
      <c r="E33" s="11"/>
      <c r="F33" s="11"/>
    </row>
    <row r="34" spans="1:6" ht="12.75" customHeight="1">
      <c r="A34" s="4" t="s">
        <v>1463</v>
      </c>
      <c r="B34" s="12"/>
      <c r="C34" s="12"/>
      <c r="D34" s="12"/>
      <c r="E34" s="12"/>
      <c r="F34" s="12"/>
    </row>
    <row r="35" spans="1:6" ht="12.75" customHeight="1">
      <c r="A35" s="3" t="s">
        <v>1464</v>
      </c>
      <c r="B35" s="11">
        <f>+'DCA-Anexo I-E'!B36+'DCA-Anexo I-E'!B37+'DCA-Anexo I-E'!B38+'DCA-Anexo I-E'!B39+'DCA-Anexo I-E'!B40+'DCA-Anexo I-E'!B41+'DCA-Anexo I-E'!B42+'DCA-Anexo I-E'!B43+'DCA-Anexo I-E'!B44+'DCA-Anexo I-E'!B45+'DCA-Anexo I-E'!B46+'DCA-Anexo I-E'!B47</f>
        <v>3031527.45</v>
      </c>
      <c r="C35" s="11">
        <f>+'DCA-Anexo I-E'!C36+'DCA-Anexo I-E'!C37+'DCA-Anexo I-E'!C38+'DCA-Anexo I-E'!C39+'DCA-Anexo I-E'!C40+'DCA-Anexo I-E'!C41+'DCA-Anexo I-E'!C42+'DCA-Anexo I-E'!C43+'DCA-Anexo I-E'!C44+'DCA-Anexo I-E'!C45+'DCA-Anexo I-E'!C46+'DCA-Anexo I-E'!C47</f>
        <v>3010700.2399999998</v>
      </c>
      <c r="D35" s="11">
        <f>+'DCA-Anexo I-E'!D36+'DCA-Anexo I-E'!D37+'DCA-Anexo I-E'!D38+'DCA-Anexo I-E'!D39+'DCA-Anexo I-E'!D40+'DCA-Anexo I-E'!D41+'DCA-Anexo I-E'!D42+'DCA-Anexo I-E'!D43+'DCA-Anexo I-E'!D44+'DCA-Anexo I-E'!D45+'DCA-Anexo I-E'!D46+'DCA-Anexo I-E'!D47</f>
        <v>2971304.67</v>
      </c>
      <c r="E35" s="11">
        <f>+'DCA-Anexo I-E'!E36+'DCA-Anexo I-E'!E37+'DCA-Anexo I-E'!E38+'DCA-Anexo I-E'!E39+'DCA-Anexo I-E'!E40+'DCA-Anexo I-E'!E41+'DCA-Anexo I-E'!E42+'DCA-Anexo I-E'!E43+'DCA-Anexo I-E'!E44+'DCA-Anexo I-E'!E45+'DCA-Anexo I-E'!E46+'DCA-Anexo I-E'!E47</f>
        <v>20827.21</v>
      </c>
      <c r="F35" s="11">
        <f>+'DCA-Anexo I-E'!F36+'DCA-Anexo I-E'!F37+'DCA-Anexo I-E'!F38+'DCA-Anexo I-E'!F39+'DCA-Anexo I-E'!F40+'DCA-Anexo I-E'!F41+'DCA-Anexo I-E'!F42+'DCA-Anexo I-E'!F43+'DCA-Anexo I-E'!F44+'DCA-Anexo I-E'!F45+'DCA-Anexo I-E'!F46+'DCA-Anexo I-E'!F47</f>
        <v>39395.569999999992</v>
      </c>
    </row>
    <row r="36" spans="1:6" ht="12.75" customHeight="1">
      <c r="A36" s="4" t="s">
        <v>1465</v>
      </c>
      <c r="B36" s="12">
        <f>386203.64+24892.04</f>
        <v>411095.68</v>
      </c>
      <c r="C36" s="12">
        <f>386145.16+24892.04</f>
        <v>411037.19999999995</v>
      </c>
      <c r="D36" s="12">
        <f>24892.04+381953.34</f>
        <v>406845.38</v>
      </c>
      <c r="E36" s="12">
        <v>58.48</v>
      </c>
      <c r="F36" s="12">
        <v>4191.82</v>
      </c>
    </row>
    <row r="37" spans="1:6" ht="12.75" customHeight="1">
      <c r="A37" s="3" t="s">
        <v>1466</v>
      </c>
      <c r="B37" s="11">
        <f>1956395.23+68854.54</f>
        <v>2025249.77</v>
      </c>
      <c r="C37" s="11">
        <f>1937432.85+68854.54</f>
        <v>2006287.3900000001</v>
      </c>
      <c r="D37" s="11">
        <f>1905250.66+68854.54</f>
        <v>1974105.2</v>
      </c>
      <c r="E37" s="11">
        <v>18962.38</v>
      </c>
      <c r="F37" s="11">
        <v>32182.19</v>
      </c>
    </row>
    <row r="38" spans="1:6" ht="12.75" customHeight="1">
      <c r="A38" s="4" t="s">
        <v>1467</v>
      </c>
      <c r="B38" s="12">
        <f>559125.11+36056.89</f>
        <v>595182</v>
      </c>
      <c r="C38" s="12">
        <f>557318.76+36056.89</f>
        <v>593375.65</v>
      </c>
      <c r="D38" s="12">
        <f>554297.2+36056.89</f>
        <v>590354.09</v>
      </c>
      <c r="E38" s="12">
        <v>1806.35</v>
      </c>
      <c r="F38" s="12">
        <v>3021.56</v>
      </c>
    </row>
    <row r="39" spans="1:6" ht="12.75" customHeight="1">
      <c r="A39" s="3" t="s">
        <v>1468</v>
      </c>
      <c r="B39" s="11"/>
      <c r="C39" s="11"/>
      <c r="D39" s="11"/>
      <c r="E39" s="11"/>
      <c r="F39" s="11"/>
    </row>
    <row r="40" spans="1:6" ht="12.75" customHeight="1">
      <c r="A40" s="4" t="s">
        <v>1469</v>
      </c>
      <c r="B40" s="12"/>
      <c r="C40" s="12"/>
      <c r="D40" s="12"/>
      <c r="E40" s="12"/>
      <c r="F40" s="12"/>
    </row>
    <row r="41" spans="1:6" ht="12.75" customHeight="1">
      <c r="A41" s="3" t="s">
        <v>1470</v>
      </c>
      <c r="B41" s="11"/>
      <c r="C41" s="11"/>
      <c r="D41" s="11"/>
      <c r="E41" s="11"/>
      <c r="F41" s="11"/>
    </row>
    <row r="42" spans="1:6" ht="12.75" customHeight="1">
      <c r="A42" s="4" t="s">
        <v>1471</v>
      </c>
      <c r="B42" s="12"/>
      <c r="C42" s="12"/>
      <c r="D42" s="12"/>
      <c r="E42" s="12"/>
      <c r="F42" s="12"/>
    </row>
    <row r="43" spans="1:6" ht="12.75" customHeight="1">
      <c r="A43" s="3" t="s">
        <v>1472</v>
      </c>
      <c r="B43" s="11"/>
      <c r="C43" s="11"/>
      <c r="D43" s="11"/>
      <c r="E43" s="11"/>
      <c r="F43" s="11"/>
    </row>
    <row r="44" spans="1:6" ht="12.75" customHeight="1">
      <c r="A44" s="4" t="s">
        <v>1473</v>
      </c>
      <c r="B44" s="12"/>
      <c r="C44" s="12"/>
      <c r="D44" s="12"/>
      <c r="E44" s="12"/>
      <c r="F44" s="12"/>
    </row>
    <row r="45" spans="1:6" ht="12.75" customHeight="1">
      <c r="A45" s="3" t="s">
        <v>1474</v>
      </c>
      <c r="B45" s="11"/>
      <c r="C45" s="11"/>
      <c r="D45" s="11"/>
      <c r="E45" s="11"/>
      <c r="F45" s="11"/>
    </row>
    <row r="46" spans="1:6" ht="12.75" customHeight="1">
      <c r="A46" s="4" t="s">
        <v>1475</v>
      </c>
      <c r="B46" s="12"/>
      <c r="C46" s="12"/>
      <c r="D46" s="12"/>
      <c r="E46" s="12"/>
      <c r="F46" s="12"/>
    </row>
    <row r="47" spans="1:6" ht="12.75" customHeight="1">
      <c r="A47" s="3" t="s">
        <v>1476</v>
      </c>
      <c r="B47" s="11"/>
      <c r="C47" s="11"/>
      <c r="D47" s="11"/>
      <c r="E47" s="11"/>
      <c r="F47" s="11"/>
    </row>
    <row r="48" spans="1:6" ht="12.75" customHeight="1">
      <c r="A48" s="4" t="s">
        <v>1477</v>
      </c>
      <c r="B48" s="12">
        <f>+'DCA-Anexo I-E'!B49+'DCA-Anexo I-E'!B50+'DCA-Anexo I-E'!B51+'DCA-Anexo I-E'!B53+'DCA-Anexo I-E'!B52</f>
        <v>0</v>
      </c>
      <c r="C48" s="12">
        <f>+'DCA-Anexo I-E'!C49+'DCA-Anexo I-E'!C50+'DCA-Anexo I-E'!C51+'DCA-Anexo I-E'!C53+'DCA-Anexo I-E'!C52</f>
        <v>0</v>
      </c>
      <c r="D48" s="12">
        <f>+'DCA-Anexo I-E'!D49+'DCA-Anexo I-E'!D50+'DCA-Anexo I-E'!D51+'DCA-Anexo I-E'!D53+'DCA-Anexo I-E'!D52</f>
        <v>0</v>
      </c>
      <c r="E48" s="12">
        <f>+'DCA-Anexo I-E'!E49+'DCA-Anexo I-E'!E50+'DCA-Anexo I-E'!E51+'DCA-Anexo I-E'!E53+'DCA-Anexo I-E'!E52</f>
        <v>0</v>
      </c>
      <c r="F48" s="12">
        <f>+'DCA-Anexo I-E'!F49+'DCA-Anexo I-E'!F50+'DCA-Anexo I-E'!F51+'DCA-Anexo I-E'!F53+'DCA-Anexo I-E'!F52</f>
        <v>0</v>
      </c>
    </row>
    <row r="49" spans="1:6" ht="12.75" customHeight="1">
      <c r="A49" s="3" t="s">
        <v>1478</v>
      </c>
      <c r="B49" s="11"/>
      <c r="C49" s="11"/>
      <c r="D49" s="11"/>
      <c r="E49" s="11"/>
      <c r="F49" s="11"/>
    </row>
    <row r="50" spans="1:6" ht="12.75" customHeight="1">
      <c r="A50" s="4" t="s">
        <v>1479</v>
      </c>
      <c r="B50" s="12"/>
      <c r="C50" s="12"/>
      <c r="D50" s="12"/>
      <c r="E50" s="12"/>
      <c r="F50" s="12"/>
    </row>
    <row r="51" spans="1:6" ht="12.75" customHeight="1">
      <c r="A51" s="3" t="s">
        <v>1480</v>
      </c>
      <c r="B51" s="11"/>
      <c r="C51" s="11"/>
      <c r="D51" s="11"/>
      <c r="E51" s="11"/>
      <c r="F51" s="11"/>
    </row>
    <row r="52" spans="1:6" ht="12.75" customHeight="1">
      <c r="A52" s="4" t="s">
        <v>1481</v>
      </c>
      <c r="B52" s="12"/>
      <c r="C52" s="12"/>
      <c r="D52" s="12"/>
      <c r="E52" s="12"/>
      <c r="F52" s="12"/>
    </row>
    <row r="53" spans="1:6" ht="12.75" customHeight="1">
      <c r="A53" s="3" t="s">
        <v>1482</v>
      </c>
      <c r="B53" s="11"/>
      <c r="C53" s="11"/>
      <c r="D53" s="11"/>
      <c r="E53" s="11"/>
      <c r="F53" s="11"/>
    </row>
    <row r="54" spans="1:6" ht="12.75" customHeight="1">
      <c r="A54" s="4" t="s">
        <v>1483</v>
      </c>
      <c r="B54" s="12">
        <f>+'DCA-Anexo I-E'!B55+'DCA-Anexo I-E'!B56+'DCA-Anexo I-E'!B57+'DCA-Anexo I-E'!B59+'DCA-Anexo I-E'!B58</f>
        <v>0</v>
      </c>
      <c r="C54" s="12">
        <f>+'DCA-Anexo I-E'!C55+'DCA-Anexo I-E'!C56+'DCA-Anexo I-E'!C57+'DCA-Anexo I-E'!C59+'DCA-Anexo I-E'!C58</f>
        <v>0</v>
      </c>
      <c r="D54" s="12">
        <f>+'DCA-Anexo I-E'!D55+'DCA-Anexo I-E'!D56+'DCA-Anexo I-E'!D57+'DCA-Anexo I-E'!D59+'DCA-Anexo I-E'!D58</f>
        <v>0</v>
      </c>
      <c r="E54" s="12">
        <f>+'DCA-Anexo I-E'!E55+'DCA-Anexo I-E'!E56+'DCA-Anexo I-E'!E57+'DCA-Anexo I-E'!E59+'DCA-Anexo I-E'!E58</f>
        <v>0</v>
      </c>
      <c r="F54" s="12">
        <f>+'DCA-Anexo I-E'!F55+'DCA-Anexo I-E'!F56+'DCA-Anexo I-E'!F57+'DCA-Anexo I-E'!F59+'DCA-Anexo I-E'!F58</f>
        <v>0</v>
      </c>
    </row>
    <row r="55" spans="1:6" ht="12.75" customHeight="1">
      <c r="A55" s="3" t="s">
        <v>1484</v>
      </c>
      <c r="B55" s="11"/>
      <c r="C55" s="11"/>
      <c r="D55" s="11"/>
      <c r="E55" s="11"/>
      <c r="F55" s="11"/>
    </row>
    <row r="56" spans="1:6" ht="12.75" customHeight="1">
      <c r="A56" s="4" t="s">
        <v>1485</v>
      </c>
      <c r="B56" s="12"/>
      <c r="C56" s="12"/>
      <c r="D56" s="12"/>
      <c r="E56" s="12"/>
      <c r="F56" s="12"/>
    </row>
    <row r="57" spans="1:6" ht="12.75" customHeight="1">
      <c r="A57" s="3" t="s">
        <v>1486</v>
      </c>
      <c r="B57" s="11"/>
      <c r="C57" s="11"/>
      <c r="D57" s="11"/>
      <c r="E57" s="11"/>
      <c r="F57" s="11"/>
    </row>
    <row r="58" spans="1:6" ht="12.75" customHeight="1">
      <c r="A58" s="4" t="s">
        <v>1487</v>
      </c>
      <c r="B58" s="12"/>
      <c r="C58" s="12"/>
      <c r="D58" s="12"/>
      <c r="E58" s="12"/>
      <c r="F58" s="12"/>
    </row>
    <row r="59" spans="1:6" ht="12.75" customHeight="1">
      <c r="A59" s="3" t="s">
        <v>1488</v>
      </c>
      <c r="B59" s="11"/>
      <c r="C59" s="11"/>
      <c r="D59" s="11"/>
      <c r="E59" s="11"/>
      <c r="F59" s="11"/>
    </row>
    <row r="60" spans="1:6" ht="12.75" customHeight="1">
      <c r="A60" s="4" t="s">
        <v>1489</v>
      </c>
      <c r="B60" s="12">
        <f>+'DCA-Anexo I-E'!B61+'DCA-Anexo I-E'!B62+'DCA-Anexo I-E'!B64+'DCA-Anexo I-E'!B63</f>
        <v>0</v>
      </c>
      <c r="C60" s="12">
        <f>+'DCA-Anexo I-E'!C61+'DCA-Anexo I-E'!C62+'DCA-Anexo I-E'!C64+'DCA-Anexo I-E'!C63</f>
        <v>0</v>
      </c>
      <c r="D60" s="12">
        <f>+'DCA-Anexo I-E'!D61+'DCA-Anexo I-E'!D62+'DCA-Anexo I-E'!D64+'DCA-Anexo I-E'!D63</f>
        <v>0</v>
      </c>
      <c r="E60" s="12">
        <f>+'DCA-Anexo I-E'!E61+'DCA-Anexo I-E'!E62+'DCA-Anexo I-E'!E64+'DCA-Anexo I-E'!E63</f>
        <v>0</v>
      </c>
      <c r="F60" s="12">
        <f>+'DCA-Anexo I-E'!F61+'DCA-Anexo I-E'!F62+'DCA-Anexo I-E'!F64+'DCA-Anexo I-E'!F63</f>
        <v>0</v>
      </c>
    </row>
    <row r="61" spans="1:6" ht="12.75" customHeight="1">
      <c r="A61" s="3" t="s">
        <v>1490</v>
      </c>
      <c r="B61" s="11"/>
      <c r="C61" s="11"/>
      <c r="D61" s="11"/>
      <c r="E61" s="11"/>
      <c r="F61" s="11"/>
    </row>
    <row r="62" spans="1:6" ht="12.75" customHeight="1">
      <c r="A62" s="4" t="s">
        <v>1491</v>
      </c>
      <c r="B62" s="12"/>
      <c r="C62" s="12"/>
      <c r="D62" s="12"/>
      <c r="E62" s="12"/>
      <c r="F62" s="12"/>
    </row>
    <row r="63" spans="1:6" ht="12.75" customHeight="1">
      <c r="A63" s="3" t="s">
        <v>1492</v>
      </c>
      <c r="B63" s="11"/>
      <c r="C63" s="11"/>
      <c r="D63" s="11"/>
      <c r="E63" s="11"/>
      <c r="F63" s="11"/>
    </row>
    <row r="64" spans="1:6" ht="12.75" customHeight="1">
      <c r="A64" s="4" t="s">
        <v>1493</v>
      </c>
      <c r="B64" s="12"/>
      <c r="C64" s="12"/>
      <c r="D64" s="12"/>
      <c r="E64" s="12"/>
      <c r="F64" s="12"/>
    </row>
    <row r="65" spans="1:6" ht="12.75" customHeight="1">
      <c r="A65" s="3" t="s">
        <v>1494</v>
      </c>
      <c r="B65" s="11">
        <f>+'DCA-Anexo I-E'!B66+'DCA-Anexo I-E'!B67+'DCA-Anexo I-E'!B68+'DCA-Anexo I-E'!B69+'DCA-Anexo I-E'!B71+'DCA-Anexo I-E'!B70</f>
        <v>558127.57999999996</v>
      </c>
      <c r="C65" s="11">
        <f>+'DCA-Anexo I-E'!C66+'DCA-Anexo I-E'!C67+'DCA-Anexo I-E'!C68+'DCA-Anexo I-E'!C69+'DCA-Anexo I-E'!C71+'DCA-Anexo I-E'!C70</f>
        <v>557352.76</v>
      </c>
      <c r="D65" s="11">
        <f>+'DCA-Anexo I-E'!D66+'DCA-Anexo I-E'!D67+'DCA-Anexo I-E'!D68+'DCA-Anexo I-E'!D69+'DCA-Anexo I-E'!D71+'DCA-Anexo I-E'!D70</f>
        <v>543879.07000000007</v>
      </c>
      <c r="E65" s="11">
        <f>+'DCA-Anexo I-E'!E66+'DCA-Anexo I-E'!E67+'DCA-Anexo I-E'!E68+'DCA-Anexo I-E'!E69+'DCA-Anexo I-E'!E71+'DCA-Anexo I-E'!E70</f>
        <v>774.81999999999994</v>
      </c>
      <c r="F65" s="11">
        <f>+'DCA-Anexo I-E'!F66+'DCA-Anexo I-E'!F67+'DCA-Anexo I-E'!F68+'DCA-Anexo I-E'!F69+'DCA-Anexo I-E'!F71+'DCA-Anexo I-E'!F70</f>
        <v>13473.69</v>
      </c>
    </row>
    <row r="66" spans="1:6" ht="12.75" customHeight="1">
      <c r="A66" s="4" t="s">
        <v>1495</v>
      </c>
      <c r="B66" s="12">
        <v>54541</v>
      </c>
      <c r="C66" s="12">
        <v>54541</v>
      </c>
      <c r="D66" s="12">
        <v>54008.5</v>
      </c>
      <c r="E66" s="12"/>
      <c r="F66" s="12">
        <v>532.5</v>
      </c>
    </row>
    <row r="67" spans="1:6" ht="12.75" customHeight="1">
      <c r="A67" s="3" t="s">
        <v>1496</v>
      </c>
      <c r="B67" s="11"/>
      <c r="C67" s="11"/>
      <c r="D67" s="11"/>
      <c r="E67" s="11"/>
      <c r="F67" s="11"/>
    </row>
    <row r="68" spans="1:6" ht="12.75" customHeight="1">
      <c r="A68" s="4" t="s">
        <v>1497</v>
      </c>
      <c r="B68" s="12">
        <v>114280.28</v>
      </c>
      <c r="C68" s="12">
        <v>114039.52</v>
      </c>
      <c r="D68" s="12">
        <v>112960.52</v>
      </c>
      <c r="E68" s="12">
        <v>240.76</v>
      </c>
      <c r="F68" s="12">
        <v>1079</v>
      </c>
    </row>
    <row r="69" spans="1:6" ht="12.75" customHeight="1">
      <c r="A69" s="3" t="s">
        <v>1498</v>
      </c>
      <c r="B69" s="11">
        <f>372360.91+16945.39</f>
        <v>389306.3</v>
      </c>
      <c r="C69" s="11">
        <f>371826.85+16945.39</f>
        <v>388772.24</v>
      </c>
      <c r="D69" s="11">
        <f>359964.66+16945.39</f>
        <v>376910.05</v>
      </c>
      <c r="E69" s="11">
        <v>534.05999999999995</v>
      </c>
      <c r="F69" s="11">
        <v>11862.19</v>
      </c>
    </row>
    <row r="70" spans="1:6" ht="12.75" customHeight="1">
      <c r="A70" s="4" t="s">
        <v>1499</v>
      </c>
      <c r="B70" s="12"/>
      <c r="C70" s="12"/>
      <c r="D70" s="12"/>
      <c r="E70" s="12"/>
      <c r="F70" s="12"/>
    </row>
    <row r="71" spans="1:6" ht="12.75" customHeight="1">
      <c r="A71" s="3" t="s">
        <v>1500</v>
      </c>
      <c r="B71" s="11"/>
      <c r="C71" s="11"/>
      <c r="D71" s="11"/>
      <c r="E71" s="11"/>
      <c r="F71" s="11"/>
    </row>
    <row r="72" spans="1:6" ht="12.75" customHeight="1">
      <c r="A72" s="4" t="s">
        <v>1501</v>
      </c>
      <c r="B72" s="12">
        <f>+'DCA-Anexo I-E'!B73+'DCA-Anexo I-E'!B74+'DCA-Anexo I-E'!B75+'DCA-Anexo I-E'!B76+'DCA-Anexo I-E'!B78+'DCA-Anexo I-E'!B77</f>
        <v>985533.57</v>
      </c>
      <c r="C72" s="12">
        <f>+'DCA-Anexo I-E'!C73+'DCA-Anexo I-E'!C74+'DCA-Anexo I-E'!C75+'DCA-Anexo I-E'!C76+'DCA-Anexo I-E'!C78+'DCA-Anexo I-E'!C77</f>
        <v>985533.57</v>
      </c>
      <c r="D72" s="12">
        <f>+'DCA-Anexo I-E'!D73+'DCA-Anexo I-E'!D74+'DCA-Anexo I-E'!D75+'DCA-Anexo I-E'!D76+'DCA-Anexo I-E'!D78+'DCA-Anexo I-E'!D77</f>
        <v>985533.57</v>
      </c>
      <c r="E72" s="12">
        <f>+'DCA-Anexo I-E'!E73+'DCA-Anexo I-E'!E74+'DCA-Anexo I-E'!E75+'DCA-Anexo I-E'!E76+'DCA-Anexo I-E'!E78+'DCA-Anexo I-E'!E77</f>
        <v>0</v>
      </c>
      <c r="F72" s="12">
        <f>+'DCA-Anexo I-E'!F73+'DCA-Anexo I-E'!F74+'DCA-Anexo I-E'!F75+'DCA-Anexo I-E'!F76+'DCA-Anexo I-E'!F78+'DCA-Anexo I-E'!F77</f>
        <v>0</v>
      </c>
    </row>
    <row r="73" spans="1:6" ht="12.75" customHeight="1">
      <c r="A73" s="3" t="s">
        <v>1502</v>
      </c>
      <c r="B73" s="11"/>
      <c r="C73" s="11"/>
      <c r="D73" s="11"/>
      <c r="E73" s="11"/>
      <c r="F73" s="11"/>
    </row>
    <row r="74" spans="1:6" ht="12.75" customHeight="1">
      <c r="A74" s="4" t="s">
        <v>1503</v>
      </c>
      <c r="B74" s="12">
        <v>985533.57</v>
      </c>
      <c r="C74" s="12">
        <v>985533.57</v>
      </c>
      <c r="D74" s="12">
        <v>985533.57</v>
      </c>
      <c r="E74" s="12"/>
      <c r="F74" s="12"/>
    </row>
    <row r="75" spans="1:6" ht="12.75" customHeight="1">
      <c r="A75" s="3" t="s">
        <v>1504</v>
      </c>
      <c r="B75" s="11"/>
      <c r="C75" s="11"/>
      <c r="D75" s="11"/>
      <c r="E75" s="11"/>
      <c r="F75" s="11"/>
    </row>
    <row r="76" spans="1:6" ht="12.75" customHeight="1">
      <c r="A76" s="4" t="s">
        <v>1505</v>
      </c>
      <c r="B76" s="12"/>
      <c r="C76" s="12"/>
      <c r="D76" s="12"/>
      <c r="E76" s="12"/>
      <c r="F76" s="12"/>
    </row>
    <row r="77" spans="1:6" ht="12.75" customHeight="1">
      <c r="A77" s="3" t="s">
        <v>1506</v>
      </c>
      <c r="B77" s="11"/>
      <c r="C77" s="11"/>
      <c r="D77" s="11"/>
      <c r="E77" s="11"/>
      <c r="F77" s="11"/>
    </row>
    <row r="78" spans="1:6" ht="12.75" customHeight="1">
      <c r="A78" s="4" t="s">
        <v>1507</v>
      </c>
      <c r="B78" s="12"/>
      <c r="C78" s="12"/>
      <c r="D78" s="12"/>
      <c r="E78" s="12"/>
      <c r="F78" s="12"/>
    </row>
    <row r="79" spans="1:6" ht="12.75" customHeight="1">
      <c r="A79" s="3" t="s">
        <v>1508</v>
      </c>
      <c r="B79" s="11">
        <f>+'DCA-Anexo I-E'!B80+'DCA-Anexo I-E'!B81+'DCA-Anexo I-E'!B82+'DCA-Anexo I-E'!B83+'DCA-Anexo I-E'!B84+'DCA-Anexo I-E'!B85+'DCA-Anexo I-E'!B87+'DCA-Anexo I-E'!B86</f>
        <v>5237981.5000000009</v>
      </c>
      <c r="C79" s="11">
        <f>+'DCA-Anexo I-E'!C80+'DCA-Anexo I-E'!C81+'DCA-Anexo I-E'!C82+'DCA-Anexo I-E'!C83+'DCA-Anexo I-E'!C84+'DCA-Anexo I-E'!C85+'DCA-Anexo I-E'!C87+'DCA-Anexo I-E'!C86</f>
        <v>5226563.4100000011</v>
      </c>
      <c r="D79" s="11">
        <f>+'DCA-Anexo I-E'!D80+'DCA-Anexo I-E'!D81+'DCA-Anexo I-E'!D82+'DCA-Anexo I-E'!D83+'DCA-Anexo I-E'!D84+'DCA-Anexo I-E'!D85+'DCA-Anexo I-E'!D87+'DCA-Anexo I-E'!D86</f>
        <v>5128647.6800000006</v>
      </c>
      <c r="E79" s="11">
        <f>+'DCA-Anexo I-E'!E80+'DCA-Anexo I-E'!E81+'DCA-Anexo I-E'!E82+'DCA-Anexo I-E'!E83+'DCA-Anexo I-E'!E84+'DCA-Anexo I-E'!E85+'DCA-Anexo I-E'!E87+'DCA-Anexo I-E'!E86</f>
        <v>11418.189999999999</v>
      </c>
      <c r="F79" s="11">
        <f>+'DCA-Anexo I-E'!F80+'DCA-Anexo I-E'!F81+'DCA-Anexo I-E'!F82+'DCA-Anexo I-E'!F83+'DCA-Anexo I-E'!F84+'DCA-Anexo I-E'!F85+'DCA-Anexo I-E'!F87+'DCA-Anexo I-E'!F86</f>
        <v>97915.62999999999</v>
      </c>
    </row>
    <row r="80" spans="1:6" ht="12.75" customHeight="1">
      <c r="A80" s="4" t="s">
        <v>1509</v>
      </c>
      <c r="B80" s="12">
        <f>3839846.75+184178.44</f>
        <v>4024025.19</v>
      </c>
      <c r="C80" s="12">
        <f>3831519.04+184178.44</f>
        <v>4015697.48</v>
      </c>
      <c r="D80" s="12">
        <f>3734959.23+184178.44</f>
        <v>3919137.67</v>
      </c>
      <c r="E80" s="12">
        <v>8327.7099999999991</v>
      </c>
      <c r="F80" s="12">
        <v>96559.81</v>
      </c>
    </row>
    <row r="81" spans="1:6" ht="12.75" customHeight="1">
      <c r="A81" s="3" t="s">
        <v>1510</v>
      </c>
      <c r="B81" s="11">
        <v>602061.55000000005</v>
      </c>
      <c r="C81" s="11">
        <v>602061.55000000005</v>
      </c>
      <c r="D81" s="11">
        <v>601364.25</v>
      </c>
      <c r="E81" s="11">
        <v>0.1</v>
      </c>
      <c r="F81" s="11">
        <v>697.2</v>
      </c>
    </row>
    <row r="82" spans="1:6" ht="12.75" customHeight="1">
      <c r="A82" s="4" t="s">
        <v>1511</v>
      </c>
      <c r="B82" s="12">
        <f>490668.91+4497.34</f>
        <v>495166.25</v>
      </c>
      <c r="C82" s="12">
        <f>488078.53+4497.34</f>
        <v>492575.87000000005</v>
      </c>
      <c r="D82" s="12">
        <f>488078.53+4497.34</f>
        <v>492575.87000000005</v>
      </c>
      <c r="E82" s="12">
        <v>2590.38</v>
      </c>
      <c r="F82" s="12"/>
    </row>
    <row r="83" spans="1:6" ht="12.75" customHeight="1">
      <c r="A83" s="3" t="s">
        <v>1512</v>
      </c>
      <c r="B83" s="11">
        <f>50633.4+4786.67</f>
        <v>55420.07</v>
      </c>
      <c r="C83" s="11">
        <f>50633.4+4786.67</f>
        <v>55420.07</v>
      </c>
      <c r="D83" s="11">
        <f>50633.4+4786.67</f>
        <v>55420.07</v>
      </c>
      <c r="E83" s="11"/>
      <c r="F83" s="11"/>
    </row>
    <row r="84" spans="1:6" ht="12.75" customHeight="1">
      <c r="A84" s="4" t="s">
        <v>1513</v>
      </c>
      <c r="B84" s="12">
        <v>61308.44</v>
      </c>
      <c r="C84" s="12">
        <v>60808.44</v>
      </c>
      <c r="D84" s="12">
        <v>60149.82</v>
      </c>
      <c r="E84" s="12">
        <v>500</v>
      </c>
      <c r="F84" s="12">
        <v>658.62</v>
      </c>
    </row>
    <row r="85" spans="1:6" ht="12.75" customHeight="1">
      <c r="A85" s="3" t="s">
        <v>1514</v>
      </c>
      <c r="B85" s="11"/>
      <c r="C85" s="11"/>
      <c r="D85" s="11"/>
      <c r="E85" s="11"/>
      <c r="F85" s="11"/>
    </row>
    <row r="86" spans="1:6" ht="12.75" customHeight="1">
      <c r="A86" s="4" t="s">
        <v>1515</v>
      </c>
      <c r="B86" s="12"/>
      <c r="C86" s="12"/>
      <c r="D86" s="12"/>
      <c r="E86" s="12"/>
      <c r="F86" s="12"/>
    </row>
    <row r="87" spans="1:6" ht="12.75" customHeight="1">
      <c r="A87" s="3" t="s">
        <v>1516</v>
      </c>
      <c r="B87" s="11"/>
      <c r="C87" s="11"/>
      <c r="D87" s="11"/>
      <c r="E87" s="11"/>
      <c r="F87" s="11"/>
    </row>
    <row r="88" spans="1:6" ht="12.75" customHeight="1">
      <c r="A88" s="4" t="s">
        <v>1517</v>
      </c>
      <c r="B88" s="12">
        <f>+'DCA-Anexo I-E'!B89+'DCA-Anexo I-E'!B90+'DCA-Anexo I-E'!B91+'DCA-Anexo I-E'!B92+'DCA-Anexo I-E'!B94+'DCA-Anexo I-E'!B93</f>
        <v>0</v>
      </c>
      <c r="C88" s="12">
        <f>+'DCA-Anexo I-E'!C89+'DCA-Anexo I-E'!C90+'DCA-Anexo I-E'!C91+'DCA-Anexo I-E'!C92+'DCA-Anexo I-E'!C94+'DCA-Anexo I-E'!C93</f>
        <v>0</v>
      </c>
      <c r="D88" s="12">
        <f>+'DCA-Anexo I-E'!D89+'DCA-Anexo I-E'!D90+'DCA-Anexo I-E'!D91+'DCA-Anexo I-E'!D92+'DCA-Anexo I-E'!D94+'DCA-Anexo I-E'!D93</f>
        <v>0</v>
      </c>
      <c r="E88" s="12">
        <f>+'DCA-Anexo I-E'!E89+'DCA-Anexo I-E'!E90+'DCA-Anexo I-E'!E91+'DCA-Anexo I-E'!E92+'DCA-Anexo I-E'!E94+'DCA-Anexo I-E'!E93</f>
        <v>0</v>
      </c>
      <c r="F88" s="12">
        <f>+'DCA-Anexo I-E'!F89+'DCA-Anexo I-E'!F90+'DCA-Anexo I-E'!F91+'DCA-Anexo I-E'!F92+'DCA-Anexo I-E'!F94+'DCA-Anexo I-E'!F93</f>
        <v>0</v>
      </c>
    </row>
    <row r="89" spans="1:6" ht="12.75" customHeight="1">
      <c r="A89" s="3" t="s">
        <v>1518</v>
      </c>
      <c r="B89" s="11"/>
      <c r="C89" s="11"/>
      <c r="D89" s="11"/>
      <c r="E89" s="11"/>
      <c r="F89" s="11"/>
    </row>
    <row r="90" spans="1:6" ht="12.75" customHeight="1">
      <c r="A90" s="4" t="s">
        <v>1519</v>
      </c>
      <c r="B90" s="12"/>
      <c r="C90" s="12"/>
      <c r="D90" s="12"/>
      <c r="E90" s="12"/>
      <c r="F90" s="12"/>
    </row>
    <row r="91" spans="1:6" ht="12.75" customHeight="1">
      <c r="A91" s="3" t="s">
        <v>1520</v>
      </c>
      <c r="B91" s="11"/>
      <c r="C91" s="11"/>
      <c r="D91" s="11"/>
      <c r="E91" s="11"/>
      <c r="F91" s="11"/>
    </row>
    <row r="92" spans="1:6" ht="12.75" customHeight="1">
      <c r="A92" s="4" t="s">
        <v>1521</v>
      </c>
      <c r="B92" s="12"/>
      <c r="C92" s="12"/>
      <c r="D92" s="12"/>
      <c r="E92" s="12"/>
      <c r="F92" s="12"/>
    </row>
    <row r="93" spans="1:6" ht="12.75" customHeight="1">
      <c r="A93" s="3" t="s">
        <v>1522</v>
      </c>
      <c r="B93" s="11"/>
      <c r="C93" s="11"/>
      <c r="D93" s="11"/>
      <c r="E93" s="11"/>
      <c r="F93" s="11"/>
    </row>
    <row r="94" spans="1:6" ht="12.75" customHeight="1">
      <c r="A94" s="4" t="s">
        <v>1523</v>
      </c>
      <c r="B94" s="12"/>
      <c r="C94" s="12"/>
      <c r="D94" s="12"/>
      <c r="E94" s="12"/>
      <c r="F94" s="12"/>
    </row>
    <row r="95" spans="1:6" ht="12.75" customHeight="1">
      <c r="A95" s="3" t="s">
        <v>1524</v>
      </c>
      <c r="B95" s="11">
        <f>+'DCA-Anexo I-E'!B96+'DCA-Anexo I-E'!B97+'DCA-Anexo I-E'!B98+'DCA-Anexo I-E'!B99+'DCA-Anexo I-E'!B100+'DCA-Anexo I-E'!B101+'DCA-Anexo I-E'!B102+'DCA-Anexo I-E'!B103+'DCA-Anexo I-E'!B105+'DCA-Anexo I-E'!B104</f>
        <v>1907115.0499999998</v>
      </c>
      <c r="C95" s="11">
        <f>+'DCA-Anexo I-E'!C96+'DCA-Anexo I-E'!C97+'DCA-Anexo I-E'!C98+'DCA-Anexo I-E'!C99+'DCA-Anexo I-E'!C100+'DCA-Anexo I-E'!C101+'DCA-Anexo I-E'!C102+'DCA-Anexo I-E'!C103+'DCA-Anexo I-E'!C105+'DCA-Anexo I-E'!C104</f>
        <v>1907115.0499999998</v>
      </c>
      <c r="D95" s="11">
        <f>+'DCA-Anexo I-E'!D96+'DCA-Anexo I-E'!D97+'DCA-Anexo I-E'!D98+'DCA-Anexo I-E'!D99+'DCA-Anexo I-E'!D100+'DCA-Anexo I-E'!D101+'DCA-Anexo I-E'!D102+'DCA-Anexo I-E'!D103+'DCA-Anexo I-E'!D105+'DCA-Anexo I-E'!D104</f>
        <v>1892226.74</v>
      </c>
      <c r="E95" s="11">
        <f>+'DCA-Anexo I-E'!E96+'DCA-Anexo I-E'!E97+'DCA-Anexo I-E'!E98+'DCA-Anexo I-E'!E99+'DCA-Anexo I-E'!E100+'DCA-Anexo I-E'!E101+'DCA-Anexo I-E'!E102+'DCA-Anexo I-E'!E103+'DCA-Anexo I-E'!E105+'DCA-Anexo I-E'!E104</f>
        <v>0</v>
      </c>
      <c r="F95" s="11">
        <f>+'DCA-Anexo I-E'!F96+'DCA-Anexo I-E'!F97+'DCA-Anexo I-E'!F98+'DCA-Anexo I-E'!F99+'DCA-Anexo I-E'!F100+'DCA-Anexo I-E'!F101+'DCA-Anexo I-E'!F102+'DCA-Anexo I-E'!F103+'DCA-Anexo I-E'!F105+'DCA-Anexo I-E'!F104</f>
        <v>14888.310000000001</v>
      </c>
    </row>
    <row r="96" spans="1:6" ht="12.75" customHeight="1">
      <c r="A96" s="4" t="s">
        <v>1525</v>
      </c>
      <c r="B96" s="12">
        <f>922183.19+49708.62</f>
        <v>971891.80999999994</v>
      </c>
      <c r="C96" s="12">
        <f>922183.19+49708.62</f>
        <v>971891.80999999994</v>
      </c>
      <c r="D96" s="12">
        <f>915340.99+49708.62</f>
        <v>965049.61</v>
      </c>
      <c r="E96" s="12"/>
      <c r="F96" s="12">
        <v>6842.2</v>
      </c>
    </row>
    <row r="97" spans="1:6" ht="12.75" customHeight="1">
      <c r="A97" s="3" t="s">
        <v>1526</v>
      </c>
      <c r="B97" s="11">
        <f>253030.37+2975.19</f>
        <v>256005.56</v>
      </c>
      <c r="C97" s="11">
        <f>253030.37+2975.19</f>
        <v>256005.56</v>
      </c>
      <c r="D97" s="11">
        <f>251383.64+2975.19</f>
        <v>254358.83000000002</v>
      </c>
      <c r="E97" s="11"/>
      <c r="F97" s="11">
        <v>1646.73</v>
      </c>
    </row>
    <row r="98" spans="1:6" ht="12.75" customHeight="1">
      <c r="A98" s="4" t="s">
        <v>1527</v>
      </c>
      <c r="B98" s="12">
        <v>570566.82999999996</v>
      </c>
      <c r="C98" s="12">
        <v>570566.82999999996</v>
      </c>
      <c r="D98" s="12">
        <v>564167.44999999995</v>
      </c>
      <c r="E98" s="12"/>
      <c r="F98" s="12">
        <v>6399.38</v>
      </c>
    </row>
    <row r="99" spans="1:6" ht="12.75" customHeight="1">
      <c r="A99" s="3" t="s">
        <v>1528</v>
      </c>
      <c r="B99" s="11"/>
      <c r="C99" s="11"/>
      <c r="D99" s="11"/>
      <c r="E99" s="11"/>
      <c r="F99" s="11"/>
    </row>
    <row r="100" spans="1:6" ht="12.75" customHeight="1">
      <c r="A100" s="4" t="s">
        <v>1529</v>
      </c>
      <c r="B100" s="12">
        <v>37384.53</v>
      </c>
      <c r="C100" s="12">
        <v>37384.53</v>
      </c>
      <c r="D100" s="12">
        <v>37384.53</v>
      </c>
      <c r="E100" s="12"/>
      <c r="F100" s="12"/>
    </row>
    <row r="101" spans="1:6" ht="12.75" customHeight="1">
      <c r="A101" s="3" t="s">
        <v>1530</v>
      </c>
      <c r="B101" s="11"/>
      <c r="C101" s="11"/>
      <c r="D101" s="11"/>
      <c r="E101" s="11"/>
      <c r="F101" s="11"/>
    </row>
    <row r="102" spans="1:6" ht="12.75" customHeight="1">
      <c r="A102" s="4" t="s">
        <v>1531</v>
      </c>
      <c r="B102" s="12"/>
      <c r="C102" s="12"/>
      <c r="D102" s="12"/>
      <c r="E102" s="12"/>
      <c r="F102" s="12"/>
    </row>
    <row r="103" spans="1:6" ht="12.75" customHeight="1">
      <c r="A103" s="3" t="s">
        <v>1532</v>
      </c>
      <c r="B103" s="11"/>
      <c r="C103" s="11"/>
      <c r="D103" s="11"/>
      <c r="E103" s="11"/>
      <c r="F103" s="11"/>
    </row>
    <row r="104" spans="1:6" ht="12.75" customHeight="1">
      <c r="A104" s="4" t="s">
        <v>1533</v>
      </c>
      <c r="B104" s="12">
        <v>50401</v>
      </c>
      <c r="C104" s="12">
        <v>50401</v>
      </c>
      <c r="D104" s="12">
        <v>50401</v>
      </c>
      <c r="E104" s="12"/>
      <c r="F104" s="12"/>
    </row>
    <row r="105" spans="1:6" ht="12.75" customHeight="1">
      <c r="A105" s="3" t="s">
        <v>1534</v>
      </c>
      <c r="B105" s="11">
        <f>2423.4+18441.92</f>
        <v>20865.32</v>
      </c>
      <c r="C105" s="11">
        <f>2423.4+18441.92</f>
        <v>20865.32</v>
      </c>
      <c r="D105" s="11">
        <f>2423.4+18441.92</f>
        <v>20865.32</v>
      </c>
      <c r="E105" s="11"/>
      <c r="F105" s="11"/>
    </row>
    <row r="106" spans="1:6" ht="12.75" customHeight="1">
      <c r="A106" s="4" t="s">
        <v>1535</v>
      </c>
      <c r="B106" s="12">
        <f>+'DCA-Anexo I-E'!B107+'DCA-Anexo I-E'!B108+'DCA-Anexo I-E'!B110+'DCA-Anexo I-E'!B109</f>
        <v>60763.71</v>
      </c>
      <c r="C106" s="12">
        <f>+'DCA-Anexo I-E'!C107+'DCA-Anexo I-E'!C108+'DCA-Anexo I-E'!C110+'DCA-Anexo I-E'!C109</f>
        <v>60518.71</v>
      </c>
      <c r="D106" s="12">
        <f>+'DCA-Anexo I-E'!D107+'DCA-Anexo I-E'!D108+'DCA-Anexo I-E'!D110+'DCA-Anexo I-E'!D109</f>
        <v>57418.96</v>
      </c>
      <c r="E106" s="12">
        <f>+'DCA-Anexo I-E'!E107+'DCA-Anexo I-E'!E108+'DCA-Anexo I-E'!E110+'DCA-Anexo I-E'!E109</f>
        <v>245</v>
      </c>
      <c r="F106" s="12">
        <f>+'DCA-Anexo I-E'!F107+'DCA-Anexo I-E'!F108+'DCA-Anexo I-E'!F110+'DCA-Anexo I-E'!F109</f>
        <v>3099.75</v>
      </c>
    </row>
    <row r="107" spans="1:6" ht="12.75" customHeight="1">
      <c r="A107" s="3" t="s">
        <v>1536</v>
      </c>
      <c r="B107" s="11"/>
      <c r="C107" s="11"/>
      <c r="D107" s="11"/>
      <c r="E107" s="11"/>
      <c r="F107" s="11"/>
    </row>
    <row r="108" spans="1:6" ht="12.75" customHeight="1">
      <c r="A108" s="4" t="s">
        <v>1537</v>
      </c>
      <c r="B108" s="12">
        <f>56278.78+4484.93</f>
        <v>60763.71</v>
      </c>
      <c r="C108" s="12">
        <f>56033.78+4484.93</f>
        <v>60518.71</v>
      </c>
      <c r="D108" s="12">
        <f>52934.03+4484.93</f>
        <v>57418.96</v>
      </c>
      <c r="E108" s="12">
        <v>245</v>
      </c>
      <c r="F108" s="12">
        <v>3099.75</v>
      </c>
    </row>
    <row r="109" spans="1:6" ht="12.75" customHeight="1">
      <c r="A109" s="3" t="s">
        <v>1538</v>
      </c>
      <c r="B109" s="11"/>
      <c r="C109" s="11"/>
      <c r="D109" s="11"/>
      <c r="E109" s="11"/>
      <c r="F109" s="11"/>
    </row>
    <row r="110" spans="1:6" ht="12.75" customHeight="1">
      <c r="A110" s="4" t="s">
        <v>1539</v>
      </c>
      <c r="B110" s="12"/>
      <c r="C110" s="12"/>
      <c r="D110" s="12"/>
      <c r="E110" s="12"/>
      <c r="F110" s="12"/>
    </row>
    <row r="111" spans="1:6" ht="12.75" customHeight="1">
      <c r="A111" s="3" t="s">
        <v>1540</v>
      </c>
      <c r="B111" s="11">
        <f>+'DCA-Anexo I-E'!B112+'DCA-Anexo I-E'!B113+'DCA-Anexo I-E'!B114+'DCA-Anexo I-E'!B116+'DCA-Anexo I-E'!B115</f>
        <v>0</v>
      </c>
      <c r="C111" s="11">
        <f>+'DCA-Anexo I-E'!C112+'DCA-Anexo I-E'!C113+'DCA-Anexo I-E'!C114+'DCA-Anexo I-E'!C116+'DCA-Anexo I-E'!C115</f>
        <v>0</v>
      </c>
      <c r="D111" s="11">
        <f>+'DCA-Anexo I-E'!D112+'DCA-Anexo I-E'!D113+'DCA-Anexo I-E'!D114+'DCA-Anexo I-E'!D116+'DCA-Anexo I-E'!D115</f>
        <v>0</v>
      </c>
      <c r="E111" s="11">
        <f>+'DCA-Anexo I-E'!E112+'DCA-Anexo I-E'!E113+'DCA-Anexo I-E'!E114+'DCA-Anexo I-E'!E116+'DCA-Anexo I-E'!E115</f>
        <v>0</v>
      </c>
      <c r="F111" s="11">
        <f>+'DCA-Anexo I-E'!F112+'DCA-Anexo I-E'!F113+'DCA-Anexo I-E'!F114+'DCA-Anexo I-E'!F116+'DCA-Anexo I-E'!F115</f>
        <v>0</v>
      </c>
    </row>
    <row r="112" spans="1:6" ht="12.75" customHeight="1">
      <c r="A112" s="4" t="s">
        <v>1541</v>
      </c>
      <c r="B112" s="12"/>
      <c r="C112" s="12"/>
      <c r="D112" s="12"/>
      <c r="E112" s="12"/>
      <c r="F112" s="12"/>
    </row>
    <row r="113" spans="1:6" ht="12.75" customHeight="1">
      <c r="A113" s="3" t="s">
        <v>1542</v>
      </c>
      <c r="B113" s="11"/>
      <c r="C113" s="11"/>
      <c r="D113" s="11"/>
      <c r="E113" s="11"/>
      <c r="F113" s="11"/>
    </row>
    <row r="114" spans="1:6" ht="12.75" customHeight="1">
      <c r="A114" s="4" t="s">
        <v>1543</v>
      </c>
      <c r="B114" s="12"/>
      <c r="C114" s="12"/>
      <c r="D114" s="12"/>
      <c r="E114" s="12"/>
      <c r="F114" s="12"/>
    </row>
    <row r="115" spans="1:6" ht="12.75" customHeight="1">
      <c r="A115" s="3" t="s">
        <v>1544</v>
      </c>
      <c r="B115" s="11"/>
      <c r="C115" s="11"/>
      <c r="D115" s="11"/>
      <c r="E115" s="11"/>
      <c r="F115" s="11"/>
    </row>
    <row r="116" spans="1:6" ht="12.75" customHeight="1">
      <c r="A116" s="4" t="s">
        <v>1545</v>
      </c>
      <c r="B116" s="12"/>
      <c r="C116" s="12"/>
      <c r="D116" s="12"/>
      <c r="E116" s="12"/>
      <c r="F116" s="12"/>
    </row>
    <row r="117" spans="1:6" ht="12.75" customHeight="1">
      <c r="A117" s="3" t="s">
        <v>1546</v>
      </c>
      <c r="B117" s="11">
        <f>+'DCA-Anexo I-E'!B118+'DCA-Anexo I-E'!B119+'DCA-Anexo I-E'!B120+'DCA-Anexo I-E'!B122+'DCA-Anexo I-E'!B121</f>
        <v>426912.04</v>
      </c>
      <c r="C117" s="11">
        <f>+'DCA-Anexo I-E'!C118+'DCA-Anexo I-E'!C119+'DCA-Anexo I-E'!C120+'DCA-Anexo I-E'!C122+'DCA-Anexo I-E'!C121</f>
        <v>426410.23999999999</v>
      </c>
      <c r="D117" s="11">
        <f>+'DCA-Anexo I-E'!D118+'DCA-Anexo I-E'!D119+'DCA-Anexo I-E'!D120+'DCA-Anexo I-E'!D122+'DCA-Anexo I-E'!D121</f>
        <v>422739.05</v>
      </c>
      <c r="E117" s="11">
        <f>+'DCA-Anexo I-E'!E118+'DCA-Anexo I-E'!E119+'DCA-Anexo I-E'!E120+'DCA-Anexo I-E'!E122+'DCA-Anexo I-E'!E121</f>
        <v>501.8</v>
      </c>
      <c r="F117" s="11">
        <f>+'DCA-Anexo I-E'!F118+'DCA-Anexo I-E'!F119+'DCA-Anexo I-E'!F120+'DCA-Anexo I-E'!F122+'DCA-Anexo I-E'!F121</f>
        <v>3671.19</v>
      </c>
    </row>
    <row r="118" spans="1:6" ht="12.75" customHeight="1">
      <c r="A118" s="4" t="s">
        <v>1547</v>
      </c>
      <c r="B118" s="12"/>
      <c r="C118" s="12"/>
      <c r="D118" s="12"/>
      <c r="E118" s="12"/>
      <c r="F118" s="12"/>
    </row>
    <row r="119" spans="1:6" ht="12.75" customHeight="1">
      <c r="A119" s="3" t="s">
        <v>1548</v>
      </c>
      <c r="B119" s="11">
        <f>412037.93+14874.11</f>
        <v>426912.04</v>
      </c>
      <c r="C119" s="11">
        <f>411536.13+14874.11</f>
        <v>426410.23999999999</v>
      </c>
      <c r="D119" s="11">
        <f>407864.94+14874.11</f>
        <v>422739.05</v>
      </c>
      <c r="E119" s="11">
        <v>501.8</v>
      </c>
      <c r="F119" s="11">
        <v>3671.19</v>
      </c>
    </row>
    <row r="120" spans="1:6" ht="12.75" customHeight="1">
      <c r="A120" s="4" t="s">
        <v>1549</v>
      </c>
      <c r="B120" s="12"/>
      <c r="C120" s="12"/>
      <c r="D120" s="12"/>
      <c r="E120" s="12"/>
      <c r="F120" s="12"/>
    </row>
    <row r="121" spans="1:6" ht="12.75" customHeight="1">
      <c r="A121" s="3" t="s">
        <v>1550</v>
      </c>
      <c r="B121" s="11"/>
      <c r="C121" s="11"/>
      <c r="D121" s="11"/>
      <c r="E121" s="11"/>
      <c r="F121" s="11"/>
    </row>
    <row r="122" spans="1:6" ht="12.75" customHeight="1">
      <c r="A122" s="4" t="s">
        <v>1551</v>
      </c>
      <c r="B122" s="12"/>
      <c r="C122" s="12"/>
      <c r="D122" s="12"/>
      <c r="E122" s="12"/>
      <c r="F122" s="12"/>
    </row>
    <row r="123" spans="1:6" ht="12.75" customHeight="1">
      <c r="A123" s="3" t="s">
        <v>1552</v>
      </c>
      <c r="B123" s="11">
        <f>+'DCA-Anexo I-E'!B124+'DCA-Anexo I-E'!B125+'DCA-Anexo I-E'!B127+'DCA-Anexo I-E'!B126</f>
        <v>12736.06</v>
      </c>
      <c r="C123" s="11">
        <f>+'DCA-Anexo I-E'!C124+'DCA-Anexo I-E'!C125+'DCA-Anexo I-E'!C127+'DCA-Anexo I-E'!C126</f>
        <v>12736.06</v>
      </c>
      <c r="D123" s="11">
        <f>+'DCA-Anexo I-E'!D124+'DCA-Anexo I-E'!D125+'DCA-Anexo I-E'!D127+'DCA-Anexo I-E'!D126</f>
        <v>12736.06</v>
      </c>
      <c r="E123" s="11">
        <f>+'DCA-Anexo I-E'!E124+'DCA-Anexo I-E'!E125+'DCA-Anexo I-E'!E127+'DCA-Anexo I-E'!E126</f>
        <v>0</v>
      </c>
      <c r="F123" s="11">
        <f>+'DCA-Anexo I-E'!F124+'DCA-Anexo I-E'!F125+'DCA-Anexo I-E'!F127+'DCA-Anexo I-E'!F126</f>
        <v>0</v>
      </c>
    </row>
    <row r="124" spans="1:6" ht="12.75" customHeight="1">
      <c r="A124" s="4" t="s">
        <v>1553</v>
      </c>
      <c r="B124" s="12"/>
      <c r="C124" s="12"/>
      <c r="D124" s="12"/>
      <c r="E124" s="12"/>
      <c r="F124" s="12"/>
    </row>
    <row r="125" spans="1:6" ht="12.75" customHeight="1">
      <c r="A125" s="3" t="s">
        <v>1554</v>
      </c>
      <c r="B125" s="11">
        <v>12736.06</v>
      </c>
      <c r="C125" s="11">
        <v>12736.06</v>
      </c>
      <c r="D125" s="11">
        <v>12736.06</v>
      </c>
      <c r="E125" s="11"/>
      <c r="F125" s="11"/>
    </row>
    <row r="126" spans="1:6" ht="12.75" customHeight="1">
      <c r="A126" s="4" t="s">
        <v>1555</v>
      </c>
      <c r="B126" s="12"/>
      <c r="C126" s="12"/>
      <c r="D126" s="12"/>
      <c r="E126" s="12"/>
      <c r="F126" s="12"/>
    </row>
    <row r="127" spans="1:6" ht="12.75" customHeight="1">
      <c r="A127" s="3" t="s">
        <v>1556</v>
      </c>
      <c r="B127" s="11"/>
      <c r="C127" s="11"/>
      <c r="D127" s="11"/>
      <c r="E127" s="11"/>
      <c r="F127" s="11"/>
    </row>
    <row r="128" spans="1:6" ht="12.75" customHeight="1">
      <c r="A128" s="4" t="s">
        <v>1557</v>
      </c>
      <c r="B128" s="12">
        <f>+'DCA-Anexo I-E'!B129+'DCA-Anexo I-E'!B130+'DCA-Anexo I-E'!B132+'DCA-Anexo I-E'!B131</f>
        <v>59135</v>
      </c>
      <c r="C128" s="12">
        <f>+'DCA-Anexo I-E'!C129+'DCA-Anexo I-E'!C130+'DCA-Anexo I-E'!C132+'DCA-Anexo I-E'!C131</f>
        <v>58874.57</v>
      </c>
      <c r="D128" s="12">
        <f>+'DCA-Anexo I-E'!D129+'DCA-Anexo I-E'!D130+'DCA-Anexo I-E'!D132+'DCA-Anexo I-E'!D131</f>
        <v>53771.199999999997</v>
      </c>
      <c r="E128" s="12">
        <f>+'DCA-Anexo I-E'!E129+'DCA-Anexo I-E'!E130+'DCA-Anexo I-E'!E132+'DCA-Anexo I-E'!E131</f>
        <v>260.43</v>
      </c>
      <c r="F128" s="12">
        <f>+'DCA-Anexo I-E'!F129+'DCA-Anexo I-E'!F130+'DCA-Anexo I-E'!F132+'DCA-Anexo I-E'!F131</f>
        <v>5103.37</v>
      </c>
    </row>
    <row r="129" spans="1:6" ht="12.75" customHeight="1">
      <c r="A129" s="3" t="s">
        <v>1558</v>
      </c>
      <c r="B129" s="11"/>
      <c r="C129" s="11"/>
      <c r="D129" s="11"/>
      <c r="E129" s="11"/>
      <c r="F129" s="11"/>
    </row>
    <row r="130" spans="1:6" ht="12.75" customHeight="1">
      <c r="A130" s="4" t="s">
        <v>1559</v>
      </c>
      <c r="B130" s="12">
        <v>59135</v>
      </c>
      <c r="C130" s="12">
        <v>58874.57</v>
      </c>
      <c r="D130" s="12">
        <v>53771.199999999997</v>
      </c>
      <c r="E130" s="12">
        <v>260.43</v>
      </c>
      <c r="F130" s="12">
        <v>5103.37</v>
      </c>
    </row>
    <row r="131" spans="1:6" ht="12.75" customHeight="1">
      <c r="A131" s="3" t="s">
        <v>1560</v>
      </c>
      <c r="B131" s="11"/>
      <c r="C131" s="11"/>
      <c r="D131" s="11"/>
      <c r="E131" s="11"/>
      <c r="F131" s="11"/>
    </row>
    <row r="132" spans="1:6" ht="12.75" customHeight="1">
      <c r="A132" s="4" t="s">
        <v>1561</v>
      </c>
      <c r="B132" s="12"/>
      <c r="C132" s="12"/>
      <c r="D132" s="12"/>
      <c r="E132" s="12"/>
      <c r="F132" s="12"/>
    </row>
    <row r="133" spans="1:6" ht="12.75" customHeight="1">
      <c r="A133" s="3" t="s">
        <v>1562</v>
      </c>
      <c r="B133" s="11">
        <f>+'DCA-Anexo I-E'!B134+'DCA-Anexo I-E'!B135+'DCA-Anexo I-E'!B136+'DCA-Anexo I-E'!B137+'DCA-Anexo I-E'!B138+'DCA-Anexo I-E'!B140+'DCA-Anexo I-E'!B139</f>
        <v>174684.43</v>
      </c>
      <c r="C133" s="11">
        <f>+'DCA-Anexo I-E'!C134+'DCA-Anexo I-E'!C135+'DCA-Anexo I-E'!C136+'DCA-Anexo I-E'!C137+'DCA-Anexo I-E'!C138+'DCA-Anexo I-E'!C140+'DCA-Anexo I-E'!C139</f>
        <v>171615.94</v>
      </c>
      <c r="D133" s="11">
        <f>+'DCA-Anexo I-E'!D134+'DCA-Anexo I-E'!D135+'DCA-Anexo I-E'!D136+'DCA-Anexo I-E'!D137+'DCA-Anexo I-E'!D138+'DCA-Anexo I-E'!D140+'DCA-Anexo I-E'!D139</f>
        <v>170947.55</v>
      </c>
      <c r="E133" s="11">
        <f>+'DCA-Anexo I-E'!E134+'DCA-Anexo I-E'!E135+'DCA-Anexo I-E'!E136+'DCA-Anexo I-E'!E137+'DCA-Anexo I-E'!E138+'DCA-Anexo I-E'!E140+'DCA-Anexo I-E'!E139</f>
        <v>3068.49</v>
      </c>
      <c r="F133" s="11">
        <f>+'DCA-Anexo I-E'!F134+'DCA-Anexo I-E'!F135+'DCA-Anexo I-E'!F136+'DCA-Anexo I-E'!F137+'DCA-Anexo I-E'!F138+'DCA-Anexo I-E'!F140+'DCA-Anexo I-E'!F139</f>
        <v>668.39</v>
      </c>
    </row>
    <row r="134" spans="1:6" ht="12.75" customHeight="1">
      <c r="A134" s="4" t="s">
        <v>1563</v>
      </c>
      <c r="B134" s="12">
        <v>166413.97</v>
      </c>
      <c r="C134" s="12">
        <v>163345.48000000001</v>
      </c>
      <c r="D134" s="12">
        <v>162727.09</v>
      </c>
      <c r="E134" s="12">
        <v>3068.49</v>
      </c>
      <c r="F134" s="12">
        <v>618.39</v>
      </c>
    </row>
    <row r="135" spans="1:6" ht="12.75" customHeight="1">
      <c r="A135" s="3" t="s">
        <v>1564</v>
      </c>
      <c r="B135" s="11">
        <f>931.97+7338.49</f>
        <v>8270.4599999999991</v>
      </c>
      <c r="C135" s="11">
        <f>7338.49+931.97</f>
        <v>8270.4599999999991</v>
      </c>
      <c r="D135" s="11">
        <f>7338.49+881.97</f>
        <v>8220.4599999999991</v>
      </c>
      <c r="E135" s="11"/>
      <c r="F135" s="11">
        <v>50</v>
      </c>
    </row>
    <row r="136" spans="1:6" ht="12.75" customHeight="1">
      <c r="A136" s="4" t="s">
        <v>1565</v>
      </c>
      <c r="B136" s="12"/>
      <c r="C136" s="12"/>
      <c r="D136" s="12"/>
      <c r="E136" s="12"/>
      <c r="F136" s="12"/>
    </row>
    <row r="137" spans="1:6" ht="12.75" customHeight="1">
      <c r="A137" s="3" t="s">
        <v>1566</v>
      </c>
      <c r="B137" s="11"/>
      <c r="C137" s="11"/>
      <c r="D137" s="11"/>
      <c r="E137" s="11"/>
      <c r="F137" s="11"/>
    </row>
    <row r="138" spans="1:6" ht="12.75" customHeight="1">
      <c r="A138" s="4" t="s">
        <v>1567</v>
      </c>
      <c r="B138" s="12"/>
      <c r="C138" s="12"/>
      <c r="D138" s="12"/>
      <c r="E138" s="12"/>
      <c r="F138" s="12"/>
    </row>
    <row r="139" spans="1:6" ht="12.75" customHeight="1">
      <c r="A139" s="3" t="s">
        <v>1568</v>
      </c>
      <c r="B139" s="11"/>
      <c r="C139" s="11"/>
      <c r="D139" s="11"/>
      <c r="E139" s="11"/>
      <c r="F139" s="11"/>
    </row>
    <row r="140" spans="1:6" ht="12.75" customHeight="1">
      <c r="A140" s="4" t="s">
        <v>1569</v>
      </c>
      <c r="B140" s="12"/>
      <c r="C140" s="12"/>
      <c r="D140" s="12"/>
      <c r="E140" s="12"/>
      <c r="F140" s="12"/>
    </row>
    <row r="141" spans="1:6" ht="12.75" customHeight="1">
      <c r="A141" s="3" t="s">
        <v>1570</v>
      </c>
      <c r="B141" s="11">
        <f>+'DCA-Anexo I-E'!B142+'DCA-Anexo I-E'!B143+'DCA-Anexo I-E'!B144+'DCA-Anexo I-E'!B146+'DCA-Anexo I-E'!B145</f>
        <v>0</v>
      </c>
      <c r="C141" s="11">
        <f>+'DCA-Anexo I-E'!C142+'DCA-Anexo I-E'!C143+'DCA-Anexo I-E'!C144+'DCA-Anexo I-E'!C146+'DCA-Anexo I-E'!C145</f>
        <v>0</v>
      </c>
      <c r="D141" s="11">
        <f>+'DCA-Anexo I-E'!D142+'DCA-Anexo I-E'!D143+'DCA-Anexo I-E'!D144+'DCA-Anexo I-E'!D146+'DCA-Anexo I-E'!D145</f>
        <v>0</v>
      </c>
      <c r="E141" s="11">
        <f>+'DCA-Anexo I-E'!E142+'DCA-Anexo I-E'!E143+'DCA-Anexo I-E'!E144+'DCA-Anexo I-E'!E146+'DCA-Anexo I-E'!E145</f>
        <v>0</v>
      </c>
      <c r="F141" s="11">
        <f>+'DCA-Anexo I-E'!F142+'DCA-Anexo I-E'!F143+'DCA-Anexo I-E'!F144+'DCA-Anexo I-E'!F146+'DCA-Anexo I-E'!F145</f>
        <v>0</v>
      </c>
    </row>
    <row r="142" spans="1:6" ht="12.75" customHeight="1">
      <c r="A142" s="4" t="s">
        <v>1571</v>
      </c>
      <c r="B142" s="12"/>
      <c r="C142" s="12"/>
      <c r="D142" s="12"/>
      <c r="E142" s="12"/>
      <c r="F142" s="12"/>
    </row>
    <row r="143" spans="1:6" ht="12.75" customHeight="1">
      <c r="A143" s="3" t="s">
        <v>1572</v>
      </c>
      <c r="B143" s="11"/>
      <c r="C143" s="11"/>
      <c r="D143" s="11"/>
      <c r="E143" s="11"/>
      <c r="F143" s="11"/>
    </row>
    <row r="144" spans="1:6" ht="12.75" customHeight="1">
      <c r="A144" s="4" t="s">
        <v>1573</v>
      </c>
      <c r="B144" s="12"/>
      <c r="C144" s="12"/>
      <c r="D144" s="12"/>
      <c r="E144" s="12"/>
      <c r="F144" s="12"/>
    </row>
    <row r="145" spans="1:6" ht="12.75" customHeight="1">
      <c r="A145" s="3" t="s">
        <v>1574</v>
      </c>
      <c r="B145" s="11"/>
      <c r="C145" s="11"/>
      <c r="D145" s="11"/>
      <c r="E145" s="11"/>
      <c r="F145" s="11"/>
    </row>
    <row r="146" spans="1:6" ht="12.75" customHeight="1">
      <c r="A146" s="4" t="s">
        <v>1575</v>
      </c>
      <c r="B146" s="12"/>
      <c r="C146" s="12"/>
      <c r="D146" s="12"/>
      <c r="E146" s="12"/>
      <c r="F146" s="12"/>
    </row>
    <row r="147" spans="1:6" ht="12.75" customHeight="1">
      <c r="A147" s="3" t="s">
        <v>1576</v>
      </c>
      <c r="B147" s="11">
        <f>+'DCA-Anexo I-E'!B148+'DCA-Anexo I-E'!B149+'DCA-Anexo I-E'!B150+'DCA-Anexo I-E'!B151+'DCA-Anexo I-E'!B152+'DCA-Anexo I-E'!B154+'DCA-Anexo I-E'!B153</f>
        <v>857163.55999999994</v>
      </c>
      <c r="C147" s="11">
        <f>+'DCA-Anexo I-E'!C148+'DCA-Anexo I-E'!C149+'DCA-Anexo I-E'!C150+'DCA-Anexo I-E'!C151+'DCA-Anexo I-E'!C152+'DCA-Anexo I-E'!C154+'DCA-Anexo I-E'!C153</f>
        <v>832380.6</v>
      </c>
      <c r="D147" s="11">
        <f>+'DCA-Anexo I-E'!D148+'DCA-Anexo I-E'!D149+'DCA-Anexo I-E'!D150+'DCA-Anexo I-E'!D151+'DCA-Anexo I-E'!D152+'DCA-Anexo I-E'!D154+'DCA-Anexo I-E'!D153</f>
        <v>819889.63</v>
      </c>
      <c r="E147" s="11">
        <f>+'DCA-Anexo I-E'!E148+'DCA-Anexo I-E'!E149+'DCA-Anexo I-E'!E150+'DCA-Anexo I-E'!E151+'DCA-Anexo I-E'!E152+'DCA-Anexo I-E'!E154+'DCA-Anexo I-E'!E153</f>
        <v>24782.959999999999</v>
      </c>
      <c r="F147" s="11">
        <f>+'DCA-Anexo I-E'!F148+'DCA-Anexo I-E'!F149+'DCA-Anexo I-E'!F150+'DCA-Anexo I-E'!F151+'DCA-Anexo I-E'!F152+'DCA-Anexo I-E'!F154+'DCA-Anexo I-E'!F153</f>
        <v>12490.97</v>
      </c>
    </row>
    <row r="148" spans="1:6" ht="12.75" customHeight="1">
      <c r="A148" s="4" t="s">
        <v>1577</v>
      </c>
      <c r="B148" s="12"/>
      <c r="C148" s="12"/>
      <c r="D148" s="12"/>
      <c r="E148" s="12"/>
      <c r="F148" s="12"/>
    </row>
    <row r="149" spans="1:6" ht="12.75" customHeight="1">
      <c r="A149" s="3" t="s">
        <v>1578</v>
      </c>
      <c r="B149" s="11">
        <f>7992.23+849171.33</f>
        <v>857163.55999999994</v>
      </c>
      <c r="C149" s="11">
        <f>7992.23+824388.37</f>
        <v>832380.6</v>
      </c>
      <c r="D149" s="11">
        <f>7992.23+811897.4</f>
        <v>819889.63</v>
      </c>
      <c r="E149" s="11">
        <v>24782.959999999999</v>
      </c>
      <c r="F149" s="11">
        <v>12490.97</v>
      </c>
    </row>
    <row r="150" spans="1:6" ht="12.75" customHeight="1">
      <c r="A150" s="4" t="s">
        <v>1579</v>
      </c>
      <c r="B150" s="12"/>
      <c r="C150" s="12"/>
      <c r="D150" s="12"/>
      <c r="E150" s="12"/>
      <c r="F150" s="12"/>
    </row>
    <row r="151" spans="1:6" ht="12.75" customHeight="1">
      <c r="A151" s="3" t="s">
        <v>1580</v>
      </c>
      <c r="B151" s="11"/>
      <c r="C151" s="11"/>
      <c r="D151" s="11"/>
      <c r="E151" s="11"/>
      <c r="F151" s="11"/>
    </row>
    <row r="152" spans="1:6" ht="12.75" customHeight="1">
      <c r="A152" s="4" t="s">
        <v>1581</v>
      </c>
      <c r="B152" s="12"/>
      <c r="C152" s="12"/>
      <c r="D152" s="12"/>
      <c r="E152" s="12"/>
      <c r="F152" s="12"/>
    </row>
    <row r="153" spans="1:6" ht="12.75" customHeight="1">
      <c r="A153" s="3" t="s">
        <v>1582</v>
      </c>
      <c r="B153" s="11"/>
      <c r="C153" s="11"/>
      <c r="D153" s="11"/>
      <c r="E153" s="11"/>
      <c r="F153" s="11"/>
    </row>
    <row r="154" spans="1:6" ht="12.75" customHeight="1">
      <c r="A154" s="4" t="s">
        <v>1583</v>
      </c>
      <c r="B154" s="12"/>
      <c r="C154" s="12"/>
      <c r="D154" s="12"/>
      <c r="E154" s="12"/>
      <c r="F154" s="12"/>
    </row>
    <row r="155" spans="1:6" ht="12.75" customHeight="1">
      <c r="A155" s="3" t="s">
        <v>1584</v>
      </c>
      <c r="B155" s="11">
        <f>+'DCA-Anexo I-E'!B156+'DCA-Anexo I-E'!B157+'DCA-Anexo I-E'!B159+'DCA-Anexo I-E'!B158</f>
        <v>0</v>
      </c>
      <c r="C155" s="11">
        <f>+'DCA-Anexo I-E'!C156+'DCA-Anexo I-E'!C157+'DCA-Anexo I-E'!C159+'DCA-Anexo I-E'!C158</f>
        <v>0</v>
      </c>
      <c r="D155" s="11">
        <f>+'DCA-Anexo I-E'!D156+'DCA-Anexo I-E'!D157+'DCA-Anexo I-E'!D159+'DCA-Anexo I-E'!D158</f>
        <v>0</v>
      </c>
      <c r="E155" s="11">
        <f>+'DCA-Anexo I-E'!E156+'DCA-Anexo I-E'!E157+'DCA-Anexo I-E'!E159+'DCA-Anexo I-E'!E158</f>
        <v>0</v>
      </c>
      <c r="F155" s="11">
        <f>+'DCA-Anexo I-E'!F156+'DCA-Anexo I-E'!F157+'DCA-Anexo I-E'!F159+'DCA-Anexo I-E'!F158</f>
        <v>0</v>
      </c>
    </row>
    <row r="156" spans="1:6" ht="12.75" customHeight="1">
      <c r="A156" s="4" t="s">
        <v>1585</v>
      </c>
      <c r="B156" s="12"/>
      <c r="C156" s="12"/>
      <c r="D156" s="12"/>
      <c r="E156" s="12"/>
      <c r="F156" s="12"/>
    </row>
    <row r="157" spans="1:6" ht="12.75" customHeight="1">
      <c r="A157" s="3" t="s">
        <v>1586</v>
      </c>
      <c r="B157" s="11"/>
      <c r="C157" s="11"/>
      <c r="D157" s="11"/>
      <c r="E157" s="11"/>
      <c r="F157" s="11"/>
    </row>
    <row r="158" spans="1:6" ht="12.75" customHeight="1">
      <c r="A158" s="4" t="s">
        <v>1587</v>
      </c>
      <c r="B158" s="12"/>
      <c r="C158" s="12"/>
      <c r="D158" s="12"/>
      <c r="E158" s="12"/>
      <c r="F158" s="12"/>
    </row>
    <row r="159" spans="1:6" ht="12.75" customHeight="1">
      <c r="A159" s="3" t="s">
        <v>1588</v>
      </c>
      <c r="B159" s="11"/>
      <c r="C159" s="11"/>
      <c r="D159" s="11"/>
      <c r="E159" s="11"/>
      <c r="F159" s="11"/>
    </row>
    <row r="160" spans="1:6" ht="12.75" customHeight="1">
      <c r="A160" s="4" t="s">
        <v>1589</v>
      </c>
      <c r="B160" s="12">
        <f>+'DCA-Anexo I-E'!B161+'DCA-Anexo I-E'!B162+'DCA-Anexo I-E'!B163+'DCA-Anexo I-E'!B164+'DCA-Anexo I-E'!B165+'DCA-Anexo I-E'!B167+'DCA-Anexo I-E'!B166</f>
        <v>0</v>
      </c>
      <c r="C160" s="12">
        <f>+'DCA-Anexo I-E'!C161+'DCA-Anexo I-E'!C162+'DCA-Anexo I-E'!C163+'DCA-Anexo I-E'!C164+'DCA-Anexo I-E'!C165+'DCA-Anexo I-E'!C167+'DCA-Anexo I-E'!C166</f>
        <v>0</v>
      </c>
      <c r="D160" s="12">
        <f>+'DCA-Anexo I-E'!D161+'DCA-Anexo I-E'!D162+'DCA-Anexo I-E'!D163+'DCA-Anexo I-E'!D164+'DCA-Anexo I-E'!D165+'DCA-Anexo I-E'!D167+'DCA-Anexo I-E'!D166</f>
        <v>0</v>
      </c>
      <c r="E160" s="12">
        <f>+'DCA-Anexo I-E'!E161+'DCA-Anexo I-E'!E162+'DCA-Anexo I-E'!E163+'DCA-Anexo I-E'!E164+'DCA-Anexo I-E'!E165+'DCA-Anexo I-E'!E167+'DCA-Anexo I-E'!E166</f>
        <v>0</v>
      </c>
      <c r="F160" s="12">
        <f>+'DCA-Anexo I-E'!F161+'DCA-Anexo I-E'!F162+'DCA-Anexo I-E'!F163+'DCA-Anexo I-E'!F164+'DCA-Anexo I-E'!F165+'DCA-Anexo I-E'!F167+'DCA-Anexo I-E'!F166</f>
        <v>0</v>
      </c>
    </row>
    <row r="161" spans="1:6" ht="12.75" customHeight="1">
      <c r="A161" s="3" t="s">
        <v>1590</v>
      </c>
      <c r="B161" s="11"/>
      <c r="C161" s="11"/>
      <c r="D161" s="11"/>
      <c r="E161" s="11"/>
      <c r="F161" s="11"/>
    </row>
    <row r="162" spans="1:6" ht="12.75" customHeight="1">
      <c r="A162" s="4" t="s">
        <v>1591</v>
      </c>
      <c r="B162" s="12"/>
      <c r="C162" s="12"/>
      <c r="D162" s="12"/>
      <c r="E162" s="12"/>
      <c r="F162" s="12"/>
    </row>
    <row r="163" spans="1:6" ht="12.75" customHeight="1">
      <c r="A163" s="3" t="s">
        <v>1592</v>
      </c>
      <c r="B163" s="11"/>
      <c r="C163" s="11"/>
      <c r="D163" s="11"/>
      <c r="E163" s="11"/>
      <c r="F163" s="11"/>
    </row>
    <row r="164" spans="1:6" ht="12.75" customHeight="1">
      <c r="A164" s="4" t="s">
        <v>1593</v>
      </c>
      <c r="B164" s="12"/>
      <c r="C164" s="12"/>
      <c r="D164" s="12"/>
      <c r="E164" s="12"/>
      <c r="F164" s="12"/>
    </row>
    <row r="165" spans="1:6" ht="12.75" customHeight="1">
      <c r="A165" s="3" t="s">
        <v>1594</v>
      </c>
      <c r="B165" s="11"/>
      <c r="C165" s="11"/>
      <c r="D165" s="11"/>
      <c r="E165" s="11"/>
      <c r="F165" s="11"/>
    </row>
    <row r="166" spans="1:6" ht="12.75" customHeight="1">
      <c r="A166" s="4" t="s">
        <v>1595</v>
      </c>
      <c r="B166" s="12"/>
      <c r="C166" s="12"/>
      <c r="D166" s="12"/>
      <c r="E166" s="12"/>
      <c r="F166" s="12"/>
    </row>
    <row r="167" spans="1:6" ht="12.75" customHeight="1">
      <c r="A167" s="3" t="s">
        <v>1596</v>
      </c>
      <c r="B167" s="11"/>
      <c r="C167" s="11"/>
      <c r="D167" s="11"/>
      <c r="E167" s="11"/>
      <c r="F167" s="11"/>
    </row>
    <row r="168" spans="1:6" ht="12.75" customHeight="1">
      <c r="A168" s="4" t="s">
        <v>1597</v>
      </c>
      <c r="B168" s="12">
        <f>+'DCA-Anexo I-E'!B169+'DCA-Anexo I-E'!B170+'DCA-Anexo I-E'!B171+'DCA-Anexo I-E'!B172+'DCA-Anexo I-E'!B173+'DCA-Anexo I-E'!B175+'DCA-Anexo I-E'!B174</f>
        <v>0</v>
      </c>
      <c r="C168" s="12">
        <f>+'DCA-Anexo I-E'!C169+'DCA-Anexo I-E'!C170+'DCA-Anexo I-E'!C171+'DCA-Anexo I-E'!C172+'DCA-Anexo I-E'!C173+'DCA-Anexo I-E'!C175+'DCA-Anexo I-E'!C174</f>
        <v>0</v>
      </c>
      <c r="D168" s="12">
        <f>+'DCA-Anexo I-E'!D169+'DCA-Anexo I-E'!D170+'DCA-Anexo I-E'!D171+'DCA-Anexo I-E'!D172+'DCA-Anexo I-E'!D173+'DCA-Anexo I-E'!D175+'DCA-Anexo I-E'!D174</f>
        <v>0</v>
      </c>
      <c r="E168" s="12">
        <f>+'DCA-Anexo I-E'!E169+'DCA-Anexo I-E'!E170+'DCA-Anexo I-E'!E171+'DCA-Anexo I-E'!E172+'DCA-Anexo I-E'!E173+'DCA-Anexo I-E'!E175+'DCA-Anexo I-E'!E174</f>
        <v>0</v>
      </c>
      <c r="F168" s="12">
        <f>+'DCA-Anexo I-E'!F169+'DCA-Anexo I-E'!F170+'DCA-Anexo I-E'!F171+'DCA-Anexo I-E'!F172+'DCA-Anexo I-E'!F173+'DCA-Anexo I-E'!F175+'DCA-Anexo I-E'!F174</f>
        <v>0</v>
      </c>
    </row>
    <row r="169" spans="1:6" ht="12.75" customHeight="1">
      <c r="A169" s="3" t="s">
        <v>1598</v>
      </c>
      <c r="B169" s="11"/>
      <c r="C169" s="11"/>
      <c r="D169" s="11"/>
      <c r="E169" s="11"/>
      <c r="F169" s="11"/>
    </row>
    <row r="170" spans="1:6" ht="12.75" customHeight="1">
      <c r="A170" s="4" t="s">
        <v>1599</v>
      </c>
      <c r="B170" s="12"/>
      <c r="C170" s="12"/>
      <c r="D170" s="12"/>
      <c r="E170" s="12"/>
      <c r="F170" s="12"/>
    </row>
    <row r="171" spans="1:6" ht="12.75" customHeight="1">
      <c r="A171" s="3" t="s">
        <v>1600</v>
      </c>
      <c r="B171" s="11"/>
      <c r="C171" s="11"/>
      <c r="D171" s="11"/>
      <c r="E171" s="11"/>
      <c r="F171" s="11"/>
    </row>
    <row r="172" spans="1:6" ht="12.75" customHeight="1">
      <c r="A172" s="4" t="s">
        <v>1601</v>
      </c>
      <c r="B172" s="12"/>
      <c r="C172" s="12"/>
      <c r="D172" s="12"/>
      <c r="E172" s="12"/>
      <c r="F172" s="12"/>
    </row>
    <row r="173" spans="1:6" ht="12.75" customHeight="1">
      <c r="A173" s="3" t="s">
        <v>1602</v>
      </c>
      <c r="B173" s="11"/>
      <c r="C173" s="11"/>
      <c r="D173" s="11"/>
      <c r="E173" s="11"/>
      <c r="F173" s="11"/>
    </row>
    <row r="174" spans="1:6" ht="12.75" customHeight="1">
      <c r="A174" s="4" t="s">
        <v>1603</v>
      </c>
      <c r="B174" s="12"/>
      <c r="C174" s="12"/>
      <c r="D174" s="12"/>
      <c r="E174" s="12"/>
      <c r="F174" s="12"/>
    </row>
    <row r="175" spans="1:6" ht="12.75" customHeight="1">
      <c r="A175" s="3" t="s">
        <v>1604</v>
      </c>
      <c r="B175" s="11"/>
      <c r="C175" s="11"/>
      <c r="D175" s="11"/>
      <c r="E175" s="11"/>
      <c r="F175" s="11"/>
    </row>
    <row r="176" spans="1:6" ht="12.75" customHeight="1">
      <c r="A176" s="4" t="s">
        <v>1605</v>
      </c>
      <c r="B176" s="12">
        <f>+'DCA-Anexo I-E'!B177+'DCA-Anexo I-E'!B178+'DCA-Anexo I-E'!B180+'DCA-Anexo I-E'!B179</f>
        <v>0</v>
      </c>
      <c r="C176" s="12">
        <f>+'DCA-Anexo I-E'!C177+'DCA-Anexo I-E'!C178+'DCA-Anexo I-E'!C180+'DCA-Anexo I-E'!C179</f>
        <v>0</v>
      </c>
      <c r="D176" s="12">
        <f>+'DCA-Anexo I-E'!D177+'DCA-Anexo I-E'!D178+'DCA-Anexo I-E'!D180+'DCA-Anexo I-E'!D179</f>
        <v>0</v>
      </c>
      <c r="E176" s="12">
        <f>+'DCA-Anexo I-E'!E177+'DCA-Anexo I-E'!E178+'DCA-Anexo I-E'!E180+'DCA-Anexo I-E'!E179</f>
        <v>0</v>
      </c>
      <c r="F176" s="12">
        <f>+'DCA-Anexo I-E'!F177+'DCA-Anexo I-E'!F178+'DCA-Anexo I-E'!F180+'DCA-Anexo I-E'!F179</f>
        <v>0</v>
      </c>
    </row>
    <row r="177" spans="1:6" ht="12.75" customHeight="1">
      <c r="A177" s="3" t="s">
        <v>1606</v>
      </c>
      <c r="B177" s="11"/>
      <c r="C177" s="11"/>
      <c r="D177" s="11"/>
      <c r="E177" s="11"/>
      <c r="F177" s="11"/>
    </row>
    <row r="178" spans="1:6" ht="12.75" customHeight="1">
      <c r="A178" s="4" t="s">
        <v>1607</v>
      </c>
      <c r="B178" s="12"/>
      <c r="C178" s="12"/>
      <c r="D178" s="12"/>
      <c r="E178" s="12"/>
      <c r="F178" s="12"/>
    </row>
    <row r="179" spans="1:6" ht="12.75" customHeight="1">
      <c r="A179" s="3" t="s">
        <v>1608</v>
      </c>
      <c r="B179" s="11"/>
      <c r="C179" s="11"/>
      <c r="D179" s="11"/>
      <c r="E179" s="11"/>
      <c r="F179" s="11"/>
    </row>
    <row r="180" spans="1:6" ht="12.75" customHeight="1">
      <c r="A180" s="4" t="s">
        <v>1609</v>
      </c>
      <c r="B180" s="12"/>
      <c r="C180" s="12"/>
      <c r="D180" s="12"/>
      <c r="E180" s="12"/>
      <c r="F180" s="12"/>
    </row>
    <row r="181" spans="1:6" ht="12.75" customHeight="1">
      <c r="A181" s="3" t="s">
        <v>1610</v>
      </c>
      <c r="B181" s="11">
        <f>+'DCA-Anexo I-E'!B182+'DCA-Anexo I-E'!B183+'DCA-Anexo I-E'!B184+'DCA-Anexo I-E'!B185+'DCA-Anexo I-E'!B187+'DCA-Anexo I-E'!B186</f>
        <v>191212.75</v>
      </c>
      <c r="C181" s="11">
        <f>+'DCA-Anexo I-E'!C182+'DCA-Anexo I-E'!C183+'DCA-Anexo I-E'!C184+'DCA-Anexo I-E'!C185+'DCA-Anexo I-E'!C187+'DCA-Anexo I-E'!C186</f>
        <v>191212.75</v>
      </c>
      <c r="D181" s="11">
        <f>+'DCA-Anexo I-E'!D182+'DCA-Anexo I-E'!D183+'DCA-Anexo I-E'!D184+'DCA-Anexo I-E'!D185+'DCA-Anexo I-E'!D187+'DCA-Anexo I-E'!D186</f>
        <v>167213.81</v>
      </c>
      <c r="E181" s="11">
        <f>+'DCA-Anexo I-E'!E182+'DCA-Anexo I-E'!E183+'DCA-Anexo I-E'!E184+'DCA-Anexo I-E'!E185+'DCA-Anexo I-E'!E187+'DCA-Anexo I-E'!E186</f>
        <v>0</v>
      </c>
      <c r="F181" s="11">
        <f>+'DCA-Anexo I-E'!F182+'DCA-Anexo I-E'!F183+'DCA-Anexo I-E'!F184+'DCA-Anexo I-E'!F185+'DCA-Anexo I-E'!F187+'DCA-Anexo I-E'!F186</f>
        <v>23998.94</v>
      </c>
    </row>
    <row r="182" spans="1:6" ht="12.75" customHeight="1">
      <c r="A182" s="4" t="s">
        <v>1611</v>
      </c>
      <c r="B182" s="12"/>
      <c r="C182" s="12"/>
      <c r="D182" s="12"/>
      <c r="E182" s="12"/>
      <c r="F182" s="12"/>
    </row>
    <row r="183" spans="1:6" ht="12.75" customHeight="1">
      <c r="A183" s="3" t="s">
        <v>1612</v>
      </c>
      <c r="B183" s="11">
        <v>191212.75</v>
      </c>
      <c r="C183" s="11">
        <v>191212.75</v>
      </c>
      <c r="D183" s="11">
        <v>167213.81</v>
      </c>
      <c r="E183" s="11"/>
      <c r="F183" s="11">
        <v>23998.94</v>
      </c>
    </row>
    <row r="184" spans="1:6" ht="12.75" customHeight="1">
      <c r="A184" s="4" t="s">
        <v>1613</v>
      </c>
      <c r="B184" s="12"/>
      <c r="C184" s="12"/>
      <c r="D184" s="12"/>
      <c r="E184" s="12"/>
      <c r="F184" s="12"/>
    </row>
    <row r="185" spans="1:6" ht="12.75" customHeight="1">
      <c r="A185" s="3" t="s">
        <v>1614</v>
      </c>
      <c r="B185" s="11"/>
      <c r="C185" s="11"/>
      <c r="D185" s="11"/>
      <c r="E185" s="11"/>
      <c r="F185" s="11"/>
    </row>
    <row r="186" spans="1:6" ht="12.75" customHeight="1">
      <c r="A186" s="4" t="s">
        <v>1615</v>
      </c>
      <c r="B186" s="12"/>
      <c r="C186" s="12"/>
      <c r="D186" s="12"/>
      <c r="E186" s="12"/>
      <c r="F186" s="12"/>
    </row>
    <row r="187" spans="1:6" ht="12.75" customHeight="1">
      <c r="A187" s="3" t="s">
        <v>1616</v>
      </c>
      <c r="B187" s="11"/>
      <c r="C187" s="11"/>
      <c r="D187" s="11"/>
      <c r="E187" s="11"/>
      <c r="F187" s="11"/>
    </row>
    <row r="188" spans="1:6" ht="12.75" customHeight="1">
      <c r="A188" s="4" t="s">
        <v>1617</v>
      </c>
      <c r="B188" s="12">
        <f>+'DCA-Anexo I-E'!B189+'DCA-Anexo I-E'!B190+'DCA-Anexo I-E'!B191+'DCA-Anexo I-E'!B192+'DCA-Anexo I-E'!B193+'DCA-Anexo I-E'!B195+'DCA-Anexo I-E'!B194</f>
        <v>1787346.54</v>
      </c>
      <c r="C188" s="12">
        <f>+'DCA-Anexo I-E'!C189+'DCA-Anexo I-E'!C190+'DCA-Anexo I-E'!C191+'DCA-Anexo I-E'!C192+'DCA-Anexo I-E'!C193+'DCA-Anexo I-E'!C195+'DCA-Anexo I-E'!C194</f>
        <v>1720491.26</v>
      </c>
      <c r="D188" s="12">
        <f>+'DCA-Anexo I-E'!D189+'DCA-Anexo I-E'!D190+'DCA-Anexo I-E'!D191+'DCA-Anexo I-E'!D192+'DCA-Anexo I-E'!D193+'DCA-Anexo I-E'!D195+'DCA-Anexo I-E'!D194</f>
        <v>1711998.18</v>
      </c>
      <c r="E188" s="12">
        <f>+'DCA-Anexo I-E'!E189+'DCA-Anexo I-E'!E190+'DCA-Anexo I-E'!E191+'DCA-Anexo I-E'!E192+'DCA-Anexo I-E'!E193+'DCA-Anexo I-E'!E195+'DCA-Anexo I-E'!E194</f>
        <v>66855.28</v>
      </c>
      <c r="F188" s="12">
        <f>+'DCA-Anexo I-E'!F189+'DCA-Anexo I-E'!F190+'DCA-Anexo I-E'!F191+'DCA-Anexo I-E'!F192+'DCA-Anexo I-E'!F193+'DCA-Anexo I-E'!F195+'DCA-Anexo I-E'!F194</f>
        <v>8493.08</v>
      </c>
    </row>
    <row r="189" spans="1:6" ht="12.75" customHeight="1">
      <c r="A189" s="3" t="s">
        <v>1618</v>
      </c>
      <c r="B189" s="11"/>
      <c r="C189" s="11"/>
      <c r="D189" s="11"/>
      <c r="E189" s="11"/>
      <c r="F189" s="11"/>
    </row>
    <row r="190" spans="1:6" ht="12.75" customHeight="1">
      <c r="A190" s="4" t="s">
        <v>1619</v>
      </c>
      <c r="B190" s="12">
        <f>1469217.36+68999.74</f>
        <v>1538217.1</v>
      </c>
      <c r="C190" s="12">
        <f>1402362.08+68999.74</f>
        <v>1471361.82</v>
      </c>
      <c r="D190" s="12">
        <f>1393869+68999.74</f>
        <v>1462868.74</v>
      </c>
      <c r="E190" s="12">
        <v>66855.28</v>
      </c>
      <c r="F190" s="12">
        <v>8493.08</v>
      </c>
    </row>
    <row r="191" spans="1:6" ht="12.75" customHeight="1">
      <c r="A191" s="3" t="s">
        <v>1620</v>
      </c>
      <c r="B191" s="11"/>
      <c r="C191" s="11"/>
      <c r="D191" s="11"/>
      <c r="E191" s="11"/>
      <c r="F191" s="11"/>
    </row>
    <row r="192" spans="1:6" ht="12.75" customHeight="1">
      <c r="A192" s="4" t="s">
        <v>1621</v>
      </c>
      <c r="B192" s="12"/>
      <c r="C192" s="12"/>
      <c r="D192" s="12"/>
      <c r="E192" s="12"/>
      <c r="F192" s="12"/>
    </row>
    <row r="193" spans="1:6" ht="12.75" customHeight="1">
      <c r="A193" s="3" t="s">
        <v>1622</v>
      </c>
      <c r="B193" s="11"/>
      <c r="C193" s="11"/>
      <c r="D193" s="11"/>
      <c r="E193" s="11"/>
      <c r="F193" s="11"/>
    </row>
    <row r="194" spans="1:6" ht="12.75" customHeight="1">
      <c r="A194" s="4" t="s">
        <v>1623</v>
      </c>
      <c r="B194" s="12"/>
      <c r="C194" s="12"/>
      <c r="D194" s="12"/>
      <c r="E194" s="12"/>
      <c r="F194" s="12"/>
    </row>
    <row r="195" spans="1:6" ht="12.75" customHeight="1">
      <c r="A195" s="3" t="s">
        <v>1624</v>
      </c>
      <c r="B195" s="11">
        <v>249129.44</v>
      </c>
      <c r="C195" s="11">
        <v>249129.44</v>
      </c>
      <c r="D195" s="11">
        <v>249129.44</v>
      </c>
      <c r="E195" s="11"/>
      <c r="F195" s="11"/>
    </row>
    <row r="196" spans="1:6" ht="12.75" customHeight="1">
      <c r="A196" s="4" t="s">
        <v>1625</v>
      </c>
      <c r="B196" s="12">
        <f>+'DCA-Anexo I-E'!B197+'DCA-Anexo I-E'!B198+'DCA-Anexo I-E'!B199+'DCA-Anexo I-E'!B201+'DCA-Anexo I-E'!B200</f>
        <v>113912.47</v>
      </c>
      <c r="C196" s="12">
        <f>+'DCA-Anexo I-E'!C197+'DCA-Anexo I-E'!C198+'DCA-Anexo I-E'!C199+'DCA-Anexo I-E'!C201+'DCA-Anexo I-E'!C200</f>
        <v>113912.47</v>
      </c>
      <c r="D196" s="12">
        <f>+'DCA-Anexo I-E'!D197+'DCA-Anexo I-E'!D198+'DCA-Anexo I-E'!D199+'DCA-Anexo I-E'!D201+'DCA-Anexo I-E'!D200</f>
        <v>110363.38</v>
      </c>
      <c r="E196" s="12">
        <f>+'DCA-Anexo I-E'!E197+'DCA-Anexo I-E'!E198+'DCA-Anexo I-E'!E199+'DCA-Anexo I-E'!E201+'DCA-Anexo I-E'!E200</f>
        <v>0</v>
      </c>
      <c r="F196" s="12">
        <f>+'DCA-Anexo I-E'!F197+'DCA-Anexo I-E'!F198+'DCA-Anexo I-E'!F199+'DCA-Anexo I-E'!F201+'DCA-Anexo I-E'!F200</f>
        <v>3549.09</v>
      </c>
    </row>
    <row r="197" spans="1:6" ht="12.75" customHeight="1">
      <c r="A197" s="3" t="s">
        <v>1626</v>
      </c>
      <c r="B197" s="11"/>
      <c r="C197" s="11"/>
      <c r="D197" s="11"/>
      <c r="E197" s="11"/>
      <c r="F197" s="11"/>
    </row>
    <row r="198" spans="1:6" ht="12.75" customHeight="1">
      <c r="A198" s="4" t="s">
        <v>1627</v>
      </c>
      <c r="B198" s="12">
        <v>113912.47</v>
      </c>
      <c r="C198" s="12">
        <v>113912.47</v>
      </c>
      <c r="D198" s="12">
        <v>110363.38</v>
      </c>
      <c r="E198" s="12"/>
      <c r="F198" s="12">
        <v>3549.09</v>
      </c>
    </row>
    <row r="199" spans="1:6" ht="12.75" customHeight="1">
      <c r="A199" s="3" t="s">
        <v>1628</v>
      </c>
      <c r="B199" s="11"/>
      <c r="C199" s="11"/>
      <c r="D199" s="11"/>
      <c r="E199" s="11"/>
      <c r="F199" s="11"/>
    </row>
    <row r="200" spans="1:6" ht="12.75" customHeight="1">
      <c r="A200" s="4" t="s">
        <v>1629</v>
      </c>
      <c r="B200" s="12"/>
      <c r="C200" s="12"/>
      <c r="D200" s="12"/>
      <c r="E200" s="12"/>
      <c r="F200" s="12"/>
    </row>
    <row r="201" spans="1:6" ht="12.75" customHeight="1">
      <c r="A201" s="3" t="s">
        <v>1630</v>
      </c>
      <c r="B201" s="11"/>
      <c r="C201" s="11"/>
      <c r="D201" s="11"/>
      <c r="E201" s="11"/>
      <c r="F201" s="11"/>
    </row>
    <row r="202" spans="1:6" ht="12.75" customHeight="1">
      <c r="A202" s="4" t="s">
        <v>1631</v>
      </c>
      <c r="B202" s="12">
        <f>+'DCA-Anexo I-E'!B203+'DCA-Anexo I-E'!B204+'DCA-Anexo I-E'!B205+'DCA-Anexo I-E'!B206+'DCA-Anexo I-E'!B207+'DCA-Anexo I-E'!B208+'DCA-Anexo I-E'!B209+'DCA-Anexo I-E'!B210</f>
        <v>875671.68</v>
      </c>
      <c r="C202" s="12">
        <f>+'DCA-Anexo I-E'!C203+'DCA-Anexo I-E'!C204+'DCA-Anexo I-E'!C205+'DCA-Anexo I-E'!C206+'DCA-Anexo I-E'!C207+'DCA-Anexo I-E'!C208+'DCA-Anexo I-E'!C209+'DCA-Anexo I-E'!C210</f>
        <v>875671.68</v>
      </c>
      <c r="D202" s="12">
        <f>+'DCA-Anexo I-E'!D203+'DCA-Anexo I-E'!D204+'DCA-Anexo I-E'!D205+'DCA-Anexo I-E'!D206+'DCA-Anexo I-E'!D207+'DCA-Anexo I-E'!D208+'DCA-Anexo I-E'!D209+'DCA-Anexo I-E'!D210</f>
        <v>864926.51</v>
      </c>
      <c r="E202" s="12">
        <f>+'DCA-Anexo I-E'!E203+'DCA-Anexo I-E'!E204+'DCA-Anexo I-E'!E205+'DCA-Anexo I-E'!E206+'DCA-Anexo I-E'!E207+'DCA-Anexo I-E'!E208+'DCA-Anexo I-E'!E209+'DCA-Anexo I-E'!E210</f>
        <v>0</v>
      </c>
      <c r="F202" s="12">
        <f>+'DCA-Anexo I-E'!F203+'DCA-Anexo I-E'!F204+'DCA-Anexo I-E'!F205+'DCA-Anexo I-E'!F206+'DCA-Anexo I-E'!F207+'DCA-Anexo I-E'!F208+'DCA-Anexo I-E'!F209+'DCA-Anexo I-E'!F210</f>
        <v>10745.17</v>
      </c>
    </row>
    <row r="203" spans="1:6" ht="12.75" customHeight="1">
      <c r="A203" s="3" t="s">
        <v>1632</v>
      </c>
      <c r="B203" s="11"/>
      <c r="C203" s="11"/>
      <c r="D203" s="11"/>
      <c r="E203" s="11"/>
      <c r="F203" s="11"/>
    </row>
    <row r="204" spans="1:6" ht="12.75" customHeight="1">
      <c r="A204" s="4" t="s">
        <v>1633</v>
      </c>
      <c r="B204" s="12"/>
      <c r="C204" s="12"/>
      <c r="D204" s="12"/>
      <c r="E204" s="12"/>
      <c r="F204" s="12"/>
    </row>
    <row r="205" spans="1:6" ht="12.75" customHeight="1">
      <c r="A205" s="3" t="s">
        <v>1634</v>
      </c>
      <c r="B205" s="11">
        <v>218331.12</v>
      </c>
      <c r="C205" s="11">
        <v>218331.12</v>
      </c>
      <c r="D205" s="11">
        <v>218331.12</v>
      </c>
      <c r="E205" s="11"/>
      <c r="F205" s="11"/>
    </row>
    <row r="206" spans="1:6" ht="12.75" customHeight="1">
      <c r="A206" s="4" t="s">
        <v>1635</v>
      </c>
      <c r="B206" s="12"/>
      <c r="C206" s="12"/>
      <c r="D206" s="12"/>
      <c r="E206" s="12"/>
      <c r="F206" s="12"/>
    </row>
    <row r="207" spans="1:6" ht="12.75" customHeight="1">
      <c r="A207" s="3" t="s">
        <v>1636</v>
      </c>
      <c r="B207" s="11"/>
      <c r="C207" s="11"/>
      <c r="D207" s="11"/>
      <c r="E207" s="11"/>
      <c r="F207" s="11"/>
    </row>
    <row r="208" spans="1:6" ht="12.75" customHeight="1">
      <c r="A208" s="4" t="s">
        <v>1637</v>
      </c>
      <c r="B208" s="12">
        <f>210748.22+446592.34</f>
        <v>657340.56000000006</v>
      </c>
      <c r="C208" s="12">
        <f>210748.22+446592.34</f>
        <v>657340.56000000006</v>
      </c>
      <c r="D208" s="12">
        <f>200003.05+446592.34</f>
        <v>646595.39</v>
      </c>
      <c r="E208" s="12"/>
      <c r="F208" s="12">
        <v>10745.17</v>
      </c>
    </row>
    <row r="209" spans="1:6" ht="12.75" customHeight="1">
      <c r="A209" s="3" t="s">
        <v>1638</v>
      </c>
      <c r="B209" s="11"/>
      <c r="C209" s="11"/>
      <c r="D209" s="11"/>
      <c r="E209" s="11"/>
      <c r="F209" s="11"/>
    </row>
    <row r="210" spans="1:6" ht="12.75" customHeight="1">
      <c r="A210" s="4" t="s">
        <v>1639</v>
      </c>
      <c r="B210" s="12"/>
      <c r="C210" s="12"/>
      <c r="D210" s="12"/>
      <c r="E210" s="12"/>
      <c r="F210" s="12"/>
    </row>
    <row r="211" spans="1:6" ht="12.75" customHeight="1">
      <c r="A211" s="3" t="s">
        <v>1640</v>
      </c>
      <c r="B211" s="11"/>
      <c r="C211" s="11"/>
      <c r="D211" s="11"/>
      <c r="E211" s="11"/>
      <c r="F211" s="11"/>
    </row>
    <row r="214" spans="1:6" ht="12.75" customHeight="1">
      <c r="A214" s="7" t="s">
        <v>1444</v>
      </c>
    </row>
    <row r="215" spans="1:6" ht="12.75" customHeight="1">
      <c r="A215" s="7" t="s">
        <v>1641</v>
      </c>
    </row>
    <row r="216" spans="1:6" ht="12.75" customHeight="1">
      <c r="A216" s="7" t="s">
        <v>12</v>
      </c>
    </row>
    <row r="217" spans="1:6" ht="30" customHeight="1">
      <c r="A217" s="20" t="s">
        <v>1642</v>
      </c>
      <c r="B217" s="20" t="s">
        <v>14</v>
      </c>
    </row>
    <row r="218" spans="1:6" ht="30" customHeight="1">
      <c r="A218" s="21"/>
      <c r="B218" s="20" t="s">
        <v>15</v>
      </c>
    </row>
    <row r="219" spans="1:6" ht="12.75" customHeight="1">
      <c r="A219" s="3" t="s">
        <v>1642</v>
      </c>
      <c r="B219" s="5"/>
    </row>
    <row r="220" spans="1:6" ht="300" customHeight="1">
      <c r="A220" s="4" t="s">
        <v>772</v>
      </c>
      <c r="B220" s="13"/>
    </row>
  </sheetData>
  <sheetProtection algorithmName="SHA-512" hashValue="JWq6wDmBfOgFM4coedgQQSV/6D13S5MZmoRIQFPaNbfAxmomUwiCAL2ceYR9PmhjElRHP1HSSEWJ5rj1Co26Rg==" saltValue="zcODtNt/damJifyQGKZUyw==" spinCount="100000" sheet="1" objects="1" scenarios="1"/>
  <mergeCells count="10">
    <mergeCell ref="A217:A218"/>
    <mergeCell ref="B217"/>
    <mergeCell ref="B218"/>
    <mergeCell ref="A17:A18"/>
    <mergeCell ref="B17:F17"/>
    <mergeCell ref="B18"/>
    <mergeCell ref="C18"/>
    <mergeCell ref="D18"/>
    <mergeCell ref="E18"/>
    <mergeCell ref="F18"/>
  </mergeCells>
  <pageMargins left="0.78740157499999996" right="0.78740157499999996" top="0.984251969" bottom="0.984251969" header="0.5" footer="0.5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90"/>
  <sheetViews>
    <sheetView showGridLines="0" topLeftCell="A12" workbookViewId="0">
      <pane xSplit="1" topLeftCell="I1" activePane="topRight" state="frozen"/>
      <selection pane="topRight" activeCell="J23" sqref="J23"/>
    </sheetView>
  </sheetViews>
  <sheetFormatPr defaultRowHeight="12.75"/>
  <cols>
    <col min="1" max="1" width="86" customWidth="1"/>
    <col min="2" max="8" width="40" customWidth="1"/>
    <col min="9" max="9" width="35.5703125" customWidth="1"/>
    <col min="10" max="10" width="40" customWidth="1"/>
  </cols>
  <sheetData>
    <row r="1" spans="1:5" ht="74.099999999999994" customHeight="1">
      <c r="A1" s="8"/>
    </row>
    <row r="2" spans="1:5">
      <c r="A2" s="17" t="s">
        <v>0</v>
      </c>
    </row>
    <row r="3" spans="1:5" ht="20.100000000000001" customHeight="1">
      <c r="A3" s="1" t="s">
        <v>1</v>
      </c>
    </row>
    <row r="4" spans="1:5" ht="20.100000000000001" customHeight="1">
      <c r="A4" s="1" t="s">
        <v>2</v>
      </c>
    </row>
    <row r="5" spans="1:5" ht="20.100000000000001" customHeight="1">
      <c r="A5" s="1" t="s">
        <v>3</v>
      </c>
      <c r="E5" s="10"/>
    </row>
    <row r="7" spans="1:5">
      <c r="A7" s="2" t="s">
        <v>4</v>
      </c>
    </row>
    <row r="8" spans="1:5">
      <c r="A8" s="2" t="s">
        <v>5</v>
      </c>
    </row>
    <row r="9" spans="1:5">
      <c r="A9" s="2" t="s">
        <v>6</v>
      </c>
    </row>
    <row r="10" spans="1:5">
      <c r="A10" s="2" t="s">
        <v>7</v>
      </c>
    </row>
    <row r="11" spans="1:5">
      <c r="A11" s="2" t="s">
        <v>8</v>
      </c>
    </row>
    <row r="12" spans="1:5">
      <c r="A12" s="2" t="s">
        <v>9</v>
      </c>
    </row>
    <row r="14" spans="1:5" ht="25.5" customHeight="1">
      <c r="A14" s="7" t="s">
        <v>1643</v>
      </c>
    </row>
    <row r="15" spans="1:5" ht="12.75" customHeight="1">
      <c r="A15" s="7" t="s">
        <v>1172</v>
      </c>
    </row>
    <row r="16" spans="1:5" ht="12.75" customHeight="1">
      <c r="A16" s="7" t="s">
        <v>12</v>
      </c>
    </row>
    <row r="17" spans="1:10" ht="30" customHeight="1">
      <c r="A17" s="20" t="s">
        <v>1173</v>
      </c>
      <c r="B17" s="20" t="s">
        <v>1174</v>
      </c>
      <c r="C17" s="20"/>
      <c r="D17" s="20"/>
      <c r="E17" s="20"/>
      <c r="F17" s="20"/>
      <c r="G17" s="20"/>
      <c r="H17" s="20"/>
      <c r="I17" s="20"/>
      <c r="J17" s="20"/>
    </row>
    <row r="18" spans="1:10" ht="30" customHeight="1">
      <c r="A18" s="21"/>
      <c r="B18" s="20" t="s">
        <v>1644</v>
      </c>
      <c r="C18" s="20" t="s">
        <v>1645</v>
      </c>
      <c r="D18" s="20" t="s">
        <v>1646</v>
      </c>
      <c r="E18" s="20" t="s">
        <v>1647</v>
      </c>
      <c r="F18" s="20" t="s">
        <v>1648</v>
      </c>
      <c r="G18" s="20" t="s">
        <v>1649</v>
      </c>
      <c r="H18" s="20" t="s">
        <v>1650</v>
      </c>
      <c r="I18" s="20" t="s">
        <v>1651</v>
      </c>
      <c r="J18" s="20" t="s">
        <v>1652</v>
      </c>
    </row>
    <row r="19" spans="1:10" ht="12.75" customHeight="1">
      <c r="A19" s="3" t="s">
        <v>1173</v>
      </c>
      <c r="B19" s="5"/>
      <c r="C19" s="5"/>
      <c r="D19" s="5"/>
      <c r="E19" s="5"/>
      <c r="F19" s="5"/>
      <c r="G19" s="5"/>
      <c r="H19" s="5"/>
      <c r="I19" s="5"/>
      <c r="J19" s="5"/>
    </row>
    <row r="20" spans="1:10" ht="12.75" customHeight="1">
      <c r="A20" s="4" t="s">
        <v>1653</v>
      </c>
      <c r="B20" s="12">
        <f>+'DCA-Anexo I-F'!B21+'DCA-Anexo I-F'!B170</f>
        <v>76246.539999999994</v>
      </c>
      <c r="C20" s="12">
        <f>+'DCA-Anexo I-F'!C21+'DCA-Anexo I-F'!C170</f>
        <v>249728.06</v>
      </c>
      <c r="D20" s="12">
        <f>+'DCA-Anexo I-F'!D21+'DCA-Anexo I-F'!D170</f>
        <v>243645.71</v>
      </c>
      <c r="E20" s="12">
        <f>+'DCA-Anexo I-F'!E21+'DCA-Anexo I-F'!E170</f>
        <v>243645.71</v>
      </c>
      <c r="F20" s="12">
        <f>+'DCA-Anexo I-F'!F21+'DCA-Anexo I-F'!F170</f>
        <v>38870.86</v>
      </c>
      <c r="G20" s="12">
        <f>+'DCA-Anexo I-F'!G21+'DCA-Anexo I-F'!G170</f>
        <v>49688.11</v>
      </c>
      <c r="H20" s="12">
        <f>+'DCA-Anexo I-F'!H21+'DCA-Anexo I-F'!H170</f>
        <v>359216.5</v>
      </c>
      <c r="I20" s="12">
        <f>+'DCA-Anexo I-F'!I21+'DCA-Anexo I-F'!I170</f>
        <v>407663.24</v>
      </c>
      <c r="J20" s="12">
        <f>+'DCA-Anexo I-F'!J21+'DCA-Anexo I-F'!J170</f>
        <v>1241.3699999999999</v>
      </c>
    </row>
    <row r="21" spans="1:10" ht="12.75" customHeight="1">
      <c r="A21" s="3" t="s">
        <v>1181</v>
      </c>
      <c r="B21" s="11">
        <f>+'DCA-Anexo I-F'!B22+'DCA-Anexo I-F'!B84+'DCA-Anexo I-F'!B67</f>
        <v>2140</v>
      </c>
      <c r="C21" s="11">
        <f>+'DCA-Anexo I-F'!C22+'DCA-Anexo I-F'!C84+'DCA-Anexo I-F'!C67</f>
        <v>91493.98000000001</v>
      </c>
      <c r="D21" s="11">
        <f>+'DCA-Anexo I-F'!D22+'DCA-Anexo I-F'!D84+'DCA-Anexo I-F'!D67</f>
        <v>52623.12</v>
      </c>
      <c r="E21" s="11">
        <f>+'DCA-Anexo I-F'!E22+'DCA-Anexo I-F'!E84+'DCA-Anexo I-F'!E67</f>
        <v>52623.12</v>
      </c>
      <c r="F21" s="11">
        <f>+'DCA-Anexo I-F'!F22+'DCA-Anexo I-F'!F84+'DCA-Anexo I-F'!F67</f>
        <v>38870.86</v>
      </c>
      <c r="G21" s="11">
        <f>+'DCA-Anexo I-F'!G22+'DCA-Anexo I-F'!G84+'DCA-Anexo I-F'!G67</f>
        <v>54.75</v>
      </c>
      <c r="H21" s="11">
        <f>+'DCA-Anexo I-F'!H22+'DCA-Anexo I-F'!H84+'DCA-Anexo I-F'!H67</f>
        <v>355316.5</v>
      </c>
      <c r="I21" s="11">
        <f>+'DCA-Anexo I-F'!I22+'DCA-Anexo I-F'!I84+'DCA-Anexo I-F'!I67</f>
        <v>354129.88</v>
      </c>
      <c r="J21" s="11">
        <f>+'DCA-Anexo I-F'!J22+'DCA-Anexo I-F'!J84+'DCA-Anexo I-F'!J67</f>
        <v>1241.3699999999999</v>
      </c>
    </row>
    <row r="22" spans="1:10" ht="12.75" customHeight="1">
      <c r="A22" s="4" t="s">
        <v>1182</v>
      </c>
      <c r="B22" s="12">
        <f>+'DCA-Anexo I-F'!B26+'DCA-Anexo I-F'!B63+'DCA-Anexo I-F'!B25+'DCA-Anexo I-F'!B23+'DCA-Anexo I-F'!B65+'DCA-Anexo I-F'!B53+'DCA-Anexo I-F'!B64+'DCA-Anexo I-F'!B31+'DCA-Anexo I-F'!B24+'DCA-Anexo I-F'!B27+'DCA-Anexo I-F'!B28+'DCA-Anexo I-F'!B29+'DCA-Anexo I-F'!B30</f>
        <v>0</v>
      </c>
      <c r="C22" s="12">
        <f>+'DCA-Anexo I-F'!C26+'DCA-Anexo I-F'!C63+'DCA-Anexo I-F'!C25+'DCA-Anexo I-F'!C23+'DCA-Anexo I-F'!C65+'DCA-Anexo I-F'!C53+'DCA-Anexo I-F'!C64+'DCA-Anexo I-F'!C31+'DCA-Anexo I-F'!C24+'DCA-Anexo I-F'!C27+'DCA-Anexo I-F'!C28+'DCA-Anexo I-F'!C29+'DCA-Anexo I-F'!C30</f>
        <v>30007.88</v>
      </c>
      <c r="D22" s="12">
        <f>+'DCA-Anexo I-F'!D26+'DCA-Anexo I-F'!D63+'DCA-Anexo I-F'!D25+'DCA-Anexo I-F'!D23+'DCA-Anexo I-F'!D65+'DCA-Anexo I-F'!D53+'DCA-Anexo I-F'!D64+'DCA-Anexo I-F'!D31+'DCA-Anexo I-F'!D24+'DCA-Anexo I-F'!D27+'DCA-Anexo I-F'!D28+'DCA-Anexo I-F'!D29+'DCA-Anexo I-F'!D30</f>
        <v>29487.25</v>
      </c>
      <c r="E22" s="12">
        <f>+'DCA-Anexo I-F'!E26+'DCA-Anexo I-F'!E63+'DCA-Anexo I-F'!E25+'DCA-Anexo I-F'!E23+'DCA-Anexo I-F'!E65+'DCA-Anexo I-F'!E53+'DCA-Anexo I-F'!E64+'DCA-Anexo I-F'!E31+'DCA-Anexo I-F'!E24+'DCA-Anexo I-F'!E27+'DCA-Anexo I-F'!E28+'DCA-Anexo I-F'!E29+'DCA-Anexo I-F'!E30</f>
        <v>29487.25</v>
      </c>
      <c r="F22" s="12">
        <f>+'DCA-Anexo I-F'!F26+'DCA-Anexo I-F'!F63+'DCA-Anexo I-F'!F25+'DCA-Anexo I-F'!F23+'DCA-Anexo I-F'!F65+'DCA-Anexo I-F'!F53+'DCA-Anexo I-F'!F64+'DCA-Anexo I-F'!F31+'DCA-Anexo I-F'!F24+'DCA-Anexo I-F'!F27+'DCA-Anexo I-F'!F28+'DCA-Anexo I-F'!F29+'DCA-Anexo I-F'!F30</f>
        <v>520.63</v>
      </c>
      <c r="G22" s="12">
        <f>+'DCA-Anexo I-F'!G26+'DCA-Anexo I-F'!G63+'DCA-Anexo I-F'!G25+'DCA-Anexo I-F'!G23+'DCA-Anexo I-F'!G65+'DCA-Anexo I-F'!G53+'DCA-Anexo I-F'!G64+'DCA-Anexo I-F'!G31+'DCA-Anexo I-F'!G24+'DCA-Anexo I-F'!G27+'DCA-Anexo I-F'!G28+'DCA-Anexo I-F'!G29+'DCA-Anexo I-F'!G30</f>
        <v>0</v>
      </c>
      <c r="H22" s="12">
        <f>+'DCA-Anexo I-F'!H26+'DCA-Anexo I-F'!H63+'DCA-Anexo I-F'!H25+'DCA-Anexo I-F'!H23+'DCA-Anexo I-F'!H65+'DCA-Anexo I-F'!H53+'DCA-Anexo I-F'!H64+'DCA-Anexo I-F'!H31+'DCA-Anexo I-F'!H24+'DCA-Anexo I-F'!H27+'DCA-Anexo I-F'!H28+'DCA-Anexo I-F'!H29+'DCA-Anexo I-F'!H30</f>
        <v>175279.49</v>
      </c>
      <c r="I22" s="12">
        <f>+'DCA-Anexo I-F'!I26+'DCA-Anexo I-F'!I63+'DCA-Anexo I-F'!I25+'DCA-Anexo I-F'!I23+'DCA-Anexo I-F'!I65+'DCA-Anexo I-F'!I53+'DCA-Anexo I-F'!I64+'DCA-Anexo I-F'!I31+'DCA-Anexo I-F'!I24+'DCA-Anexo I-F'!I27+'DCA-Anexo I-F'!I28+'DCA-Anexo I-F'!I29+'DCA-Anexo I-F'!I30</f>
        <v>175279.49</v>
      </c>
      <c r="J22" s="12">
        <f>+'DCA-Anexo I-F'!J26+'DCA-Anexo I-F'!J63+'DCA-Anexo I-F'!J25+'DCA-Anexo I-F'!J23+'DCA-Anexo I-F'!J65+'DCA-Anexo I-F'!J53+'DCA-Anexo I-F'!J64+'DCA-Anexo I-F'!J31+'DCA-Anexo I-F'!J24+'DCA-Anexo I-F'!J27+'DCA-Anexo I-F'!J28+'DCA-Anexo I-F'!J29+'DCA-Anexo I-F'!J30</f>
        <v>0</v>
      </c>
    </row>
    <row r="23" spans="1:10" ht="12.75" customHeight="1">
      <c r="A23" s="3" t="s">
        <v>1183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12.75" customHeight="1">
      <c r="A24" s="4" t="s">
        <v>1184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2.75" customHeight="1">
      <c r="A25" s="3" t="s">
        <v>1185</v>
      </c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12.75" customHeight="1">
      <c r="A26" s="4" t="s">
        <v>1186</v>
      </c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25.5" customHeight="1">
      <c r="A27" s="3" t="s">
        <v>1187</v>
      </c>
      <c r="B27" s="11"/>
      <c r="C27" s="11">
        <v>520.63</v>
      </c>
      <c r="D27" s="11"/>
      <c r="E27" s="11"/>
      <c r="F27" s="11">
        <v>520.63</v>
      </c>
      <c r="G27" s="11"/>
      <c r="H27" s="11"/>
      <c r="I27" s="11"/>
      <c r="J27" s="11"/>
    </row>
    <row r="28" spans="1:10" ht="38.25" customHeight="1">
      <c r="A28" s="4" t="s">
        <v>1188</v>
      </c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38.25" customHeight="1">
      <c r="A29" s="3" t="s">
        <v>1189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ht="12.75" customHeight="1">
      <c r="A30" s="4" t="s">
        <v>1190</v>
      </c>
      <c r="B30" s="12"/>
      <c r="C30" s="12"/>
      <c r="D30" s="12"/>
      <c r="E30" s="12"/>
      <c r="F30" s="12"/>
      <c r="G30" s="12"/>
      <c r="H30" s="12"/>
      <c r="I30" s="12"/>
      <c r="J30" s="12"/>
    </row>
    <row r="31" spans="1:10" ht="12.75" customHeight="1">
      <c r="A31" s="3" t="s">
        <v>1191</v>
      </c>
      <c r="B31" s="11">
        <f>+'DCA-Anexo I-F'!B32+'DCA-Anexo I-F'!B36+'DCA-Anexo I-F'!B40+'DCA-Anexo I-F'!B34+'DCA-Anexo I-F'!B47+'DCA-Anexo I-F'!B37+'DCA-Anexo I-F'!B38+'DCA-Anexo I-F'!B46+'DCA-Anexo I-F'!B39+'DCA-Anexo I-F'!B33+'DCA-Anexo I-F'!B48+'DCA-Anexo I-F'!B49+'DCA-Anexo I-F'!B52+'DCA-Anexo I-F'!B51+'DCA-Anexo I-F'!B50+'DCA-Anexo I-F'!B45+'DCA-Anexo I-F'!B35</f>
        <v>0</v>
      </c>
      <c r="C31" s="11">
        <f>+'DCA-Anexo I-F'!C32+'DCA-Anexo I-F'!C36+'DCA-Anexo I-F'!C40+'DCA-Anexo I-F'!C34+'DCA-Anexo I-F'!C47+'DCA-Anexo I-F'!C37+'DCA-Anexo I-F'!C38+'DCA-Anexo I-F'!C46+'DCA-Anexo I-F'!C39+'DCA-Anexo I-F'!C33+'DCA-Anexo I-F'!C48+'DCA-Anexo I-F'!C49+'DCA-Anexo I-F'!C52+'DCA-Anexo I-F'!C51+'DCA-Anexo I-F'!C50+'DCA-Anexo I-F'!C45+'DCA-Anexo I-F'!C35</f>
        <v>200</v>
      </c>
      <c r="D31" s="11">
        <f>+'DCA-Anexo I-F'!D32+'DCA-Anexo I-F'!D36+'DCA-Anexo I-F'!D40+'DCA-Anexo I-F'!D34+'DCA-Anexo I-F'!D47+'DCA-Anexo I-F'!D37+'DCA-Anexo I-F'!D38+'DCA-Anexo I-F'!D46+'DCA-Anexo I-F'!D39+'DCA-Anexo I-F'!D33+'DCA-Anexo I-F'!D48+'DCA-Anexo I-F'!D49+'DCA-Anexo I-F'!D52+'DCA-Anexo I-F'!D51+'DCA-Anexo I-F'!D50+'DCA-Anexo I-F'!D45+'DCA-Anexo I-F'!D35</f>
        <v>200</v>
      </c>
      <c r="E31" s="11">
        <f>+'DCA-Anexo I-F'!E32+'DCA-Anexo I-F'!E36+'DCA-Anexo I-F'!E40+'DCA-Anexo I-F'!E34+'DCA-Anexo I-F'!E47+'DCA-Anexo I-F'!E37+'DCA-Anexo I-F'!E38+'DCA-Anexo I-F'!E46+'DCA-Anexo I-F'!E39+'DCA-Anexo I-F'!E33+'DCA-Anexo I-F'!E48+'DCA-Anexo I-F'!E49+'DCA-Anexo I-F'!E52+'DCA-Anexo I-F'!E51+'DCA-Anexo I-F'!E50+'DCA-Anexo I-F'!E45+'DCA-Anexo I-F'!E35</f>
        <v>200</v>
      </c>
      <c r="F31" s="11">
        <f>+'DCA-Anexo I-F'!F32+'DCA-Anexo I-F'!F36+'DCA-Anexo I-F'!F40+'DCA-Anexo I-F'!F34+'DCA-Anexo I-F'!F47+'DCA-Anexo I-F'!F37+'DCA-Anexo I-F'!F38+'DCA-Anexo I-F'!F46+'DCA-Anexo I-F'!F39+'DCA-Anexo I-F'!F33+'DCA-Anexo I-F'!F48+'DCA-Anexo I-F'!F49+'DCA-Anexo I-F'!F52+'DCA-Anexo I-F'!F51+'DCA-Anexo I-F'!F50+'DCA-Anexo I-F'!F45+'DCA-Anexo I-F'!F35</f>
        <v>0</v>
      </c>
      <c r="G31" s="11">
        <f>+'DCA-Anexo I-F'!G32+'DCA-Anexo I-F'!G36+'DCA-Anexo I-F'!G40+'DCA-Anexo I-F'!G34+'DCA-Anexo I-F'!G47+'DCA-Anexo I-F'!G37+'DCA-Anexo I-F'!G38+'DCA-Anexo I-F'!G46+'DCA-Anexo I-F'!G39+'DCA-Anexo I-F'!G33+'DCA-Anexo I-F'!G48+'DCA-Anexo I-F'!G49+'DCA-Anexo I-F'!G52+'DCA-Anexo I-F'!G51+'DCA-Anexo I-F'!G50+'DCA-Anexo I-F'!G45+'DCA-Anexo I-F'!G35</f>
        <v>0</v>
      </c>
      <c r="H31" s="11">
        <f>+'DCA-Anexo I-F'!H32+'DCA-Anexo I-F'!H36+'DCA-Anexo I-F'!H40+'DCA-Anexo I-F'!H34+'DCA-Anexo I-F'!H47+'DCA-Anexo I-F'!H37+'DCA-Anexo I-F'!H38+'DCA-Anexo I-F'!H46+'DCA-Anexo I-F'!H39+'DCA-Anexo I-F'!H33+'DCA-Anexo I-F'!H48+'DCA-Anexo I-F'!H49+'DCA-Anexo I-F'!H52+'DCA-Anexo I-F'!H51+'DCA-Anexo I-F'!H50+'DCA-Anexo I-F'!H45+'DCA-Anexo I-F'!H35</f>
        <v>135991.35999999999</v>
      </c>
      <c r="I31" s="11">
        <f>+'DCA-Anexo I-F'!I32+'DCA-Anexo I-F'!I36+'DCA-Anexo I-F'!I40+'DCA-Anexo I-F'!I34+'DCA-Anexo I-F'!I47+'DCA-Anexo I-F'!I37+'DCA-Anexo I-F'!I38+'DCA-Anexo I-F'!I46+'DCA-Anexo I-F'!I39+'DCA-Anexo I-F'!I33+'DCA-Anexo I-F'!I48+'DCA-Anexo I-F'!I49+'DCA-Anexo I-F'!I52+'DCA-Anexo I-F'!I51+'DCA-Anexo I-F'!I50+'DCA-Anexo I-F'!I45+'DCA-Anexo I-F'!I35</f>
        <v>135991.35999999999</v>
      </c>
      <c r="J31" s="11">
        <f>+'DCA-Anexo I-F'!J32+'DCA-Anexo I-F'!J36+'DCA-Anexo I-F'!J40+'DCA-Anexo I-F'!J34+'DCA-Anexo I-F'!J47+'DCA-Anexo I-F'!J37+'DCA-Anexo I-F'!J38+'DCA-Anexo I-F'!J46+'DCA-Anexo I-F'!J39+'DCA-Anexo I-F'!J33+'DCA-Anexo I-F'!J48+'DCA-Anexo I-F'!J49+'DCA-Anexo I-F'!J52+'DCA-Anexo I-F'!J51+'DCA-Anexo I-F'!J50+'DCA-Anexo I-F'!J45+'DCA-Anexo I-F'!J35</f>
        <v>0</v>
      </c>
    </row>
    <row r="32" spans="1:10" ht="25.5" customHeight="1">
      <c r="A32" s="4" t="s">
        <v>1192</v>
      </c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2.75" customHeight="1">
      <c r="A33" s="3" t="s">
        <v>1193</v>
      </c>
      <c r="B33" s="11"/>
      <c r="C33" s="11"/>
      <c r="D33" s="11"/>
      <c r="E33" s="11"/>
      <c r="F33" s="11"/>
      <c r="G33" s="11"/>
      <c r="H33" s="11"/>
      <c r="I33" s="11"/>
      <c r="J33" s="11"/>
    </row>
    <row r="34" spans="1:10" ht="12.75" customHeight="1">
      <c r="A34" s="4" t="s">
        <v>1194</v>
      </c>
      <c r="B34" s="12"/>
      <c r="C34" s="12"/>
      <c r="D34" s="12"/>
      <c r="E34" s="12"/>
      <c r="F34" s="12"/>
      <c r="G34" s="12"/>
      <c r="H34" s="12">
        <v>2386.96</v>
      </c>
      <c r="I34" s="12">
        <v>2386.96</v>
      </c>
      <c r="J34" s="12"/>
    </row>
    <row r="35" spans="1:10" ht="25.5" customHeight="1">
      <c r="A35" s="3" t="s">
        <v>1195</v>
      </c>
      <c r="B35" s="11"/>
      <c r="C35" s="11"/>
      <c r="D35" s="11"/>
      <c r="E35" s="11"/>
      <c r="F35" s="11"/>
      <c r="G35" s="11"/>
      <c r="H35" s="11"/>
      <c r="I35" s="11"/>
      <c r="J35" s="11"/>
    </row>
    <row r="36" spans="1:10" ht="12.75" customHeight="1">
      <c r="A36" s="4" t="s">
        <v>1196</v>
      </c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25.5" customHeight="1">
      <c r="A37" s="3" t="s">
        <v>1197</v>
      </c>
      <c r="B37" s="11"/>
      <c r="C37" s="11"/>
      <c r="D37" s="11"/>
      <c r="E37" s="11"/>
      <c r="F37" s="11"/>
      <c r="G37" s="11"/>
      <c r="H37" s="11">
        <v>13073.77</v>
      </c>
      <c r="I37" s="11">
        <v>13073.77</v>
      </c>
      <c r="J37" s="11"/>
    </row>
    <row r="38" spans="1:10" ht="12.75" customHeight="1">
      <c r="A38" s="4" t="s">
        <v>1198</v>
      </c>
      <c r="B38" s="12"/>
      <c r="C38" s="12">
        <v>200</v>
      </c>
      <c r="D38" s="12">
        <v>200</v>
      </c>
      <c r="E38" s="12">
        <v>200</v>
      </c>
      <c r="F38" s="12"/>
      <c r="G38" s="12"/>
      <c r="H38" s="12">
        <v>91521.88</v>
      </c>
      <c r="I38" s="12">
        <v>91521.88</v>
      </c>
      <c r="J38" s="12"/>
    </row>
    <row r="39" spans="1:10" ht="12.75" customHeight="1">
      <c r="A39" s="3" t="s">
        <v>1199</v>
      </c>
      <c r="B39" s="11"/>
      <c r="C39" s="11"/>
      <c r="D39" s="11"/>
      <c r="E39" s="11"/>
      <c r="F39" s="11"/>
      <c r="G39" s="11"/>
      <c r="H39" s="11"/>
      <c r="I39" s="11"/>
      <c r="J39" s="11"/>
    </row>
    <row r="40" spans="1:10" ht="12.75" customHeight="1">
      <c r="A40" s="4" t="s">
        <v>1200</v>
      </c>
      <c r="B40" s="12">
        <f>+'DCA-Anexo I-F'!B42+'DCA-Anexo I-F'!B43+'DCA-Anexo I-F'!B41+'DCA-Anexo I-F'!B44</f>
        <v>0</v>
      </c>
      <c r="C40" s="12">
        <f>+'DCA-Anexo I-F'!C42+'DCA-Anexo I-F'!C43+'DCA-Anexo I-F'!C41+'DCA-Anexo I-F'!C44</f>
        <v>0</v>
      </c>
      <c r="D40" s="12">
        <f>+'DCA-Anexo I-F'!D42+'DCA-Anexo I-F'!D43+'DCA-Anexo I-F'!D41+'DCA-Anexo I-F'!D44</f>
        <v>0</v>
      </c>
      <c r="E40" s="12">
        <f>+'DCA-Anexo I-F'!E42+'DCA-Anexo I-F'!E43+'DCA-Anexo I-F'!E41+'DCA-Anexo I-F'!E44</f>
        <v>0</v>
      </c>
      <c r="F40" s="12">
        <f>+'DCA-Anexo I-F'!F42+'DCA-Anexo I-F'!F43+'DCA-Anexo I-F'!F41+'DCA-Anexo I-F'!F44</f>
        <v>0</v>
      </c>
      <c r="G40" s="12">
        <f>+'DCA-Anexo I-F'!G42+'DCA-Anexo I-F'!G43+'DCA-Anexo I-F'!G41+'DCA-Anexo I-F'!G44</f>
        <v>0</v>
      </c>
      <c r="H40" s="12">
        <f>+'DCA-Anexo I-F'!H42+'DCA-Anexo I-F'!H43+'DCA-Anexo I-F'!H41+'DCA-Anexo I-F'!H44</f>
        <v>29008.75</v>
      </c>
      <c r="I40" s="12">
        <f>+'DCA-Anexo I-F'!I42+'DCA-Anexo I-F'!I43+'DCA-Anexo I-F'!I41+'DCA-Anexo I-F'!I44</f>
        <v>29008.75</v>
      </c>
      <c r="J40" s="12">
        <f>+'DCA-Anexo I-F'!J42+'DCA-Anexo I-F'!J43+'DCA-Anexo I-F'!J41+'DCA-Anexo I-F'!J44</f>
        <v>0</v>
      </c>
    </row>
    <row r="41" spans="1:10" ht="12.75" customHeight="1">
      <c r="A41" s="3" t="s">
        <v>1201</v>
      </c>
      <c r="B41" s="11"/>
      <c r="C41" s="11"/>
      <c r="D41" s="11"/>
      <c r="E41" s="11"/>
      <c r="F41" s="11"/>
      <c r="G41" s="11"/>
      <c r="H41" s="11">
        <v>737.15</v>
      </c>
      <c r="I41" s="11">
        <v>737.15</v>
      </c>
      <c r="J41" s="11"/>
    </row>
    <row r="42" spans="1:10" ht="12.75" customHeight="1">
      <c r="A42" s="4" t="s">
        <v>1202</v>
      </c>
      <c r="B42" s="12"/>
      <c r="C42" s="12"/>
      <c r="D42" s="12"/>
      <c r="E42" s="12"/>
      <c r="F42" s="12"/>
      <c r="G42" s="12"/>
      <c r="H42" s="12">
        <v>28271.599999999999</v>
      </c>
      <c r="I42" s="12">
        <v>28271.599999999999</v>
      </c>
      <c r="J42" s="12"/>
    </row>
    <row r="43" spans="1:10" ht="12.75" customHeight="1">
      <c r="A43" s="3" t="s">
        <v>1203</v>
      </c>
      <c r="B43" s="11"/>
      <c r="C43" s="11"/>
      <c r="D43" s="11"/>
      <c r="E43" s="11"/>
      <c r="F43" s="11"/>
      <c r="G43" s="11"/>
      <c r="H43" s="11"/>
      <c r="I43" s="11"/>
      <c r="J43" s="11"/>
    </row>
    <row r="44" spans="1:10" ht="12.75" customHeight="1">
      <c r="A44" s="4" t="s">
        <v>1204</v>
      </c>
      <c r="B44" s="12"/>
      <c r="C44" s="12"/>
      <c r="D44" s="12"/>
      <c r="E44" s="12"/>
      <c r="F44" s="12"/>
      <c r="G44" s="12"/>
      <c r="H44" s="12"/>
      <c r="I44" s="12"/>
      <c r="J44" s="12"/>
    </row>
    <row r="45" spans="1:10" ht="12.75" customHeight="1">
      <c r="A45" s="3" t="s">
        <v>1205</v>
      </c>
      <c r="B45" s="11"/>
      <c r="C45" s="11"/>
      <c r="D45" s="11"/>
      <c r="E45" s="11"/>
      <c r="F45" s="11"/>
      <c r="G45" s="11"/>
      <c r="H45" s="11"/>
      <c r="I45" s="11"/>
      <c r="J45" s="11"/>
    </row>
    <row r="46" spans="1:10" ht="12.75" customHeight="1">
      <c r="A46" s="4" t="s">
        <v>1206</v>
      </c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75" customHeight="1">
      <c r="A47" s="3" t="s">
        <v>1207</v>
      </c>
      <c r="B47" s="11"/>
      <c r="C47" s="11"/>
      <c r="D47" s="11"/>
      <c r="E47" s="11"/>
      <c r="F47" s="11"/>
      <c r="G47" s="11"/>
      <c r="H47" s="11"/>
      <c r="I47" s="11"/>
      <c r="J47" s="11"/>
    </row>
    <row r="48" spans="1:10" ht="12.75" customHeight="1">
      <c r="A48" s="4" t="s">
        <v>1208</v>
      </c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2.75" customHeight="1">
      <c r="A49" s="3" t="s">
        <v>1209</v>
      </c>
      <c r="B49" s="11"/>
      <c r="C49" s="11"/>
      <c r="D49" s="11"/>
      <c r="E49" s="11"/>
      <c r="F49" s="11"/>
      <c r="G49" s="11"/>
      <c r="H49" s="11"/>
      <c r="I49" s="11"/>
      <c r="J49" s="11"/>
    </row>
    <row r="50" spans="1:10" ht="12.75" customHeight="1">
      <c r="A50" s="4" t="s">
        <v>1210</v>
      </c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75" customHeight="1">
      <c r="A51" s="3" t="s">
        <v>1211</v>
      </c>
      <c r="B51" s="11"/>
      <c r="C51" s="11"/>
      <c r="D51" s="11"/>
      <c r="E51" s="11"/>
      <c r="F51" s="11"/>
      <c r="G51" s="11"/>
      <c r="H51" s="11"/>
      <c r="I51" s="11"/>
      <c r="J51" s="11"/>
    </row>
    <row r="52" spans="1:10" ht="12.75" customHeight="1">
      <c r="A52" s="4" t="s">
        <v>1212</v>
      </c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38.25" customHeight="1">
      <c r="A53" s="3" t="s">
        <v>1213</v>
      </c>
      <c r="B53" s="11">
        <f>+'DCA-Anexo I-F'!B60+'DCA-Anexo I-F'!B55+'DCA-Anexo I-F'!B58+'DCA-Anexo I-F'!B61+'DCA-Anexo I-F'!B62+'DCA-Anexo I-F'!B54+'DCA-Anexo I-F'!B59</f>
        <v>0</v>
      </c>
      <c r="C53" s="11">
        <f>+'DCA-Anexo I-F'!C60+'DCA-Anexo I-F'!C55+'DCA-Anexo I-F'!C58+'DCA-Anexo I-F'!C61+'DCA-Anexo I-F'!C62+'DCA-Anexo I-F'!C54+'DCA-Anexo I-F'!C59</f>
        <v>29287.25</v>
      </c>
      <c r="D53" s="11">
        <f>+'DCA-Anexo I-F'!D60+'DCA-Anexo I-F'!D55+'DCA-Anexo I-F'!D58+'DCA-Anexo I-F'!D61+'DCA-Anexo I-F'!D62+'DCA-Anexo I-F'!D54+'DCA-Anexo I-F'!D59</f>
        <v>29287.25</v>
      </c>
      <c r="E53" s="11">
        <f>+'DCA-Anexo I-F'!E60+'DCA-Anexo I-F'!E55+'DCA-Anexo I-F'!E58+'DCA-Anexo I-F'!E61+'DCA-Anexo I-F'!E62+'DCA-Anexo I-F'!E54+'DCA-Anexo I-F'!E59</f>
        <v>29287.25</v>
      </c>
      <c r="F53" s="11">
        <f>+'DCA-Anexo I-F'!F60+'DCA-Anexo I-F'!F55+'DCA-Anexo I-F'!F58+'DCA-Anexo I-F'!F61+'DCA-Anexo I-F'!F62+'DCA-Anexo I-F'!F54+'DCA-Anexo I-F'!F59</f>
        <v>0</v>
      </c>
      <c r="G53" s="11">
        <f>+'DCA-Anexo I-F'!G60+'DCA-Anexo I-F'!G55+'DCA-Anexo I-F'!G58+'DCA-Anexo I-F'!G61+'DCA-Anexo I-F'!G62+'DCA-Anexo I-F'!G54+'DCA-Anexo I-F'!G59</f>
        <v>0</v>
      </c>
      <c r="H53" s="11">
        <f>+'DCA-Anexo I-F'!H60+'DCA-Anexo I-F'!H55+'DCA-Anexo I-F'!H58+'DCA-Anexo I-F'!H61+'DCA-Anexo I-F'!H62+'DCA-Anexo I-F'!H54+'DCA-Anexo I-F'!H59</f>
        <v>39288.129999999997</v>
      </c>
      <c r="I53" s="11">
        <f>+'DCA-Anexo I-F'!I60+'DCA-Anexo I-F'!I55+'DCA-Anexo I-F'!I58+'DCA-Anexo I-F'!I61+'DCA-Anexo I-F'!I62+'DCA-Anexo I-F'!I54+'DCA-Anexo I-F'!I59</f>
        <v>39288.129999999997</v>
      </c>
      <c r="J53" s="11">
        <f>+'DCA-Anexo I-F'!J60+'DCA-Anexo I-F'!J55+'DCA-Anexo I-F'!J58+'DCA-Anexo I-F'!J61+'DCA-Anexo I-F'!J62+'DCA-Anexo I-F'!J54+'DCA-Anexo I-F'!J59</f>
        <v>0</v>
      </c>
    </row>
    <row r="54" spans="1:10" ht="12.75" customHeight="1">
      <c r="A54" s="4" t="s">
        <v>1214</v>
      </c>
      <c r="B54" s="12"/>
      <c r="C54" s="12"/>
      <c r="D54" s="12"/>
      <c r="E54" s="12"/>
      <c r="F54" s="12"/>
      <c r="G54" s="12"/>
      <c r="H54" s="12"/>
      <c r="I54" s="12"/>
      <c r="J54" s="12"/>
    </row>
    <row r="55" spans="1:10" ht="12.75" customHeight="1">
      <c r="A55" s="3" t="s">
        <v>1215</v>
      </c>
      <c r="B55" s="11">
        <f>+'DCA-Anexo I-F'!B57+'DCA-Anexo I-F'!B56</f>
        <v>0</v>
      </c>
      <c r="C55" s="11">
        <f>+'DCA-Anexo I-F'!C57+'DCA-Anexo I-F'!C56</f>
        <v>29287.25</v>
      </c>
      <c r="D55" s="11">
        <f>+'DCA-Anexo I-F'!D57+'DCA-Anexo I-F'!D56</f>
        <v>29287.25</v>
      </c>
      <c r="E55" s="11">
        <f>+'DCA-Anexo I-F'!E57+'DCA-Anexo I-F'!E56</f>
        <v>29287.25</v>
      </c>
      <c r="F55" s="11">
        <f>+'DCA-Anexo I-F'!F57+'DCA-Anexo I-F'!F56</f>
        <v>0</v>
      </c>
      <c r="G55" s="11">
        <f>+'DCA-Anexo I-F'!G57+'DCA-Anexo I-F'!G56</f>
        <v>0</v>
      </c>
      <c r="H55" s="11">
        <f>+'DCA-Anexo I-F'!H57+'DCA-Anexo I-F'!H56</f>
        <v>39288.129999999997</v>
      </c>
      <c r="I55" s="11">
        <f>+'DCA-Anexo I-F'!I57+'DCA-Anexo I-F'!I56</f>
        <v>39288.129999999997</v>
      </c>
      <c r="J55" s="11">
        <f>+'DCA-Anexo I-F'!J57+'DCA-Anexo I-F'!J56</f>
        <v>0</v>
      </c>
    </row>
    <row r="56" spans="1:10" ht="12.75" customHeight="1">
      <c r="A56" s="4" t="s">
        <v>1216</v>
      </c>
      <c r="B56" s="12"/>
      <c r="C56" s="12"/>
      <c r="D56" s="12"/>
      <c r="E56" s="12"/>
      <c r="F56" s="12"/>
      <c r="G56" s="12"/>
      <c r="H56" s="11">
        <v>39288.129999999997</v>
      </c>
      <c r="I56" s="11">
        <v>39288.129999999997</v>
      </c>
      <c r="J56" s="12"/>
    </row>
    <row r="57" spans="1:10" ht="12.75" customHeight="1">
      <c r="A57" s="3" t="s">
        <v>1217</v>
      </c>
      <c r="B57" s="11"/>
      <c r="C57" s="11">
        <v>29287.25</v>
      </c>
      <c r="D57" s="11">
        <v>29287.25</v>
      </c>
      <c r="E57" s="11">
        <v>29287.25</v>
      </c>
      <c r="F57" s="11"/>
      <c r="G57" s="11"/>
      <c r="H57" s="11"/>
      <c r="I57" s="11"/>
      <c r="J57" s="11"/>
    </row>
    <row r="58" spans="1:10" ht="12.75" customHeight="1">
      <c r="A58" s="4" t="s">
        <v>1218</v>
      </c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75" customHeight="1">
      <c r="A59" s="3" t="s">
        <v>1219</v>
      </c>
      <c r="B59" s="11"/>
      <c r="C59" s="11"/>
      <c r="D59" s="11"/>
      <c r="E59" s="11"/>
      <c r="F59" s="11"/>
      <c r="G59" s="11"/>
      <c r="H59" s="11"/>
      <c r="I59" s="11"/>
      <c r="J59" s="11"/>
    </row>
    <row r="60" spans="1:10" ht="12.75" customHeight="1">
      <c r="A60" s="4" t="s">
        <v>1220</v>
      </c>
      <c r="B60" s="12"/>
      <c r="C60" s="12"/>
      <c r="D60" s="12"/>
      <c r="E60" s="12"/>
      <c r="F60" s="12"/>
      <c r="G60" s="12"/>
      <c r="H60" s="12"/>
      <c r="I60" s="12"/>
      <c r="J60" s="12"/>
    </row>
    <row r="61" spans="1:10" ht="12.75" customHeight="1">
      <c r="A61" s="3" t="s">
        <v>1221</v>
      </c>
      <c r="B61" s="11"/>
      <c r="C61" s="11"/>
      <c r="D61" s="11"/>
      <c r="E61" s="11"/>
      <c r="F61" s="11"/>
      <c r="G61" s="11"/>
      <c r="H61" s="11"/>
      <c r="I61" s="11"/>
      <c r="J61" s="11"/>
    </row>
    <row r="62" spans="1:10" ht="12.75" customHeight="1">
      <c r="A62" s="4" t="s">
        <v>1222</v>
      </c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25.5" customHeight="1">
      <c r="A63" s="3" t="s">
        <v>1223</v>
      </c>
      <c r="B63" s="11"/>
      <c r="C63" s="11"/>
      <c r="D63" s="11"/>
      <c r="E63" s="11"/>
      <c r="F63" s="11"/>
      <c r="G63" s="11"/>
      <c r="H63" s="11"/>
      <c r="I63" s="11"/>
      <c r="J63" s="11"/>
    </row>
    <row r="64" spans="1:10" ht="25.5" customHeight="1">
      <c r="A64" s="4" t="s">
        <v>1224</v>
      </c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75" customHeight="1">
      <c r="A65" s="3" t="s">
        <v>1225</v>
      </c>
      <c r="B65" s="11">
        <f>+'DCA-Anexo I-F'!B66</f>
        <v>0</v>
      </c>
      <c r="C65" s="11">
        <f>+'DCA-Anexo I-F'!C66</f>
        <v>0</v>
      </c>
      <c r="D65" s="11">
        <f>+'DCA-Anexo I-F'!D66</f>
        <v>0</v>
      </c>
      <c r="E65" s="11">
        <f>+'DCA-Anexo I-F'!E66</f>
        <v>0</v>
      </c>
      <c r="F65" s="11">
        <f>+'DCA-Anexo I-F'!F66</f>
        <v>0</v>
      </c>
      <c r="G65" s="11">
        <f>+'DCA-Anexo I-F'!G66</f>
        <v>0</v>
      </c>
      <c r="H65" s="11">
        <f>+'DCA-Anexo I-F'!H66</f>
        <v>0</v>
      </c>
      <c r="I65" s="11">
        <f>+'DCA-Anexo I-F'!I66</f>
        <v>0</v>
      </c>
      <c r="J65" s="11">
        <f>+'DCA-Anexo I-F'!J66</f>
        <v>0</v>
      </c>
    </row>
    <row r="66" spans="1:10" ht="12.75" customHeight="1">
      <c r="A66" s="4" t="s">
        <v>1226</v>
      </c>
      <c r="B66" s="12"/>
      <c r="C66" s="12"/>
      <c r="D66" s="12"/>
      <c r="E66" s="12"/>
      <c r="F66" s="12"/>
      <c r="G66" s="12"/>
      <c r="H66" s="12"/>
      <c r="I66" s="12"/>
      <c r="J66" s="12"/>
    </row>
    <row r="67" spans="1:10" ht="12.75" customHeight="1">
      <c r="A67" s="3" t="s">
        <v>1227</v>
      </c>
      <c r="B67" s="11">
        <f>+'DCA-Anexo I-F'!B71+'DCA-Anexo I-F'!B81+'DCA-Anexo I-F'!B82+'DCA-Anexo I-F'!B83+'DCA-Anexo I-F'!B68+'DCA-Anexo I-F'!B69+'DCA-Anexo I-F'!B70</f>
        <v>0</v>
      </c>
      <c r="C67" s="11">
        <f>+'DCA-Anexo I-F'!C71+'DCA-Anexo I-F'!C81+'DCA-Anexo I-F'!C82+'DCA-Anexo I-F'!C83+'DCA-Anexo I-F'!C68+'DCA-Anexo I-F'!C69+'DCA-Anexo I-F'!C70</f>
        <v>0</v>
      </c>
      <c r="D67" s="11">
        <f>+'DCA-Anexo I-F'!D71+'DCA-Anexo I-F'!D81+'DCA-Anexo I-F'!D82+'DCA-Anexo I-F'!D83+'DCA-Anexo I-F'!D68+'DCA-Anexo I-F'!D69+'DCA-Anexo I-F'!D70</f>
        <v>0</v>
      </c>
      <c r="E67" s="11">
        <f>+'DCA-Anexo I-F'!E71+'DCA-Anexo I-F'!E81+'DCA-Anexo I-F'!E82+'DCA-Anexo I-F'!E83+'DCA-Anexo I-F'!E68+'DCA-Anexo I-F'!E69+'DCA-Anexo I-F'!E70</f>
        <v>0</v>
      </c>
      <c r="F67" s="11">
        <f>+'DCA-Anexo I-F'!F71+'DCA-Anexo I-F'!F81+'DCA-Anexo I-F'!F82+'DCA-Anexo I-F'!F83+'DCA-Anexo I-F'!F68+'DCA-Anexo I-F'!F69+'DCA-Anexo I-F'!F70</f>
        <v>0</v>
      </c>
      <c r="G67" s="11">
        <f>+'DCA-Anexo I-F'!G71+'DCA-Anexo I-F'!G81+'DCA-Anexo I-F'!G82+'DCA-Anexo I-F'!G83+'DCA-Anexo I-F'!G68+'DCA-Anexo I-F'!G69+'DCA-Anexo I-F'!G70</f>
        <v>0</v>
      </c>
      <c r="H67" s="11">
        <f>+'DCA-Anexo I-F'!H71+'DCA-Anexo I-F'!H81+'DCA-Anexo I-F'!H82+'DCA-Anexo I-F'!H83+'DCA-Anexo I-F'!H68+'DCA-Anexo I-F'!H69+'DCA-Anexo I-F'!H70</f>
        <v>0</v>
      </c>
      <c r="I67" s="11">
        <f>+'DCA-Anexo I-F'!I71+'DCA-Anexo I-F'!I81+'DCA-Anexo I-F'!I82+'DCA-Anexo I-F'!I83+'DCA-Anexo I-F'!I68+'DCA-Anexo I-F'!I69+'DCA-Anexo I-F'!I70</f>
        <v>0</v>
      </c>
      <c r="J67" s="11">
        <f>+'DCA-Anexo I-F'!J71+'DCA-Anexo I-F'!J81+'DCA-Anexo I-F'!J82+'DCA-Anexo I-F'!J83+'DCA-Anexo I-F'!J68+'DCA-Anexo I-F'!J69+'DCA-Anexo I-F'!J70</f>
        <v>0</v>
      </c>
    </row>
    <row r="68" spans="1:10" ht="25.5" customHeight="1">
      <c r="A68" s="4" t="s">
        <v>1228</v>
      </c>
      <c r="B68" s="12"/>
      <c r="C68" s="12"/>
      <c r="D68" s="12"/>
      <c r="E68" s="12"/>
      <c r="F68" s="12"/>
      <c r="G68" s="12"/>
      <c r="H68" s="12"/>
      <c r="I68" s="12"/>
      <c r="J68" s="12"/>
    </row>
    <row r="69" spans="1:10" ht="38.25" customHeight="1">
      <c r="A69" s="3" t="s">
        <v>1229</v>
      </c>
      <c r="B69" s="11"/>
      <c r="C69" s="11"/>
      <c r="D69" s="11"/>
      <c r="E69" s="11"/>
      <c r="F69" s="11"/>
      <c r="G69" s="11"/>
      <c r="H69" s="11"/>
      <c r="I69" s="11"/>
      <c r="J69" s="11"/>
    </row>
    <row r="70" spans="1:10" ht="38.25" customHeight="1">
      <c r="A70" s="4" t="s">
        <v>1230</v>
      </c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75" customHeight="1">
      <c r="A71" s="3" t="s">
        <v>1231</v>
      </c>
      <c r="B71" s="11">
        <f>+'DCA-Anexo I-F'!B73+'DCA-Anexo I-F'!B80+'DCA-Anexo I-F'!B76+'DCA-Anexo I-F'!B72+'DCA-Anexo I-F'!B75+'DCA-Anexo I-F'!B78+'DCA-Anexo I-F'!B74+'DCA-Anexo I-F'!B79+'DCA-Anexo I-F'!B77</f>
        <v>0</v>
      </c>
      <c r="C71" s="11">
        <f>+'DCA-Anexo I-F'!C73+'DCA-Anexo I-F'!C80+'DCA-Anexo I-F'!C76+'DCA-Anexo I-F'!C72+'DCA-Anexo I-F'!C75+'DCA-Anexo I-F'!C78+'DCA-Anexo I-F'!C74+'DCA-Anexo I-F'!C79+'DCA-Anexo I-F'!C77</f>
        <v>0</v>
      </c>
      <c r="D71" s="11">
        <f>+'DCA-Anexo I-F'!D73+'DCA-Anexo I-F'!D80+'DCA-Anexo I-F'!D76+'DCA-Anexo I-F'!D72+'DCA-Anexo I-F'!D75+'DCA-Anexo I-F'!D78+'DCA-Anexo I-F'!D74+'DCA-Anexo I-F'!D79+'DCA-Anexo I-F'!D77</f>
        <v>0</v>
      </c>
      <c r="E71" s="11">
        <f>+'DCA-Anexo I-F'!E73+'DCA-Anexo I-F'!E80+'DCA-Anexo I-F'!E76+'DCA-Anexo I-F'!E72+'DCA-Anexo I-F'!E75+'DCA-Anexo I-F'!E78+'DCA-Anexo I-F'!E74+'DCA-Anexo I-F'!E79+'DCA-Anexo I-F'!E77</f>
        <v>0</v>
      </c>
      <c r="F71" s="11">
        <f>+'DCA-Anexo I-F'!F73+'DCA-Anexo I-F'!F80+'DCA-Anexo I-F'!F76+'DCA-Anexo I-F'!F72+'DCA-Anexo I-F'!F75+'DCA-Anexo I-F'!F78+'DCA-Anexo I-F'!F74+'DCA-Anexo I-F'!F79+'DCA-Anexo I-F'!F77</f>
        <v>0</v>
      </c>
      <c r="G71" s="11">
        <f>+'DCA-Anexo I-F'!G73+'DCA-Anexo I-F'!G80+'DCA-Anexo I-F'!G76+'DCA-Anexo I-F'!G72+'DCA-Anexo I-F'!G75+'DCA-Anexo I-F'!G78+'DCA-Anexo I-F'!G74+'DCA-Anexo I-F'!G79+'DCA-Anexo I-F'!G77</f>
        <v>0</v>
      </c>
      <c r="H71" s="11">
        <f>+'DCA-Anexo I-F'!H73+'DCA-Anexo I-F'!H80+'DCA-Anexo I-F'!H76+'DCA-Anexo I-F'!H72+'DCA-Anexo I-F'!H75+'DCA-Anexo I-F'!H78+'DCA-Anexo I-F'!H74+'DCA-Anexo I-F'!H79+'DCA-Anexo I-F'!H77</f>
        <v>0</v>
      </c>
      <c r="I71" s="11">
        <f>+'DCA-Anexo I-F'!I73+'DCA-Anexo I-F'!I80+'DCA-Anexo I-F'!I76+'DCA-Anexo I-F'!I72+'DCA-Anexo I-F'!I75+'DCA-Anexo I-F'!I78+'DCA-Anexo I-F'!I74+'DCA-Anexo I-F'!I79+'DCA-Anexo I-F'!I77</f>
        <v>0</v>
      </c>
      <c r="J71" s="11">
        <f>+'DCA-Anexo I-F'!J73+'DCA-Anexo I-F'!J80+'DCA-Anexo I-F'!J76+'DCA-Anexo I-F'!J72+'DCA-Anexo I-F'!J75+'DCA-Anexo I-F'!J78+'DCA-Anexo I-F'!J74+'DCA-Anexo I-F'!J79+'DCA-Anexo I-F'!J77</f>
        <v>0</v>
      </c>
    </row>
    <row r="72" spans="1:10" ht="12.75" customHeight="1">
      <c r="A72" s="4" t="s">
        <v>1232</v>
      </c>
      <c r="B72" s="12"/>
      <c r="C72" s="12"/>
      <c r="D72" s="12"/>
      <c r="E72" s="12"/>
      <c r="F72" s="12"/>
      <c r="G72" s="12"/>
      <c r="H72" s="12"/>
      <c r="I72" s="12"/>
      <c r="J72" s="12"/>
    </row>
    <row r="73" spans="1:10" ht="12.75" customHeight="1">
      <c r="A73" s="3" t="s">
        <v>1233</v>
      </c>
      <c r="B73" s="11"/>
      <c r="C73" s="11"/>
      <c r="D73" s="11"/>
      <c r="E73" s="11"/>
      <c r="F73" s="11"/>
      <c r="G73" s="11"/>
      <c r="H73" s="11"/>
      <c r="I73" s="11"/>
      <c r="J73" s="11"/>
    </row>
    <row r="74" spans="1:10" ht="12.75" customHeight="1">
      <c r="A74" s="4" t="s">
        <v>1234</v>
      </c>
      <c r="B74" s="12"/>
      <c r="C74" s="12"/>
      <c r="D74" s="12"/>
      <c r="E74" s="12"/>
      <c r="F74" s="12"/>
      <c r="G74" s="12"/>
      <c r="H74" s="12"/>
      <c r="I74" s="12"/>
      <c r="J74" s="12"/>
    </row>
    <row r="75" spans="1:10" ht="12.75" customHeight="1">
      <c r="A75" s="3" t="s">
        <v>1235</v>
      </c>
      <c r="B75" s="11"/>
      <c r="C75" s="11"/>
      <c r="D75" s="11"/>
      <c r="E75" s="11"/>
      <c r="F75" s="11"/>
      <c r="G75" s="11"/>
      <c r="H75" s="11"/>
      <c r="I75" s="11"/>
      <c r="J75" s="11"/>
    </row>
    <row r="76" spans="1:10" ht="25.5" customHeight="1">
      <c r="A76" s="4" t="s">
        <v>1236</v>
      </c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75" customHeight="1">
      <c r="A77" s="3" t="s">
        <v>1237</v>
      </c>
      <c r="B77" s="11"/>
      <c r="C77" s="11"/>
      <c r="D77" s="11"/>
      <c r="E77" s="11"/>
      <c r="F77" s="11"/>
      <c r="G77" s="11"/>
      <c r="H77" s="11"/>
      <c r="I77" s="11"/>
      <c r="J77" s="11"/>
    </row>
    <row r="78" spans="1:10" ht="12.75" customHeight="1">
      <c r="A78" s="4" t="s">
        <v>1238</v>
      </c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75" customHeight="1">
      <c r="A79" s="3" t="s">
        <v>1239</v>
      </c>
      <c r="B79" s="11"/>
      <c r="C79" s="11"/>
      <c r="D79" s="11"/>
      <c r="E79" s="11"/>
      <c r="F79" s="11"/>
      <c r="G79" s="11"/>
      <c r="H79" s="11"/>
      <c r="I79" s="11"/>
      <c r="J79" s="11"/>
    </row>
    <row r="80" spans="1:10" ht="12.75" customHeight="1">
      <c r="A80" s="4" t="s">
        <v>1240</v>
      </c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25.5" customHeight="1">
      <c r="A81" s="3" t="s">
        <v>1241</v>
      </c>
      <c r="B81" s="11"/>
      <c r="C81" s="11"/>
      <c r="D81" s="11"/>
      <c r="E81" s="11"/>
      <c r="F81" s="11"/>
      <c r="G81" s="11"/>
      <c r="H81" s="11"/>
      <c r="I81" s="11"/>
      <c r="J81" s="11"/>
    </row>
    <row r="82" spans="1:10" ht="25.5" customHeight="1">
      <c r="A82" s="4" t="s">
        <v>1242</v>
      </c>
      <c r="B82" s="12"/>
      <c r="C82" s="12"/>
      <c r="D82" s="12"/>
      <c r="E82" s="12"/>
      <c r="F82" s="12"/>
      <c r="G82" s="12"/>
      <c r="H82" s="12"/>
      <c r="I82" s="12"/>
      <c r="J82" s="12"/>
    </row>
    <row r="83" spans="1:10" ht="12.75" customHeight="1">
      <c r="A83" s="3" t="s">
        <v>1243</v>
      </c>
      <c r="B83" s="11"/>
      <c r="C83" s="11"/>
      <c r="D83" s="11"/>
      <c r="E83" s="11"/>
      <c r="F83" s="11"/>
      <c r="G83" s="11"/>
      <c r="H83" s="11"/>
      <c r="I83" s="11"/>
      <c r="J83" s="11"/>
    </row>
    <row r="84" spans="1:10" ht="12.75" customHeight="1">
      <c r="A84" s="4" t="s">
        <v>1244</v>
      </c>
      <c r="B84" s="12">
        <f>+'DCA-Anexo I-F'!B114+'DCA-Anexo I-F'!B95+'DCA-Anexo I-F'!B94+'DCA-Anexo I-F'!B167+'DCA-Anexo I-F'!B87+'DCA-Anexo I-F'!B112+'DCA-Anexo I-F'!B169+'DCA-Anexo I-F'!B166+'DCA-Anexo I-F'!B101+'DCA-Anexo I-F'!B106+'DCA-Anexo I-F'!B93+'DCA-Anexo I-F'!B103+'DCA-Anexo I-F'!B109+'DCA-Anexo I-F'!B102+'DCA-Anexo I-F'!B85+'DCA-Anexo I-F'!B99+'DCA-Anexo I-F'!B91+'DCA-Anexo I-F'!B165+'DCA-Anexo I-F'!B86+'DCA-Anexo I-F'!B108+'DCA-Anexo I-F'!B168+'DCA-Anexo I-F'!B111+'DCA-Anexo I-F'!B100+'DCA-Anexo I-F'!B104+'DCA-Anexo I-F'!B92+'DCA-Anexo I-F'!B113+'DCA-Anexo I-F'!B107+'DCA-Anexo I-F'!B110+'DCA-Anexo I-F'!B105+'DCA-Anexo I-F'!B163+'DCA-Anexo I-F'!B164</f>
        <v>2140</v>
      </c>
      <c r="C84" s="12">
        <f>+'DCA-Anexo I-F'!C114+'DCA-Anexo I-F'!C95+'DCA-Anexo I-F'!C94+'DCA-Anexo I-F'!C167+'DCA-Anexo I-F'!C87+'DCA-Anexo I-F'!C112+'DCA-Anexo I-F'!C169+'DCA-Anexo I-F'!C166+'DCA-Anexo I-F'!C101+'DCA-Anexo I-F'!C106+'DCA-Anexo I-F'!C93+'DCA-Anexo I-F'!C103+'DCA-Anexo I-F'!C109+'DCA-Anexo I-F'!C102+'DCA-Anexo I-F'!C85+'DCA-Anexo I-F'!C99+'DCA-Anexo I-F'!C91+'DCA-Anexo I-F'!C165+'DCA-Anexo I-F'!C86+'DCA-Anexo I-F'!C108+'DCA-Anexo I-F'!C168+'DCA-Anexo I-F'!C111+'DCA-Anexo I-F'!C100+'DCA-Anexo I-F'!C104+'DCA-Anexo I-F'!C92+'DCA-Anexo I-F'!C113+'DCA-Anexo I-F'!C107+'DCA-Anexo I-F'!C110+'DCA-Anexo I-F'!C105+'DCA-Anexo I-F'!C163+'DCA-Anexo I-F'!C164</f>
        <v>61486.100000000006</v>
      </c>
      <c r="D84" s="12">
        <f>+'DCA-Anexo I-F'!D114+'DCA-Anexo I-F'!D95+'DCA-Anexo I-F'!D94+'DCA-Anexo I-F'!D167+'DCA-Anexo I-F'!D87+'DCA-Anexo I-F'!D112+'DCA-Anexo I-F'!D169+'DCA-Anexo I-F'!D166+'DCA-Anexo I-F'!D101+'DCA-Anexo I-F'!D106+'DCA-Anexo I-F'!D93+'DCA-Anexo I-F'!D103+'DCA-Anexo I-F'!D109+'DCA-Anexo I-F'!D102+'DCA-Anexo I-F'!D85+'DCA-Anexo I-F'!D99+'DCA-Anexo I-F'!D91+'DCA-Anexo I-F'!D165+'DCA-Anexo I-F'!D86+'DCA-Anexo I-F'!D108+'DCA-Anexo I-F'!D168+'DCA-Anexo I-F'!D111+'DCA-Anexo I-F'!D100+'DCA-Anexo I-F'!D104+'DCA-Anexo I-F'!D92+'DCA-Anexo I-F'!D113+'DCA-Anexo I-F'!D107+'DCA-Anexo I-F'!D110+'DCA-Anexo I-F'!D105+'DCA-Anexo I-F'!D163+'DCA-Anexo I-F'!D164</f>
        <v>23135.870000000003</v>
      </c>
      <c r="E84" s="12">
        <f>+'DCA-Anexo I-F'!E114+'DCA-Anexo I-F'!E95+'DCA-Anexo I-F'!E94+'DCA-Anexo I-F'!E167+'DCA-Anexo I-F'!E87+'DCA-Anexo I-F'!E112+'DCA-Anexo I-F'!E169+'DCA-Anexo I-F'!E166+'DCA-Anexo I-F'!E101+'DCA-Anexo I-F'!E106+'DCA-Anexo I-F'!E93+'DCA-Anexo I-F'!E103+'DCA-Anexo I-F'!E109+'DCA-Anexo I-F'!E102+'DCA-Anexo I-F'!E85+'DCA-Anexo I-F'!E99+'DCA-Anexo I-F'!E91+'DCA-Anexo I-F'!E165+'DCA-Anexo I-F'!E86+'DCA-Anexo I-F'!E108+'DCA-Anexo I-F'!E168+'DCA-Anexo I-F'!E111+'DCA-Anexo I-F'!E100+'DCA-Anexo I-F'!E104+'DCA-Anexo I-F'!E92+'DCA-Anexo I-F'!E113+'DCA-Anexo I-F'!E107+'DCA-Anexo I-F'!E110+'DCA-Anexo I-F'!E105+'DCA-Anexo I-F'!E163+'DCA-Anexo I-F'!E164</f>
        <v>23135.870000000003</v>
      </c>
      <c r="F84" s="12">
        <f>+'DCA-Anexo I-F'!F114+'DCA-Anexo I-F'!F95+'DCA-Anexo I-F'!F94+'DCA-Anexo I-F'!F167+'DCA-Anexo I-F'!F87+'DCA-Anexo I-F'!F112+'DCA-Anexo I-F'!F169+'DCA-Anexo I-F'!F166+'DCA-Anexo I-F'!F101+'DCA-Anexo I-F'!F106+'DCA-Anexo I-F'!F93+'DCA-Anexo I-F'!F103+'DCA-Anexo I-F'!F109+'DCA-Anexo I-F'!F102+'DCA-Anexo I-F'!F85+'DCA-Anexo I-F'!F99+'DCA-Anexo I-F'!F91+'DCA-Anexo I-F'!F165+'DCA-Anexo I-F'!F86+'DCA-Anexo I-F'!F108+'DCA-Anexo I-F'!F168+'DCA-Anexo I-F'!F111+'DCA-Anexo I-F'!F100+'DCA-Anexo I-F'!F104+'DCA-Anexo I-F'!F92+'DCA-Anexo I-F'!F113+'DCA-Anexo I-F'!F107+'DCA-Anexo I-F'!F110+'DCA-Anexo I-F'!F105+'DCA-Anexo I-F'!F163+'DCA-Anexo I-F'!F164</f>
        <v>38350.230000000003</v>
      </c>
      <c r="G84" s="12">
        <f>+'DCA-Anexo I-F'!G114+'DCA-Anexo I-F'!G95+'DCA-Anexo I-F'!G94+'DCA-Anexo I-F'!G167+'DCA-Anexo I-F'!G87+'DCA-Anexo I-F'!G112+'DCA-Anexo I-F'!G169+'DCA-Anexo I-F'!G166+'DCA-Anexo I-F'!G101+'DCA-Anexo I-F'!G106+'DCA-Anexo I-F'!G93+'DCA-Anexo I-F'!G103+'DCA-Anexo I-F'!G109+'DCA-Anexo I-F'!G102+'DCA-Anexo I-F'!G85+'DCA-Anexo I-F'!G99+'DCA-Anexo I-F'!G91+'DCA-Anexo I-F'!G165+'DCA-Anexo I-F'!G86+'DCA-Anexo I-F'!G108+'DCA-Anexo I-F'!G168+'DCA-Anexo I-F'!G111+'DCA-Anexo I-F'!G100+'DCA-Anexo I-F'!G104+'DCA-Anexo I-F'!G92+'DCA-Anexo I-F'!G113+'DCA-Anexo I-F'!G107+'DCA-Anexo I-F'!G110+'DCA-Anexo I-F'!G105+'DCA-Anexo I-F'!G163+'DCA-Anexo I-F'!G164</f>
        <v>54.75</v>
      </c>
      <c r="H84" s="12">
        <f>+'DCA-Anexo I-F'!H114+'DCA-Anexo I-F'!H95+'DCA-Anexo I-F'!H94+'DCA-Anexo I-F'!H167+'DCA-Anexo I-F'!H87+'DCA-Anexo I-F'!H112+'DCA-Anexo I-F'!H169+'DCA-Anexo I-F'!H166+'DCA-Anexo I-F'!H101+'DCA-Anexo I-F'!H106+'DCA-Anexo I-F'!H93+'DCA-Anexo I-F'!H103+'DCA-Anexo I-F'!H109+'DCA-Anexo I-F'!H102+'DCA-Anexo I-F'!H85+'DCA-Anexo I-F'!H99+'DCA-Anexo I-F'!H91+'DCA-Anexo I-F'!H165+'DCA-Anexo I-F'!H86+'DCA-Anexo I-F'!H108+'DCA-Anexo I-F'!H168+'DCA-Anexo I-F'!H111+'DCA-Anexo I-F'!H100+'DCA-Anexo I-F'!H104+'DCA-Anexo I-F'!H92+'DCA-Anexo I-F'!H113+'DCA-Anexo I-F'!H107+'DCA-Anexo I-F'!H110+'DCA-Anexo I-F'!H105+'DCA-Anexo I-F'!H163+'DCA-Anexo I-F'!H164</f>
        <v>180037.01</v>
      </c>
      <c r="I84" s="12">
        <f>+'DCA-Anexo I-F'!I114+'DCA-Anexo I-F'!I95+'DCA-Anexo I-F'!I94+'DCA-Anexo I-F'!I167+'DCA-Anexo I-F'!I87+'DCA-Anexo I-F'!I112+'DCA-Anexo I-F'!I169+'DCA-Anexo I-F'!I166+'DCA-Anexo I-F'!I101+'DCA-Anexo I-F'!I106+'DCA-Anexo I-F'!I93+'DCA-Anexo I-F'!I103+'DCA-Anexo I-F'!I109+'DCA-Anexo I-F'!I102+'DCA-Anexo I-F'!I85+'DCA-Anexo I-F'!I99+'DCA-Anexo I-F'!I91+'DCA-Anexo I-F'!I165+'DCA-Anexo I-F'!I86+'DCA-Anexo I-F'!I108+'DCA-Anexo I-F'!I168+'DCA-Anexo I-F'!I111+'DCA-Anexo I-F'!I100+'DCA-Anexo I-F'!I104+'DCA-Anexo I-F'!I92+'DCA-Anexo I-F'!I113+'DCA-Anexo I-F'!I107+'DCA-Anexo I-F'!I110+'DCA-Anexo I-F'!I105+'DCA-Anexo I-F'!I163+'DCA-Anexo I-F'!I164</f>
        <v>178850.39</v>
      </c>
      <c r="J84" s="12">
        <f>+'DCA-Anexo I-F'!J114+'DCA-Anexo I-F'!J95+'DCA-Anexo I-F'!J94+'DCA-Anexo I-F'!J167+'DCA-Anexo I-F'!J87+'DCA-Anexo I-F'!J112+'DCA-Anexo I-F'!J169+'DCA-Anexo I-F'!J166+'DCA-Anexo I-F'!J101+'DCA-Anexo I-F'!J106+'DCA-Anexo I-F'!J93+'DCA-Anexo I-F'!J103+'DCA-Anexo I-F'!J109+'DCA-Anexo I-F'!J102+'DCA-Anexo I-F'!J85+'DCA-Anexo I-F'!J99+'DCA-Anexo I-F'!J91+'DCA-Anexo I-F'!J165+'DCA-Anexo I-F'!J86+'DCA-Anexo I-F'!J108+'DCA-Anexo I-F'!J168+'DCA-Anexo I-F'!J111+'DCA-Anexo I-F'!J100+'DCA-Anexo I-F'!J104+'DCA-Anexo I-F'!J92+'DCA-Anexo I-F'!J113+'DCA-Anexo I-F'!J107+'DCA-Anexo I-F'!J110+'DCA-Anexo I-F'!J105+'DCA-Anexo I-F'!J163+'DCA-Anexo I-F'!J164</f>
        <v>1241.3699999999999</v>
      </c>
    </row>
    <row r="85" spans="1:10" ht="12.75" customHeight="1">
      <c r="A85" s="3" t="s">
        <v>1245</v>
      </c>
      <c r="B85" s="11"/>
      <c r="C85" s="11"/>
      <c r="D85" s="11"/>
      <c r="E85" s="11"/>
      <c r="F85" s="11"/>
      <c r="G85" s="11"/>
      <c r="H85" s="11">
        <v>1211.3699999999999</v>
      </c>
      <c r="I85" s="11"/>
      <c r="J85" s="11">
        <v>1211.3699999999999</v>
      </c>
    </row>
    <row r="86" spans="1:10" ht="12.75" customHeight="1">
      <c r="A86" s="4" t="s">
        <v>1246</v>
      </c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75" customHeight="1">
      <c r="A87" s="3" t="s">
        <v>1247</v>
      </c>
      <c r="B87" s="11">
        <f>+'DCA-Anexo I-F'!B90+'DCA-Anexo I-F'!B89+'DCA-Anexo I-F'!B88</f>
        <v>0</v>
      </c>
      <c r="C87" s="11">
        <f>+'DCA-Anexo I-F'!C90+'DCA-Anexo I-F'!C89+'DCA-Anexo I-F'!C88</f>
        <v>0</v>
      </c>
      <c r="D87" s="11">
        <f>+'DCA-Anexo I-F'!D90+'DCA-Anexo I-F'!D89+'DCA-Anexo I-F'!D88</f>
        <v>0</v>
      </c>
      <c r="E87" s="11">
        <f>+'DCA-Anexo I-F'!E90+'DCA-Anexo I-F'!E89+'DCA-Anexo I-F'!E88</f>
        <v>0</v>
      </c>
      <c r="F87" s="11">
        <f>+'DCA-Anexo I-F'!F90+'DCA-Anexo I-F'!F89+'DCA-Anexo I-F'!F88</f>
        <v>0</v>
      </c>
      <c r="G87" s="11">
        <f>+'DCA-Anexo I-F'!G90+'DCA-Anexo I-F'!G89+'DCA-Anexo I-F'!G88</f>
        <v>0</v>
      </c>
      <c r="H87" s="11">
        <f>+'DCA-Anexo I-F'!H90+'DCA-Anexo I-F'!H89+'DCA-Anexo I-F'!H88</f>
        <v>0</v>
      </c>
      <c r="I87" s="11">
        <f>+'DCA-Anexo I-F'!I90+'DCA-Anexo I-F'!I89+'DCA-Anexo I-F'!I88</f>
        <v>0</v>
      </c>
      <c r="J87" s="11">
        <f>+'DCA-Anexo I-F'!J90+'DCA-Anexo I-F'!J89+'DCA-Anexo I-F'!J88</f>
        <v>0</v>
      </c>
    </row>
    <row r="88" spans="1:10" ht="12.75" customHeight="1">
      <c r="A88" s="4" t="s">
        <v>1248</v>
      </c>
      <c r="B88" s="12"/>
      <c r="C88" s="12"/>
      <c r="D88" s="12"/>
      <c r="E88" s="12"/>
      <c r="F88" s="12"/>
      <c r="G88" s="12"/>
      <c r="H88" s="12"/>
      <c r="I88" s="12"/>
      <c r="J88" s="12"/>
    </row>
    <row r="89" spans="1:10" ht="12.75" customHeight="1">
      <c r="A89" s="3" t="s">
        <v>1249</v>
      </c>
      <c r="B89" s="11"/>
      <c r="C89" s="11"/>
      <c r="D89" s="11"/>
      <c r="E89" s="11"/>
      <c r="F89" s="11"/>
      <c r="G89" s="11"/>
      <c r="H89" s="11"/>
      <c r="I89" s="11"/>
      <c r="J89" s="11"/>
    </row>
    <row r="90" spans="1:10" ht="12.75" customHeight="1">
      <c r="A90" s="4" t="s">
        <v>1250</v>
      </c>
      <c r="B90" s="12"/>
      <c r="C90" s="12"/>
      <c r="D90" s="12"/>
      <c r="E90" s="12"/>
      <c r="F90" s="12"/>
      <c r="G90" s="12"/>
      <c r="H90" s="12"/>
      <c r="I90" s="12"/>
      <c r="J90" s="12"/>
    </row>
    <row r="91" spans="1:10" ht="25.5" customHeight="1">
      <c r="A91" s="3" t="s">
        <v>1251</v>
      </c>
      <c r="B91" s="11"/>
      <c r="C91" s="11"/>
      <c r="D91" s="11"/>
      <c r="E91" s="11"/>
      <c r="F91" s="11"/>
      <c r="G91" s="11"/>
      <c r="H91" s="11"/>
      <c r="I91" s="11"/>
      <c r="J91" s="11"/>
    </row>
    <row r="92" spans="1:10" ht="25.5" customHeight="1">
      <c r="A92" s="4" t="s">
        <v>1252</v>
      </c>
      <c r="B92" s="12"/>
      <c r="C92" s="12"/>
      <c r="D92" s="12"/>
      <c r="E92" s="12"/>
      <c r="F92" s="12"/>
      <c r="G92" s="12"/>
      <c r="H92" s="12"/>
      <c r="I92" s="12"/>
      <c r="J92" s="12"/>
    </row>
    <row r="93" spans="1:10" ht="38.25" customHeight="1">
      <c r="A93" s="3" t="s">
        <v>1253</v>
      </c>
      <c r="B93" s="11"/>
      <c r="C93" s="11"/>
      <c r="D93" s="11"/>
      <c r="E93" s="11"/>
      <c r="F93" s="11"/>
      <c r="G93" s="11"/>
      <c r="H93" s="11"/>
      <c r="I93" s="11"/>
      <c r="J93" s="11"/>
    </row>
    <row r="94" spans="1:10" ht="38.25" customHeight="1">
      <c r="A94" s="4" t="s">
        <v>1254</v>
      </c>
      <c r="B94" s="12"/>
      <c r="C94" s="12"/>
      <c r="D94" s="12"/>
      <c r="E94" s="12"/>
      <c r="F94" s="12"/>
      <c r="G94" s="12"/>
      <c r="H94" s="12"/>
      <c r="I94" s="12"/>
      <c r="J94" s="12"/>
    </row>
    <row r="95" spans="1:10" ht="12.75" customHeight="1">
      <c r="A95" s="3" t="s">
        <v>1255</v>
      </c>
      <c r="B95" s="11">
        <f>+'DCA-Anexo I-F'!B98+'DCA-Anexo I-F'!B97+'DCA-Anexo I-F'!B96</f>
        <v>0</v>
      </c>
      <c r="C95" s="11">
        <f>+'DCA-Anexo I-F'!C98+'DCA-Anexo I-F'!C97+'DCA-Anexo I-F'!C96</f>
        <v>0</v>
      </c>
      <c r="D95" s="11">
        <f>+'DCA-Anexo I-F'!D98+'DCA-Anexo I-F'!D97+'DCA-Anexo I-F'!D96</f>
        <v>0</v>
      </c>
      <c r="E95" s="11">
        <f>+'DCA-Anexo I-F'!E98+'DCA-Anexo I-F'!E97+'DCA-Anexo I-F'!E96</f>
        <v>0</v>
      </c>
      <c r="F95" s="11">
        <f>+'DCA-Anexo I-F'!F98+'DCA-Anexo I-F'!F97+'DCA-Anexo I-F'!F96</f>
        <v>0</v>
      </c>
      <c r="G95" s="11">
        <f>+'DCA-Anexo I-F'!G98+'DCA-Anexo I-F'!G97+'DCA-Anexo I-F'!G96</f>
        <v>0</v>
      </c>
      <c r="H95" s="11">
        <f>+'DCA-Anexo I-F'!H98+'DCA-Anexo I-F'!H97+'DCA-Anexo I-F'!H96</f>
        <v>0</v>
      </c>
      <c r="I95" s="11">
        <f>+'DCA-Anexo I-F'!I98+'DCA-Anexo I-F'!I97+'DCA-Anexo I-F'!I96</f>
        <v>0</v>
      </c>
      <c r="J95" s="11">
        <f>+'DCA-Anexo I-F'!J98+'DCA-Anexo I-F'!J97+'DCA-Anexo I-F'!J96</f>
        <v>0</v>
      </c>
    </row>
    <row r="96" spans="1:10" ht="12.75" customHeight="1">
      <c r="A96" s="4" t="s">
        <v>1256</v>
      </c>
      <c r="B96" s="12"/>
      <c r="C96" s="12"/>
      <c r="D96" s="12"/>
      <c r="E96" s="12"/>
      <c r="F96" s="12"/>
      <c r="G96" s="12"/>
      <c r="H96" s="12"/>
      <c r="I96" s="12"/>
      <c r="J96" s="12"/>
    </row>
    <row r="97" spans="1:10" ht="12.75" customHeight="1">
      <c r="A97" s="3" t="s">
        <v>1257</v>
      </c>
      <c r="B97" s="11"/>
      <c r="C97" s="11"/>
      <c r="D97" s="11"/>
      <c r="E97" s="11"/>
      <c r="F97" s="11"/>
      <c r="G97" s="11"/>
      <c r="H97" s="11"/>
      <c r="I97" s="11"/>
      <c r="J97" s="11"/>
    </row>
    <row r="98" spans="1:10" ht="12.75" customHeight="1">
      <c r="A98" s="4" t="s">
        <v>1258</v>
      </c>
      <c r="B98" s="12"/>
      <c r="C98" s="12"/>
      <c r="D98" s="12"/>
      <c r="E98" s="12"/>
      <c r="F98" s="12"/>
      <c r="G98" s="12"/>
      <c r="H98" s="12"/>
      <c r="I98" s="12"/>
      <c r="J98" s="12"/>
    </row>
    <row r="99" spans="1:10" ht="12.75" customHeight="1">
      <c r="A99" s="3" t="s">
        <v>1259</v>
      </c>
      <c r="B99" s="11"/>
      <c r="C99" s="11"/>
      <c r="D99" s="11"/>
      <c r="E99" s="11"/>
      <c r="F99" s="11"/>
      <c r="G99" s="11"/>
      <c r="H99" s="11"/>
      <c r="I99" s="11"/>
      <c r="J99" s="11"/>
    </row>
    <row r="100" spans="1:10" ht="12.75" customHeight="1">
      <c r="A100" s="4" t="s">
        <v>1260</v>
      </c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ht="38.25" customHeight="1">
      <c r="A101" s="3" t="s">
        <v>1261</v>
      </c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ht="25.5" customHeight="1">
      <c r="A102" s="4" t="s">
        <v>1262</v>
      </c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ht="25.5" customHeight="1">
      <c r="A103" s="3" t="s">
        <v>1263</v>
      </c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ht="25.5" customHeight="1">
      <c r="A104" s="4" t="s">
        <v>1264</v>
      </c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ht="12.75" customHeight="1">
      <c r="A105" s="3" t="s">
        <v>1265</v>
      </c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ht="12.75" customHeight="1">
      <c r="A106" s="4" t="s">
        <v>1266</v>
      </c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ht="25.5" customHeight="1">
      <c r="A107" s="3" t="s">
        <v>1267</v>
      </c>
      <c r="B107" s="11"/>
      <c r="C107" s="12">
        <v>520.54999999999995</v>
      </c>
      <c r="D107" s="11"/>
      <c r="E107" s="11"/>
      <c r="F107" s="12">
        <v>520.54999999999995</v>
      </c>
      <c r="G107" s="11"/>
      <c r="H107" s="11"/>
      <c r="I107" s="11"/>
      <c r="J107" s="11"/>
    </row>
    <row r="108" spans="1:10" ht="12.75" customHeight="1">
      <c r="A108" s="4" t="s">
        <v>1268</v>
      </c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ht="38.25" customHeight="1">
      <c r="A109" s="3" t="s">
        <v>1269</v>
      </c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ht="38.25" customHeight="1">
      <c r="A110" s="4" t="s">
        <v>1270</v>
      </c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ht="38.25" customHeight="1">
      <c r="A111" s="3" t="s">
        <v>1271</v>
      </c>
      <c r="B111" s="11"/>
      <c r="C111" s="11"/>
      <c r="D111" s="11"/>
      <c r="E111" s="11"/>
      <c r="F111" s="11"/>
      <c r="G111" s="11"/>
      <c r="H111" s="11"/>
      <c r="I111" s="11"/>
      <c r="J111" s="11"/>
    </row>
    <row r="112" spans="1:10" ht="38.25" customHeight="1">
      <c r="A112" s="4" t="s">
        <v>1272</v>
      </c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ht="12.75" customHeight="1">
      <c r="A113" s="3" t="s">
        <v>1273</v>
      </c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ht="12.75" customHeight="1">
      <c r="A114" s="4" t="s">
        <v>1274</v>
      </c>
      <c r="B114" s="12">
        <f>+'DCA-Anexo I-F'!B115+'DCA-Anexo I-F'!B116+'DCA-Anexo I-F'!B117+'DCA-Anexo I-F'!B118+'DCA-Anexo I-F'!B119+'DCA-Anexo I-F'!B120+'DCA-Anexo I-F'!B121+'DCA-Anexo I-F'!B122+'DCA-Anexo I-F'!B123+'DCA-Anexo I-F'!B124+'DCA-Anexo I-F'!B125+'DCA-Anexo I-F'!B126+'DCA-Anexo I-F'!B127+'DCA-Anexo I-F'!B128+'DCA-Anexo I-F'!B129+'DCA-Anexo I-F'!B130+'DCA-Anexo I-F'!B131+'DCA-Anexo I-F'!B132+'DCA-Anexo I-F'!B133+'DCA-Anexo I-F'!B134+'DCA-Anexo I-F'!B135+'DCA-Anexo I-F'!B136+'DCA-Anexo I-F'!B137+'DCA-Anexo I-F'!B139+'DCA-Anexo I-F'!B140+'DCA-Anexo I-F'!B141+'DCA-Anexo I-F'!B142+'DCA-Anexo I-F'!B143+'DCA-Anexo I-F'!B144+'DCA-Anexo I-F'!B145+'DCA-Anexo I-F'!B146+'DCA-Anexo I-F'!B147+'DCA-Anexo I-F'!B148+'DCA-Anexo I-F'!B149+'DCA-Anexo I-F'!B150+'DCA-Anexo I-F'!B151+'DCA-Anexo I-F'!B152+'DCA-Anexo I-F'!B153+'DCA-Anexo I-F'!B154+'DCA-Anexo I-F'!B156+'DCA-Anexo I-F'!B157+'DCA-Anexo I-F'!B158+'DCA-Anexo I-F'!B159+'DCA-Anexo I-F'!B160+'DCA-Anexo I-F'!B161+'DCA-Anexo I-F'!B162+'DCA-Anexo I-F'!B155+'DCA-Anexo I-F'!B138</f>
        <v>2140</v>
      </c>
      <c r="C114" s="12">
        <f>+'DCA-Anexo I-F'!C115+'DCA-Anexo I-F'!C116+'DCA-Anexo I-F'!C117+'DCA-Anexo I-F'!C118+'DCA-Anexo I-F'!C119+'DCA-Anexo I-F'!C120+'DCA-Anexo I-F'!C121+'DCA-Anexo I-F'!C122+'DCA-Anexo I-F'!C123+'DCA-Anexo I-F'!C124+'DCA-Anexo I-F'!C125+'DCA-Anexo I-F'!C126+'DCA-Anexo I-F'!C127+'DCA-Anexo I-F'!C128+'DCA-Anexo I-F'!C129+'DCA-Anexo I-F'!C130+'DCA-Anexo I-F'!C131+'DCA-Anexo I-F'!C132+'DCA-Anexo I-F'!C133+'DCA-Anexo I-F'!C134+'DCA-Anexo I-F'!C135+'DCA-Anexo I-F'!C136+'DCA-Anexo I-F'!C137+'DCA-Anexo I-F'!C139+'DCA-Anexo I-F'!C140+'DCA-Anexo I-F'!C141+'DCA-Anexo I-F'!C142+'DCA-Anexo I-F'!C143+'DCA-Anexo I-F'!C144+'DCA-Anexo I-F'!C145+'DCA-Anexo I-F'!C146+'DCA-Anexo I-F'!C147+'DCA-Anexo I-F'!C148+'DCA-Anexo I-F'!C149+'DCA-Anexo I-F'!C150+'DCA-Anexo I-F'!C151+'DCA-Anexo I-F'!C152+'DCA-Anexo I-F'!C153+'DCA-Anexo I-F'!C154+'DCA-Anexo I-F'!C156+'DCA-Anexo I-F'!C157+'DCA-Anexo I-F'!C158+'DCA-Anexo I-F'!C159+'DCA-Anexo I-F'!C160+'DCA-Anexo I-F'!C161+'DCA-Anexo I-F'!C162+'DCA-Anexo I-F'!C155+'DCA-Anexo I-F'!C138</f>
        <v>46387.85</v>
      </c>
      <c r="D114" s="12">
        <f>+'DCA-Anexo I-F'!D115+'DCA-Anexo I-F'!D116+'DCA-Anexo I-F'!D117+'DCA-Anexo I-F'!D118+'DCA-Anexo I-F'!D119+'DCA-Anexo I-F'!D120+'DCA-Anexo I-F'!D121+'DCA-Anexo I-F'!D122+'DCA-Anexo I-F'!D123+'DCA-Anexo I-F'!D124+'DCA-Anexo I-F'!D125+'DCA-Anexo I-F'!D126+'DCA-Anexo I-F'!D127+'DCA-Anexo I-F'!D128+'DCA-Anexo I-F'!D129+'DCA-Anexo I-F'!D130+'DCA-Anexo I-F'!D131+'DCA-Anexo I-F'!D132+'DCA-Anexo I-F'!D133+'DCA-Anexo I-F'!D134+'DCA-Anexo I-F'!D135+'DCA-Anexo I-F'!D136+'DCA-Anexo I-F'!D137+'DCA-Anexo I-F'!D139+'DCA-Anexo I-F'!D140+'DCA-Anexo I-F'!D141+'DCA-Anexo I-F'!D142+'DCA-Anexo I-F'!D143+'DCA-Anexo I-F'!D144+'DCA-Anexo I-F'!D145+'DCA-Anexo I-F'!D146+'DCA-Anexo I-F'!D147+'DCA-Anexo I-F'!D148+'DCA-Anexo I-F'!D149+'DCA-Anexo I-F'!D150+'DCA-Anexo I-F'!D151+'DCA-Anexo I-F'!D152+'DCA-Anexo I-F'!D153+'DCA-Anexo I-F'!D154+'DCA-Anexo I-F'!D156+'DCA-Anexo I-F'!D157+'DCA-Anexo I-F'!D158+'DCA-Anexo I-F'!D159+'DCA-Anexo I-F'!D160+'DCA-Anexo I-F'!D161+'DCA-Anexo I-F'!D162+'DCA-Anexo I-F'!D155+'DCA-Anexo I-F'!D138</f>
        <v>23135.870000000003</v>
      </c>
      <c r="E114" s="12">
        <f>+'DCA-Anexo I-F'!E115+'DCA-Anexo I-F'!E116+'DCA-Anexo I-F'!E117+'DCA-Anexo I-F'!E118+'DCA-Anexo I-F'!E119+'DCA-Anexo I-F'!E120+'DCA-Anexo I-F'!E121+'DCA-Anexo I-F'!E122+'DCA-Anexo I-F'!E123+'DCA-Anexo I-F'!E124+'DCA-Anexo I-F'!E125+'DCA-Anexo I-F'!E126+'DCA-Anexo I-F'!E127+'DCA-Anexo I-F'!E128+'DCA-Anexo I-F'!E129+'DCA-Anexo I-F'!E130+'DCA-Anexo I-F'!E131+'DCA-Anexo I-F'!E132+'DCA-Anexo I-F'!E133+'DCA-Anexo I-F'!E134+'DCA-Anexo I-F'!E135+'DCA-Anexo I-F'!E136+'DCA-Anexo I-F'!E137+'DCA-Anexo I-F'!E139+'DCA-Anexo I-F'!E140+'DCA-Anexo I-F'!E141+'DCA-Anexo I-F'!E142+'DCA-Anexo I-F'!E143+'DCA-Anexo I-F'!E144+'DCA-Anexo I-F'!E145+'DCA-Anexo I-F'!E146+'DCA-Anexo I-F'!E147+'DCA-Anexo I-F'!E148+'DCA-Anexo I-F'!E149+'DCA-Anexo I-F'!E150+'DCA-Anexo I-F'!E151+'DCA-Anexo I-F'!E152+'DCA-Anexo I-F'!E153+'DCA-Anexo I-F'!E154+'DCA-Anexo I-F'!E156+'DCA-Anexo I-F'!E157+'DCA-Anexo I-F'!E158+'DCA-Anexo I-F'!E159+'DCA-Anexo I-F'!E160+'DCA-Anexo I-F'!E161+'DCA-Anexo I-F'!E162+'DCA-Anexo I-F'!E155+'DCA-Anexo I-F'!E138</f>
        <v>23135.870000000003</v>
      </c>
      <c r="F114" s="12">
        <f>+'DCA-Anexo I-F'!F115+'DCA-Anexo I-F'!F116+'DCA-Anexo I-F'!F117+'DCA-Anexo I-F'!F118+'DCA-Anexo I-F'!F119+'DCA-Anexo I-F'!F120+'DCA-Anexo I-F'!F121+'DCA-Anexo I-F'!F122+'DCA-Anexo I-F'!F123+'DCA-Anexo I-F'!F124+'DCA-Anexo I-F'!F125+'DCA-Anexo I-F'!F126+'DCA-Anexo I-F'!F127+'DCA-Anexo I-F'!F128+'DCA-Anexo I-F'!F129+'DCA-Anexo I-F'!F130+'DCA-Anexo I-F'!F131+'DCA-Anexo I-F'!F132+'DCA-Anexo I-F'!F133+'DCA-Anexo I-F'!F134+'DCA-Anexo I-F'!F135+'DCA-Anexo I-F'!F136+'DCA-Anexo I-F'!F137+'DCA-Anexo I-F'!F139+'DCA-Anexo I-F'!F140+'DCA-Anexo I-F'!F141+'DCA-Anexo I-F'!F142+'DCA-Anexo I-F'!F143+'DCA-Anexo I-F'!F144+'DCA-Anexo I-F'!F145+'DCA-Anexo I-F'!F146+'DCA-Anexo I-F'!F147+'DCA-Anexo I-F'!F148+'DCA-Anexo I-F'!F149+'DCA-Anexo I-F'!F150+'DCA-Anexo I-F'!F151+'DCA-Anexo I-F'!F152+'DCA-Anexo I-F'!F153+'DCA-Anexo I-F'!F154+'DCA-Anexo I-F'!F156+'DCA-Anexo I-F'!F157+'DCA-Anexo I-F'!F158+'DCA-Anexo I-F'!F159+'DCA-Anexo I-F'!F160+'DCA-Anexo I-F'!F161+'DCA-Anexo I-F'!F162+'DCA-Anexo I-F'!F155+'DCA-Anexo I-F'!F138</f>
        <v>23251.98</v>
      </c>
      <c r="G114" s="12">
        <f>+'DCA-Anexo I-F'!G115+'DCA-Anexo I-F'!G116+'DCA-Anexo I-F'!G117+'DCA-Anexo I-F'!G118+'DCA-Anexo I-F'!G119+'DCA-Anexo I-F'!G120+'DCA-Anexo I-F'!G121+'DCA-Anexo I-F'!G122+'DCA-Anexo I-F'!G123+'DCA-Anexo I-F'!G124+'DCA-Anexo I-F'!G125+'DCA-Anexo I-F'!G126+'DCA-Anexo I-F'!G127+'DCA-Anexo I-F'!G128+'DCA-Anexo I-F'!G129+'DCA-Anexo I-F'!G130+'DCA-Anexo I-F'!G131+'DCA-Anexo I-F'!G132+'DCA-Anexo I-F'!G133+'DCA-Anexo I-F'!G134+'DCA-Anexo I-F'!G135+'DCA-Anexo I-F'!G136+'DCA-Anexo I-F'!G137+'DCA-Anexo I-F'!G139+'DCA-Anexo I-F'!G140+'DCA-Anexo I-F'!G141+'DCA-Anexo I-F'!G142+'DCA-Anexo I-F'!G143+'DCA-Anexo I-F'!G144+'DCA-Anexo I-F'!G145+'DCA-Anexo I-F'!G146+'DCA-Anexo I-F'!G147+'DCA-Anexo I-F'!G148+'DCA-Anexo I-F'!G149+'DCA-Anexo I-F'!G150+'DCA-Anexo I-F'!G151+'DCA-Anexo I-F'!G152+'DCA-Anexo I-F'!G153+'DCA-Anexo I-F'!G154+'DCA-Anexo I-F'!G156+'DCA-Anexo I-F'!G157+'DCA-Anexo I-F'!G158+'DCA-Anexo I-F'!G159+'DCA-Anexo I-F'!G160+'DCA-Anexo I-F'!G161+'DCA-Anexo I-F'!G162+'DCA-Anexo I-F'!G155+'DCA-Anexo I-F'!G138</f>
        <v>54.75</v>
      </c>
      <c r="H114" s="12">
        <f>+'DCA-Anexo I-F'!H115+'DCA-Anexo I-F'!H116+'DCA-Anexo I-F'!H117+'DCA-Anexo I-F'!H118+'DCA-Anexo I-F'!H119+'DCA-Anexo I-F'!H120+'DCA-Anexo I-F'!H121+'DCA-Anexo I-F'!H122+'DCA-Anexo I-F'!H123+'DCA-Anexo I-F'!H124+'DCA-Anexo I-F'!H125+'DCA-Anexo I-F'!H126+'DCA-Anexo I-F'!H127+'DCA-Anexo I-F'!H128+'DCA-Anexo I-F'!H129+'DCA-Anexo I-F'!H130+'DCA-Anexo I-F'!H131+'DCA-Anexo I-F'!H132+'DCA-Anexo I-F'!H133+'DCA-Anexo I-F'!H134+'DCA-Anexo I-F'!H135+'DCA-Anexo I-F'!H136+'DCA-Anexo I-F'!H137+'DCA-Anexo I-F'!H139+'DCA-Anexo I-F'!H140+'DCA-Anexo I-F'!H141+'DCA-Anexo I-F'!H142+'DCA-Anexo I-F'!H143+'DCA-Anexo I-F'!H144+'DCA-Anexo I-F'!H145+'DCA-Anexo I-F'!H146+'DCA-Anexo I-F'!H147+'DCA-Anexo I-F'!H148+'DCA-Anexo I-F'!H149+'DCA-Anexo I-F'!H150+'DCA-Anexo I-F'!H151+'DCA-Anexo I-F'!H152+'DCA-Anexo I-F'!H153+'DCA-Anexo I-F'!H154+'DCA-Anexo I-F'!H156+'DCA-Anexo I-F'!H157+'DCA-Anexo I-F'!H158+'DCA-Anexo I-F'!H159+'DCA-Anexo I-F'!H160+'DCA-Anexo I-F'!H161+'DCA-Anexo I-F'!H162+'DCA-Anexo I-F'!H155+'DCA-Anexo I-F'!H138</f>
        <v>178825.64</v>
      </c>
      <c r="I114" s="12">
        <f>+'DCA-Anexo I-F'!I115+'DCA-Anexo I-F'!I116+'DCA-Anexo I-F'!I117+'DCA-Anexo I-F'!I118+'DCA-Anexo I-F'!I119+'DCA-Anexo I-F'!I120+'DCA-Anexo I-F'!I121+'DCA-Anexo I-F'!I122+'DCA-Anexo I-F'!I123+'DCA-Anexo I-F'!I124+'DCA-Anexo I-F'!I125+'DCA-Anexo I-F'!I126+'DCA-Anexo I-F'!I127+'DCA-Anexo I-F'!I128+'DCA-Anexo I-F'!I129+'DCA-Anexo I-F'!I130+'DCA-Anexo I-F'!I131+'DCA-Anexo I-F'!I132+'DCA-Anexo I-F'!I133+'DCA-Anexo I-F'!I134+'DCA-Anexo I-F'!I135+'DCA-Anexo I-F'!I136+'DCA-Anexo I-F'!I137+'DCA-Anexo I-F'!I139+'DCA-Anexo I-F'!I140+'DCA-Anexo I-F'!I141+'DCA-Anexo I-F'!I142+'DCA-Anexo I-F'!I143+'DCA-Anexo I-F'!I144+'DCA-Anexo I-F'!I145+'DCA-Anexo I-F'!I146+'DCA-Anexo I-F'!I147+'DCA-Anexo I-F'!I148+'DCA-Anexo I-F'!I149+'DCA-Anexo I-F'!I150+'DCA-Anexo I-F'!I151+'DCA-Anexo I-F'!I152+'DCA-Anexo I-F'!I153+'DCA-Anexo I-F'!I154+'DCA-Anexo I-F'!I156+'DCA-Anexo I-F'!I157+'DCA-Anexo I-F'!I158+'DCA-Anexo I-F'!I159+'DCA-Anexo I-F'!I160+'DCA-Anexo I-F'!I161+'DCA-Anexo I-F'!I162+'DCA-Anexo I-F'!I155+'DCA-Anexo I-F'!I138</f>
        <v>178850.39</v>
      </c>
      <c r="J114" s="12">
        <f>+'DCA-Anexo I-F'!J115+'DCA-Anexo I-F'!J116+'DCA-Anexo I-F'!J117+'DCA-Anexo I-F'!J118+'DCA-Anexo I-F'!J119+'DCA-Anexo I-F'!J120+'DCA-Anexo I-F'!J121+'DCA-Anexo I-F'!J122+'DCA-Anexo I-F'!J123+'DCA-Anexo I-F'!J124+'DCA-Anexo I-F'!J125+'DCA-Anexo I-F'!J126+'DCA-Anexo I-F'!J127+'DCA-Anexo I-F'!J128+'DCA-Anexo I-F'!J129+'DCA-Anexo I-F'!J130+'DCA-Anexo I-F'!J131+'DCA-Anexo I-F'!J132+'DCA-Anexo I-F'!J133+'DCA-Anexo I-F'!J134+'DCA-Anexo I-F'!J135+'DCA-Anexo I-F'!J136+'DCA-Anexo I-F'!J137+'DCA-Anexo I-F'!J139+'DCA-Anexo I-F'!J140+'DCA-Anexo I-F'!J141+'DCA-Anexo I-F'!J142+'DCA-Anexo I-F'!J143+'DCA-Anexo I-F'!J144+'DCA-Anexo I-F'!J145+'DCA-Anexo I-F'!J146+'DCA-Anexo I-F'!J147+'DCA-Anexo I-F'!J148+'DCA-Anexo I-F'!J149+'DCA-Anexo I-F'!J150+'DCA-Anexo I-F'!J151+'DCA-Anexo I-F'!J152+'DCA-Anexo I-F'!J153+'DCA-Anexo I-F'!J154+'DCA-Anexo I-F'!J156+'DCA-Anexo I-F'!J157+'DCA-Anexo I-F'!J158+'DCA-Anexo I-F'!J159+'DCA-Anexo I-F'!J160+'DCA-Anexo I-F'!J161+'DCA-Anexo I-F'!J162+'DCA-Anexo I-F'!J155+'DCA-Anexo I-F'!J138</f>
        <v>30</v>
      </c>
    </row>
    <row r="115" spans="1:10" ht="12.75" customHeight="1">
      <c r="A115" s="3" t="s">
        <v>1275</v>
      </c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ht="12.75" customHeight="1">
      <c r="A116" s="4" t="s">
        <v>1276</v>
      </c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ht="25.5" customHeight="1">
      <c r="A117" s="3" t="s">
        <v>1277</v>
      </c>
      <c r="B117" s="11"/>
      <c r="C117" s="11"/>
      <c r="D117" s="11"/>
      <c r="E117" s="11"/>
      <c r="F117" s="11"/>
      <c r="G117" s="11"/>
      <c r="H117" s="11"/>
      <c r="I117" s="11"/>
      <c r="J117" s="11"/>
    </row>
    <row r="118" spans="1:10" ht="12.75" customHeight="1">
      <c r="A118" s="4" t="s">
        <v>1278</v>
      </c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ht="12.75" customHeight="1">
      <c r="A119" s="3" t="s">
        <v>1279</v>
      </c>
      <c r="B119" s="11"/>
      <c r="C119" s="11"/>
      <c r="D119" s="11"/>
      <c r="E119" s="11"/>
      <c r="F119" s="11"/>
      <c r="G119" s="11"/>
      <c r="H119" s="11"/>
      <c r="I119" s="11"/>
      <c r="J119" s="11"/>
    </row>
    <row r="120" spans="1:10" ht="12.75" customHeight="1">
      <c r="A120" s="4" t="s">
        <v>1280</v>
      </c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ht="12.75" customHeight="1">
      <c r="A121" s="3" t="s">
        <v>1281</v>
      </c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ht="12.75" customHeight="1">
      <c r="A122" s="4" t="s">
        <v>1282</v>
      </c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ht="12.75" customHeight="1">
      <c r="A123" s="3" t="s">
        <v>1283</v>
      </c>
      <c r="B123" s="11"/>
      <c r="C123" s="11"/>
      <c r="D123" s="11"/>
      <c r="E123" s="11"/>
      <c r="F123" s="11"/>
      <c r="G123" s="11"/>
      <c r="H123" s="11"/>
      <c r="I123" s="11"/>
      <c r="J123" s="11"/>
    </row>
    <row r="124" spans="1:10" ht="12.75" customHeight="1">
      <c r="A124" s="4" t="s">
        <v>1284</v>
      </c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ht="25.5" customHeight="1">
      <c r="A125" s="3" t="s">
        <v>1285</v>
      </c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ht="12.75" customHeight="1">
      <c r="A126" s="4" t="s">
        <v>1286</v>
      </c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ht="25.5" customHeight="1">
      <c r="A127" s="3" t="s">
        <v>1287</v>
      </c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ht="12.75" customHeight="1">
      <c r="A128" s="4" t="s">
        <v>1288</v>
      </c>
      <c r="B128" s="12"/>
      <c r="C128" s="12">
        <v>8999.01</v>
      </c>
      <c r="D128" s="12">
        <v>3514.46</v>
      </c>
      <c r="E128" s="12">
        <v>3514.46</v>
      </c>
      <c r="F128" s="12">
        <v>5484.55</v>
      </c>
      <c r="G128" s="12"/>
      <c r="H128" s="12">
        <v>15090.43</v>
      </c>
      <c r="I128" s="12">
        <v>15090.43</v>
      </c>
      <c r="J128" s="12"/>
    </row>
    <row r="129" spans="1:10" ht="25.5" customHeight="1">
      <c r="A129" s="3" t="s">
        <v>1289</v>
      </c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ht="12.75" customHeight="1">
      <c r="A130" s="4" t="s">
        <v>1290</v>
      </c>
      <c r="B130" s="12"/>
      <c r="C130" s="12">
        <v>4722.3999999999996</v>
      </c>
      <c r="D130" s="12">
        <v>4692.03</v>
      </c>
      <c r="E130" s="12">
        <v>4692.03</v>
      </c>
      <c r="F130" s="12">
        <v>30.37</v>
      </c>
      <c r="G130" s="12"/>
      <c r="H130" s="12">
        <v>200</v>
      </c>
      <c r="I130" s="12">
        <v>200</v>
      </c>
      <c r="J130" s="12"/>
    </row>
    <row r="131" spans="1:10" ht="12.75" customHeight="1">
      <c r="A131" s="3" t="s">
        <v>1291</v>
      </c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ht="25.5" customHeight="1">
      <c r="A132" s="4" t="s">
        <v>1292</v>
      </c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ht="12.75" customHeight="1">
      <c r="A133" s="3" t="s">
        <v>1293</v>
      </c>
      <c r="B133" s="11"/>
      <c r="C133" s="11"/>
      <c r="D133" s="11"/>
      <c r="E133" s="11"/>
      <c r="F133" s="11"/>
      <c r="G133" s="11"/>
      <c r="H133" s="11"/>
      <c r="I133" s="11"/>
      <c r="J133" s="11"/>
    </row>
    <row r="134" spans="1:10" ht="12.75" customHeight="1">
      <c r="A134" s="4" t="s">
        <v>1294</v>
      </c>
      <c r="B134" s="12"/>
      <c r="C134" s="12">
        <v>1807.62</v>
      </c>
      <c r="D134" s="12">
        <v>1807.62</v>
      </c>
      <c r="E134" s="12">
        <v>1807.62</v>
      </c>
      <c r="F134" s="12"/>
      <c r="G134" s="12"/>
      <c r="H134" s="12"/>
      <c r="I134" s="12"/>
      <c r="J134" s="12"/>
    </row>
    <row r="135" spans="1:10" ht="12.75" customHeight="1">
      <c r="A135" s="3" t="s">
        <v>1295</v>
      </c>
      <c r="B135" s="11"/>
      <c r="C135" s="11"/>
      <c r="D135" s="11"/>
      <c r="E135" s="11"/>
      <c r="F135" s="11"/>
      <c r="G135" s="11"/>
      <c r="H135" s="11"/>
      <c r="I135" s="11"/>
      <c r="J135" s="11"/>
    </row>
    <row r="136" spans="1:10" ht="12.75" customHeight="1">
      <c r="A136" s="4" t="s">
        <v>1296</v>
      </c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ht="12.75" customHeight="1">
      <c r="A137" s="3" t="s">
        <v>1297</v>
      </c>
      <c r="B137" s="11">
        <v>2140</v>
      </c>
      <c r="C137" s="11">
        <v>29897.4</v>
      </c>
      <c r="D137" s="11">
        <v>12357.79</v>
      </c>
      <c r="E137" s="11">
        <v>12357.79</v>
      </c>
      <c r="F137" s="11">
        <v>17539.61</v>
      </c>
      <c r="G137" s="11">
        <v>54.75</v>
      </c>
      <c r="H137" s="11">
        <v>99062.27</v>
      </c>
      <c r="I137" s="11">
        <v>99087.02</v>
      </c>
      <c r="J137" s="11">
        <v>30</v>
      </c>
    </row>
    <row r="138" spans="1:10" ht="25.5" customHeight="1">
      <c r="A138" s="4" t="s">
        <v>1298</v>
      </c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ht="12.75" customHeight="1">
      <c r="A139" s="3" t="s">
        <v>1299</v>
      </c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ht="12.75" customHeight="1">
      <c r="A140" s="4" t="s">
        <v>1300</v>
      </c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ht="12.75" customHeight="1">
      <c r="A141" s="3" t="s">
        <v>1301</v>
      </c>
      <c r="B141" s="11"/>
      <c r="C141" s="11"/>
      <c r="D141" s="11"/>
      <c r="E141" s="11"/>
      <c r="F141" s="11"/>
      <c r="G141" s="11"/>
      <c r="H141" s="11"/>
      <c r="I141" s="11"/>
      <c r="J141" s="11"/>
    </row>
    <row r="142" spans="1:10" ht="12.75" customHeight="1">
      <c r="A142" s="4" t="s">
        <v>1302</v>
      </c>
      <c r="B142" s="12"/>
      <c r="C142" s="12"/>
      <c r="D142" s="12"/>
      <c r="E142" s="12"/>
      <c r="F142" s="12"/>
      <c r="G142" s="12"/>
      <c r="H142" s="12">
        <v>30268</v>
      </c>
      <c r="I142" s="12">
        <v>30268</v>
      </c>
      <c r="J142" s="12"/>
    </row>
    <row r="143" spans="1:10" ht="12.75" customHeight="1">
      <c r="A143" s="3" t="s">
        <v>1303</v>
      </c>
      <c r="B143" s="11"/>
      <c r="C143" s="11">
        <v>461.42</v>
      </c>
      <c r="D143" s="11">
        <v>388.97</v>
      </c>
      <c r="E143" s="11">
        <v>388.97</v>
      </c>
      <c r="F143" s="11">
        <v>72.45</v>
      </c>
      <c r="G143" s="11"/>
      <c r="H143" s="11">
        <v>33409.94</v>
      </c>
      <c r="I143" s="11">
        <v>33409.94</v>
      </c>
      <c r="J143" s="11"/>
    </row>
    <row r="144" spans="1:10" ht="12.75" customHeight="1">
      <c r="A144" s="4" t="s">
        <v>1304</v>
      </c>
      <c r="B144" s="12"/>
      <c r="C144" s="12">
        <v>480</v>
      </c>
      <c r="D144" s="12">
        <v>375</v>
      </c>
      <c r="E144" s="12">
        <v>375</v>
      </c>
      <c r="F144" s="12">
        <v>105</v>
      </c>
      <c r="G144" s="12"/>
      <c r="H144" s="12">
        <v>667</v>
      </c>
      <c r="I144" s="12">
        <v>667</v>
      </c>
      <c r="J144" s="12"/>
    </row>
    <row r="145" spans="1:10" ht="12.75" customHeight="1">
      <c r="A145" s="3" t="s">
        <v>1305</v>
      </c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ht="12.75" customHeight="1">
      <c r="A146" s="4" t="s">
        <v>1306</v>
      </c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ht="12.75" customHeight="1">
      <c r="A147" s="3" t="s">
        <v>1307</v>
      </c>
      <c r="B147" s="11"/>
      <c r="C147" s="11"/>
      <c r="D147" s="11"/>
      <c r="E147" s="11"/>
      <c r="F147" s="11"/>
      <c r="G147" s="11"/>
      <c r="H147" s="11"/>
      <c r="I147" s="11"/>
      <c r="J147" s="11"/>
    </row>
    <row r="148" spans="1:10" ht="12.75" customHeight="1">
      <c r="A148" s="4" t="s">
        <v>1308</v>
      </c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ht="12.75" customHeight="1">
      <c r="A149" s="3" t="s">
        <v>1309</v>
      </c>
      <c r="B149" s="11"/>
      <c r="C149" s="11"/>
      <c r="D149" s="11"/>
      <c r="E149" s="11"/>
      <c r="F149" s="11"/>
      <c r="G149" s="11"/>
      <c r="H149" s="11"/>
      <c r="I149" s="11"/>
      <c r="J149" s="11"/>
    </row>
    <row r="150" spans="1:10" ht="12.75" customHeight="1">
      <c r="A150" s="4" t="s">
        <v>1310</v>
      </c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ht="12.75" customHeight="1">
      <c r="A151" s="3" t="s">
        <v>1311</v>
      </c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ht="12.75" customHeight="1">
      <c r="A152" s="4" t="s">
        <v>1312</v>
      </c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ht="12.75" customHeight="1">
      <c r="A153" s="3" t="s">
        <v>1313</v>
      </c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ht="12.75" customHeight="1">
      <c r="A154" s="4" t="s">
        <v>1314</v>
      </c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ht="25.5" customHeight="1">
      <c r="A155" s="3" t="s">
        <v>1315</v>
      </c>
      <c r="B155" s="11"/>
      <c r="C155" s="11"/>
      <c r="D155" s="11"/>
      <c r="E155" s="11"/>
      <c r="F155" s="11"/>
      <c r="G155" s="11"/>
      <c r="H155" s="11"/>
      <c r="I155" s="11"/>
      <c r="J155" s="11"/>
    </row>
    <row r="156" spans="1:10" ht="12.75" customHeight="1">
      <c r="A156" s="4" t="s">
        <v>1316</v>
      </c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ht="12.75" customHeight="1">
      <c r="A157" s="3" t="s">
        <v>1317</v>
      </c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ht="12.75" customHeight="1">
      <c r="A158" s="4" t="s">
        <v>1318</v>
      </c>
      <c r="B158" s="12"/>
      <c r="C158" s="12">
        <v>20</v>
      </c>
      <c r="D158" s="12"/>
      <c r="E158" s="12"/>
      <c r="F158" s="12">
        <v>20</v>
      </c>
      <c r="G158" s="12"/>
      <c r="H158" s="12">
        <v>128</v>
      </c>
      <c r="I158" s="12">
        <v>128</v>
      </c>
      <c r="J158" s="12"/>
    </row>
    <row r="159" spans="1:10" ht="12.75" customHeight="1">
      <c r="A159" s="3" t="s">
        <v>1319</v>
      </c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ht="12.75" customHeight="1">
      <c r="A160" s="4" t="s">
        <v>1320</v>
      </c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ht="12.75" customHeight="1">
      <c r="A161" s="3" t="s">
        <v>1321</v>
      </c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ht="12.75" customHeight="1">
      <c r="A162" s="4" t="s">
        <v>1322</v>
      </c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ht="38.25" customHeight="1">
      <c r="A163" s="3" t="s">
        <v>1323</v>
      </c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ht="25.5" customHeight="1">
      <c r="A164" s="4" t="s">
        <v>1324</v>
      </c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ht="38.25" customHeight="1">
      <c r="A165" s="3" t="s">
        <v>1325</v>
      </c>
      <c r="B165" s="11"/>
      <c r="C165" s="11">
        <v>14577.7</v>
      </c>
      <c r="D165" s="11"/>
      <c r="E165" s="11"/>
      <c r="F165" s="11">
        <v>14577.7</v>
      </c>
      <c r="G165" s="11"/>
      <c r="H165" s="11"/>
      <c r="I165" s="11"/>
      <c r="J165" s="11"/>
    </row>
    <row r="166" spans="1:10" ht="38.25" customHeight="1">
      <c r="A166" s="4" t="s">
        <v>1326</v>
      </c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ht="25.5" customHeight="1">
      <c r="A167" s="3" t="s">
        <v>1327</v>
      </c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ht="25.5" customHeight="1">
      <c r="A168" s="4" t="s">
        <v>1328</v>
      </c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ht="12.75" customHeight="1">
      <c r="A169" s="3" t="s">
        <v>1329</v>
      </c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ht="12.75" customHeight="1">
      <c r="A170" s="4" t="s">
        <v>1330</v>
      </c>
      <c r="B170" s="12">
        <f>+'DCA-Anexo I-F'!B262+'DCA-Anexo I-F'!B171+'DCA-Anexo I-F'!B226</f>
        <v>74106.539999999994</v>
      </c>
      <c r="C170" s="12">
        <f>+'DCA-Anexo I-F'!C262+'DCA-Anexo I-F'!C171+'DCA-Anexo I-F'!C226</f>
        <v>158234.07999999999</v>
      </c>
      <c r="D170" s="12">
        <f>+'DCA-Anexo I-F'!D262+'DCA-Anexo I-F'!D171+'DCA-Anexo I-F'!D226</f>
        <v>191022.59</v>
      </c>
      <c r="E170" s="12">
        <f>+'DCA-Anexo I-F'!E262+'DCA-Anexo I-F'!E171+'DCA-Anexo I-F'!E226</f>
        <v>191022.59</v>
      </c>
      <c r="F170" s="12">
        <f>+'DCA-Anexo I-F'!F262+'DCA-Anexo I-F'!F171+'DCA-Anexo I-F'!F226</f>
        <v>0</v>
      </c>
      <c r="G170" s="12">
        <f>+'DCA-Anexo I-F'!G262+'DCA-Anexo I-F'!G171+'DCA-Anexo I-F'!G226</f>
        <v>49633.36</v>
      </c>
      <c r="H170" s="12">
        <f>+'DCA-Anexo I-F'!H262+'DCA-Anexo I-F'!H171+'DCA-Anexo I-F'!H226</f>
        <v>3900</v>
      </c>
      <c r="I170" s="12">
        <f>+'DCA-Anexo I-F'!I262+'DCA-Anexo I-F'!I171+'DCA-Anexo I-F'!I226</f>
        <v>53533.36</v>
      </c>
      <c r="J170" s="12">
        <f>+'DCA-Anexo I-F'!J262+'DCA-Anexo I-F'!J171+'DCA-Anexo I-F'!J226</f>
        <v>0</v>
      </c>
    </row>
    <row r="171" spans="1:10" ht="12.75" customHeight="1">
      <c r="A171" s="3" t="s">
        <v>1331</v>
      </c>
      <c r="B171" s="11">
        <f>+'DCA-Anexo I-F'!B173+'DCA-Anexo I-F'!B182+'DCA-Anexo I-F'!B183+'DCA-Anexo I-F'!B186+'DCA-Anexo I-F'!B181+'DCA-Anexo I-F'!B191+'DCA-Anexo I-F'!B192+'DCA-Anexo I-F'!B175+'DCA-Anexo I-F'!B225+'DCA-Anexo I-F'!B190+'DCA-Anexo I-F'!B222+'DCA-Anexo I-F'!B176+'DCA-Anexo I-F'!B193+'DCA-Anexo I-F'!B177+'DCA-Anexo I-F'!B180+'DCA-Anexo I-F'!B179+'DCA-Anexo I-F'!B219+'DCA-Anexo I-F'!B221+'DCA-Anexo I-F'!B187+'DCA-Anexo I-F'!B223+'DCA-Anexo I-F'!B189+'DCA-Anexo I-F'!B178+'DCA-Anexo I-F'!B185+'DCA-Anexo I-F'!B174+'DCA-Anexo I-F'!B188+'DCA-Anexo I-F'!B184+'DCA-Anexo I-F'!B224+'DCA-Anexo I-F'!B194+'DCA-Anexo I-F'!B172+'DCA-Anexo I-F'!B220</f>
        <v>74106.539999999994</v>
      </c>
      <c r="C171" s="11">
        <f>+'DCA-Anexo I-F'!C173+'DCA-Anexo I-F'!C182+'DCA-Anexo I-F'!C183+'DCA-Anexo I-F'!C186+'DCA-Anexo I-F'!C181+'DCA-Anexo I-F'!C191+'DCA-Anexo I-F'!C192+'DCA-Anexo I-F'!C175+'DCA-Anexo I-F'!C225+'DCA-Anexo I-F'!C190+'DCA-Anexo I-F'!C222+'DCA-Anexo I-F'!C176+'DCA-Anexo I-F'!C193+'DCA-Anexo I-F'!C177+'DCA-Anexo I-F'!C180+'DCA-Anexo I-F'!C179+'DCA-Anexo I-F'!C219+'DCA-Anexo I-F'!C221+'DCA-Anexo I-F'!C187+'DCA-Anexo I-F'!C223+'DCA-Anexo I-F'!C189+'DCA-Anexo I-F'!C178+'DCA-Anexo I-F'!C185+'DCA-Anexo I-F'!C174+'DCA-Anexo I-F'!C188+'DCA-Anexo I-F'!C184+'DCA-Anexo I-F'!C224+'DCA-Anexo I-F'!C194+'DCA-Anexo I-F'!C172+'DCA-Anexo I-F'!C220</f>
        <v>158234.07999999999</v>
      </c>
      <c r="D171" s="11">
        <f>+'DCA-Anexo I-F'!D173+'DCA-Anexo I-F'!D182+'DCA-Anexo I-F'!D183+'DCA-Anexo I-F'!D186+'DCA-Anexo I-F'!D181+'DCA-Anexo I-F'!D191+'DCA-Anexo I-F'!D192+'DCA-Anexo I-F'!D175+'DCA-Anexo I-F'!D225+'DCA-Anexo I-F'!D190+'DCA-Anexo I-F'!D222+'DCA-Anexo I-F'!D176+'DCA-Anexo I-F'!D193+'DCA-Anexo I-F'!D177+'DCA-Anexo I-F'!D180+'DCA-Anexo I-F'!D179+'DCA-Anexo I-F'!D219+'DCA-Anexo I-F'!D221+'DCA-Anexo I-F'!D187+'DCA-Anexo I-F'!D223+'DCA-Anexo I-F'!D189+'DCA-Anexo I-F'!D178+'DCA-Anexo I-F'!D185+'DCA-Anexo I-F'!D174+'DCA-Anexo I-F'!D188+'DCA-Anexo I-F'!D184+'DCA-Anexo I-F'!D224+'DCA-Anexo I-F'!D194+'DCA-Anexo I-F'!D172+'DCA-Anexo I-F'!D220</f>
        <v>191022.59</v>
      </c>
      <c r="E171" s="11">
        <f>+'DCA-Anexo I-F'!E173+'DCA-Anexo I-F'!E182+'DCA-Anexo I-F'!E183+'DCA-Anexo I-F'!E186+'DCA-Anexo I-F'!E181+'DCA-Anexo I-F'!E191+'DCA-Anexo I-F'!E192+'DCA-Anexo I-F'!E175+'DCA-Anexo I-F'!E225+'DCA-Anexo I-F'!E190+'DCA-Anexo I-F'!E222+'DCA-Anexo I-F'!E176+'DCA-Anexo I-F'!E193+'DCA-Anexo I-F'!E177+'DCA-Anexo I-F'!E180+'DCA-Anexo I-F'!E179+'DCA-Anexo I-F'!E219+'DCA-Anexo I-F'!E221+'DCA-Anexo I-F'!E187+'DCA-Anexo I-F'!E223+'DCA-Anexo I-F'!E189+'DCA-Anexo I-F'!E178+'DCA-Anexo I-F'!E185+'DCA-Anexo I-F'!E174+'DCA-Anexo I-F'!E188+'DCA-Anexo I-F'!E184+'DCA-Anexo I-F'!E224+'DCA-Anexo I-F'!E194+'DCA-Anexo I-F'!E172+'DCA-Anexo I-F'!E220</f>
        <v>191022.59</v>
      </c>
      <c r="F171" s="11">
        <f>+'DCA-Anexo I-F'!F173+'DCA-Anexo I-F'!F182+'DCA-Anexo I-F'!F183+'DCA-Anexo I-F'!F186+'DCA-Anexo I-F'!F181+'DCA-Anexo I-F'!F191+'DCA-Anexo I-F'!F192+'DCA-Anexo I-F'!F175+'DCA-Anexo I-F'!F225+'DCA-Anexo I-F'!F190+'DCA-Anexo I-F'!F222+'DCA-Anexo I-F'!F176+'DCA-Anexo I-F'!F193+'DCA-Anexo I-F'!F177+'DCA-Anexo I-F'!F180+'DCA-Anexo I-F'!F179+'DCA-Anexo I-F'!F219+'DCA-Anexo I-F'!F221+'DCA-Anexo I-F'!F187+'DCA-Anexo I-F'!F223+'DCA-Anexo I-F'!F189+'DCA-Anexo I-F'!F178+'DCA-Anexo I-F'!F185+'DCA-Anexo I-F'!F174+'DCA-Anexo I-F'!F188+'DCA-Anexo I-F'!F184+'DCA-Anexo I-F'!F224+'DCA-Anexo I-F'!F194+'DCA-Anexo I-F'!F172+'DCA-Anexo I-F'!F220</f>
        <v>0</v>
      </c>
      <c r="G171" s="11">
        <f>+'DCA-Anexo I-F'!G173+'DCA-Anexo I-F'!G182+'DCA-Anexo I-F'!G183+'DCA-Anexo I-F'!G186+'DCA-Anexo I-F'!G181+'DCA-Anexo I-F'!G191+'DCA-Anexo I-F'!G192+'DCA-Anexo I-F'!G175+'DCA-Anexo I-F'!G225+'DCA-Anexo I-F'!G190+'DCA-Anexo I-F'!G222+'DCA-Anexo I-F'!G176+'DCA-Anexo I-F'!G193+'DCA-Anexo I-F'!G177+'DCA-Anexo I-F'!G180+'DCA-Anexo I-F'!G179+'DCA-Anexo I-F'!G219+'DCA-Anexo I-F'!G221+'DCA-Anexo I-F'!G187+'DCA-Anexo I-F'!G223+'DCA-Anexo I-F'!G189+'DCA-Anexo I-F'!G178+'DCA-Anexo I-F'!G185+'DCA-Anexo I-F'!G174+'DCA-Anexo I-F'!G188+'DCA-Anexo I-F'!G184+'DCA-Anexo I-F'!G224+'DCA-Anexo I-F'!G194+'DCA-Anexo I-F'!G172+'DCA-Anexo I-F'!G220</f>
        <v>49633.36</v>
      </c>
      <c r="H171" s="11">
        <f>+'DCA-Anexo I-F'!H173+'DCA-Anexo I-F'!H182+'DCA-Anexo I-F'!H183+'DCA-Anexo I-F'!H186+'DCA-Anexo I-F'!H181+'DCA-Anexo I-F'!H191+'DCA-Anexo I-F'!H192+'DCA-Anexo I-F'!H175+'DCA-Anexo I-F'!H225+'DCA-Anexo I-F'!H190+'DCA-Anexo I-F'!H222+'DCA-Anexo I-F'!H176+'DCA-Anexo I-F'!H193+'DCA-Anexo I-F'!H177+'DCA-Anexo I-F'!H180+'DCA-Anexo I-F'!H179+'DCA-Anexo I-F'!H219+'DCA-Anexo I-F'!H221+'DCA-Anexo I-F'!H187+'DCA-Anexo I-F'!H223+'DCA-Anexo I-F'!H189+'DCA-Anexo I-F'!H178+'DCA-Anexo I-F'!H185+'DCA-Anexo I-F'!H174+'DCA-Anexo I-F'!H188+'DCA-Anexo I-F'!H184+'DCA-Anexo I-F'!H224+'DCA-Anexo I-F'!H194+'DCA-Anexo I-F'!H172+'DCA-Anexo I-F'!H220</f>
        <v>3900</v>
      </c>
      <c r="I171" s="11">
        <f>+'DCA-Anexo I-F'!I173+'DCA-Anexo I-F'!I182+'DCA-Anexo I-F'!I183+'DCA-Anexo I-F'!I186+'DCA-Anexo I-F'!I181+'DCA-Anexo I-F'!I191+'DCA-Anexo I-F'!I192+'DCA-Anexo I-F'!I175+'DCA-Anexo I-F'!I225+'DCA-Anexo I-F'!I190+'DCA-Anexo I-F'!I222+'DCA-Anexo I-F'!I176+'DCA-Anexo I-F'!I193+'DCA-Anexo I-F'!I177+'DCA-Anexo I-F'!I180+'DCA-Anexo I-F'!I179+'DCA-Anexo I-F'!I219+'DCA-Anexo I-F'!I221+'DCA-Anexo I-F'!I187+'DCA-Anexo I-F'!I223+'DCA-Anexo I-F'!I189+'DCA-Anexo I-F'!I178+'DCA-Anexo I-F'!I185+'DCA-Anexo I-F'!I174+'DCA-Anexo I-F'!I188+'DCA-Anexo I-F'!I184+'DCA-Anexo I-F'!I224+'DCA-Anexo I-F'!I194+'DCA-Anexo I-F'!I172+'DCA-Anexo I-F'!I220</f>
        <v>53533.36</v>
      </c>
      <c r="J171" s="11">
        <f>+'DCA-Anexo I-F'!J173+'DCA-Anexo I-F'!J182+'DCA-Anexo I-F'!J183+'DCA-Anexo I-F'!J186+'DCA-Anexo I-F'!J181+'DCA-Anexo I-F'!J191+'DCA-Anexo I-F'!J192+'DCA-Anexo I-F'!J175+'DCA-Anexo I-F'!J225+'DCA-Anexo I-F'!J190+'DCA-Anexo I-F'!J222+'DCA-Anexo I-F'!J176+'DCA-Anexo I-F'!J193+'DCA-Anexo I-F'!J177+'DCA-Anexo I-F'!J180+'DCA-Anexo I-F'!J179+'DCA-Anexo I-F'!J219+'DCA-Anexo I-F'!J221+'DCA-Anexo I-F'!J187+'DCA-Anexo I-F'!J223+'DCA-Anexo I-F'!J189+'DCA-Anexo I-F'!J178+'DCA-Anexo I-F'!J185+'DCA-Anexo I-F'!J174+'DCA-Anexo I-F'!J188+'DCA-Anexo I-F'!J184+'DCA-Anexo I-F'!J224+'DCA-Anexo I-F'!J194+'DCA-Anexo I-F'!J172+'DCA-Anexo I-F'!J220</f>
        <v>0</v>
      </c>
    </row>
    <row r="172" spans="1:10" ht="12.75" customHeight="1">
      <c r="A172" s="4" t="s">
        <v>1332</v>
      </c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ht="12.75" customHeight="1">
      <c r="A173" s="3" t="s">
        <v>1333</v>
      </c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ht="12.75" customHeight="1">
      <c r="A174" s="4" t="s">
        <v>1334</v>
      </c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ht="25.5" customHeight="1">
      <c r="A175" s="3" t="s">
        <v>1335</v>
      </c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ht="25.5" customHeight="1">
      <c r="A176" s="4" t="s">
        <v>1336</v>
      </c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ht="38.25" customHeight="1">
      <c r="A177" s="3" t="s">
        <v>1337</v>
      </c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ht="38.25" customHeight="1">
      <c r="A178" s="4" t="s">
        <v>1338</v>
      </c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ht="12.75" customHeight="1">
      <c r="A179" s="3" t="s">
        <v>1339</v>
      </c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ht="12.75" customHeight="1">
      <c r="A180" s="4" t="s">
        <v>1340</v>
      </c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ht="12.75" customHeight="1">
      <c r="A181" s="3" t="s">
        <v>1341</v>
      </c>
      <c r="B181" s="11"/>
      <c r="C181" s="11"/>
      <c r="D181" s="11"/>
      <c r="E181" s="11"/>
      <c r="F181" s="11"/>
      <c r="G181" s="11"/>
      <c r="H181" s="11"/>
      <c r="I181" s="11"/>
      <c r="J181" s="11"/>
    </row>
    <row r="182" spans="1:10" ht="38.25" customHeight="1">
      <c r="A182" s="4" t="s">
        <v>1342</v>
      </c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ht="25.5" customHeight="1">
      <c r="A183" s="3" t="s">
        <v>1343</v>
      </c>
      <c r="B183" s="11"/>
      <c r="C183" s="11"/>
      <c r="D183" s="11"/>
      <c r="E183" s="11"/>
      <c r="F183" s="11"/>
      <c r="G183" s="11"/>
      <c r="H183" s="11"/>
      <c r="I183" s="11"/>
      <c r="J183" s="11"/>
    </row>
    <row r="184" spans="1:10" ht="25.5" customHeight="1">
      <c r="A184" s="4" t="s">
        <v>1344</v>
      </c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ht="25.5" customHeight="1">
      <c r="A185" s="3" t="s">
        <v>1345</v>
      </c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ht="12.75" customHeight="1">
      <c r="A186" s="4" t="s">
        <v>1346</v>
      </c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ht="25.5" customHeight="1">
      <c r="A187" s="3" t="s">
        <v>1347</v>
      </c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ht="12.75" customHeight="1">
      <c r="A188" s="4" t="s">
        <v>1348</v>
      </c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ht="38.25" customHeight="1">
      <c r="A189" s="3" t="s">
        <v>1349</v>
      </c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ht="38.25" customHeight="1">
      <c r="A190" s="4" t="s">
        <v>1350</v>
      </c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ht="38.25" customHeight="1">
      <c r="A191" s="3" t="s">
        <v>1351</v>
      </c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ht="38.25" customHeight="1">
      <c r="A192" s="4" t="s">
        <v>1352</v>
      </c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ht="12.75" customHeight="1">
      <c r="A193" s="3" t="s">
        <v>1353</v>
      </c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ht="12.75" customHeight="1">
      <c r="A194" s="4" t="s">
        <v>1354</v>
      </c>
      <c r="B194" s="12">
        <f>+'DCA-Anexo I-F'!B213+'DCA-Anexo I-F'!B195+'DCA-Anexo I-F'!B205+'DCA-Anexo I-F'!B206+'DCA-Anexo I-F'!B218+'DCA-Anexo I-F'!B216+'DCA-Anexo I-F'!B196+'DCA-Anexo I-F'!B214+'DCA-Anexo I-F'!B208+'DCA-Anexo I-F'!B201+'DCA-Anexo I-F'!B197+'DCA-Anexo I-F'!B212+'DCA-Anexo I-F'!B202+'DCA-Anexo I-F'!B203+'DCA-Anexo I-F'!B200+'DCA-Anexo I-F'!B198+'DCA-Anexo I-F'!B199+'DCA-Anexo I-F'!B215+'DCA-Anexo I-F'!B209+'DCA-Anexo I-F'!B204+'DCA-Anexo I-F'!B207+'DCA-Anexo I-F'!B217</f>
        <v>74106.539999999994</v>
      </c>
      <c r="C194" s="12">
        <f>+'DCA-Anexo I-F'!C213+'DCA-Anexo I-F'!C195+'DCA-Anexo I-F'!C205+'DCA-Anexo I-F'!C206+'DCA-Anexo I-F'!C218+'DCA-Anexo I-F'!C216+'DCA-Anexo I-F'!C196+'DCA-Anexo I-F'!C214+'DCA-Anexo I-F'!C208+'DCA-Anexo I-F'!C201+'DCA-Anexo I-F'!C197+'DCA-Anexo I-F'!C212+'DCA-Anexo I-F'!C202+'DCA-Anexo I-F'!C203+'DCA-Anexo I-F'!C200+'DCA-Anexo I-F'!C198+'DCA-Anexo I-F'!C199+'DCA-Anexo I-F'!C215+'DCA-Anexo I-F'!C209+'DCA-Anexo I-F'!C204+'DCA-Anexo I-F'!C207+'DCA-Anexo I-F'!C217</f>
        <v>158234.07999999999</v>
      </c>
      <c r="D194" s="12">
        <f>+'DCA-Anexo I-F'!D213+'DCA-Anexo I-F'!D195+'DCA-Anexo I-F'!D205+'DCA-Anexo I-F'!D206+'DCA-Anexo I-F'!D218+'DCA-Anexo I-F'!D216+'DCA-Anexo I-F'!D196+'DCA-Anexo I-F'!D214+'DCA-Anexo I-F'!D208+'DCA-Anexo I-F'!D201+'DCA-Anexo I-F'!D197+'DCA-Anexo I-F'!D212+'DCA-Anexo I-F'!D202+'DCA-Anexo I-F'!D203+'DCA-Anexo I-F'!D200+'DCA-Anexo I-F'!D198+'DCA-Anexo I-F'!D199+'DCA-Anexo I-F'!D215+'DCA-Anexo I-F'!D209+'DCA-Anexo I-F'!D204+'DCA-Anexo I-F'!D207+'DCA-Anexo I-F'!D217</f>
        <v>191022.59</v>
      </c>
      <c r="E194" s="12">
        <f>+'DCA-Anexo I-F'!E213+'DCA-Anexo I-F'!E195+'DCA-Anexo I-F'!E205+'DCA-Anexo I-F'!E206+'DCA-Anexo I-F'!E218+'DCA-Anexo I-F'!E216+'DCA-Anexo I-F'!E196+'DCA-Anexo I-F'!E214+'DCA-Anexo I-F'!E208+'DCA-Anexo I-F'!E201+'DCA-Anexo I-F'!E197+'DCA-Anexo I-F'!E212+'DCA-Anexo I-F'!E202+'DCA-Anexo I-F'!E203+'DCA-Anexo I-F'!E200+'DCA-Anexo I-F'!E198+'DCA-Anexo I-F'!E199+'DCA-Anexo I-F'!E215+'DCA-Anexo I-F'!E209+'DCA-Anexo I-F'!E204+'DCA-Anexo I-F'!E207+'DCA-Anexo I-F'!E217</f>
        <v>191022.59</v>
      </c>
      <c r="F194" s="12">
        <f>+'DCA-Anexo I-F'!F213+'DCA-Anexo I-F'!F195+'DCA-Anexo I-F'!F205+'DCA-Anexo I-F'!F206+'DCA-Anexo I-F'!F218+'DCA-Anexo I-F'!F216+'DCA-Anexo I-F'!F196+'DCA-Anexo I-F'!F214+'DCA-Anexo I-F'!F208+'DCA-Anexo I-F'!F201+'DCA-Anexo I-F'!F197+'DCA-Anexo I-F'!F212+'DCA-Anexo I-F'!F202+'DCA-Anexo I-F'!F203+'DCA-Anexo I-F'!F200+'DCA-Anexo I-F'!F198+'DCA-Anexo I-F'!F199+'DCA-Anexo I-F'!F215+'DCA-Anexo I-F'!F209+'DCA-Anexo I-F'!F204+'DCA-Anexo I-F'!F207+'DCA-Anexo I-F'!F217</f>
        <v>0</v>
      </c>
      <c r="G194" s="12">
        <f>+'DCA-Anexo I-F'!G213+'DCA-Anexo I-F'!G195+'DCA-Anexo I-F'!G205+'DCA-Anexo I-F'!G206+'DCA-Anexo I-F'!G218+'DCA-Anexo I-F'!G216+'DCA-Anexo I-F'!G196+'DCA-Anexo I-F'!G214+'DCA-Anexo I-F'!G208+'DCA-Anexo I-F'!G201+'DCA-Anexo I-F'!G197+'DCA-Anexo I-F'!G212+'DCA-Anexo I-F'!G202+'DCA-Anexo I-F'!G203+'DCA-Anexo I-F'!G200+'DCA-Anexo I-F'!G198+'DCA-Anexo I-F'!G199+'DCA-Anexo I-F'!G215+'DCA-Anexo I-F'!G209+'DCA-Anexo I-F'!G204+'DCA-Anexo I-F'!G207+'DCA-Anexo I-F'!G217</f>
        <v>49633.36</v>
      </c>
      <c r="H194" s="12">
        <f>+'DCA-Anexo I-F'!H213+'DCA-Anexo I-F'!H195+'DCA-Anexo I-F'!H205+'DCA-Anexo I-F'!H206+'DCA-Anexo I-F'!H218+'DCA-Anexo I-F'!H216+'DCA-Anexo I-F'!H196+'DCA-Anexo I-F'!H214+'DCA-Anexo I-F'!H208+'DCA-Anexo I-F'!H201+'DCA-Anexo I-F'!H197+'DCA-Anexo I-F'!H212+'DCA-Anexo I-F'!H202+'DCA-Anexo I-F'!H203+'DCA-Anexo I-F'!H200+'DCA-Anexo I-F'!H198+'DCA-Anexo I-F'!H199+'DCA-Anexo I-F'!H215+'DCA-Anexo I-F'!H209+'DCA-Anexo I-F'!H204+'DCA-Anexo I-F'!H207+'DCA-Anexo I-F'!H217</f>
        <v>3900</v>
      </c>
      <c r="I194" s="12">
        <f>+'DCA-Anexo I-F'!I213+'DCA-Anexo I-F'!I195+'DCA-Anexo I-F'!I205+'DCA-Anexo I-F'!I206+'DCA-Anexo I-F'!I218+'DCA-Anexo I-F'!I216+'DCA-Anexo I-F'!I196+'DCA-Anexo I-F'!I214+'DCA-Anexo I-F'!I208+'DCA-Anexo I-F'!I201+'DCA-Anexo I-F'!I197+'DCA-Anexo I-F'!I212+'DCA-Anexo I-F'!I202+'DCA-Anexo I-F'!I203+'DCA-Anexo I-F'!I200+'DCA-Anexo I-F'!I198+'DCA-Anexo I-F'!I199+'DCA-Anexo I-F'!I215+'DCA-Anexo I-F'!I209+'DCA-Anexo I-F'!I204+'DCA-Anexo I-F'!I207+'DCA-Anexo I-F'!I217</f>
        <v>53533.36</v>
      </c>
      <c r="J194" s="12">
        <f>+'DCA-Anexo I-F'!J213+'DCA-Anexo I-F'!J195+'DCA-Anexo I-F'!J205+'DCA-Anexo I-F'!J206+'DCA-Anexo I-F'!J218+'DCA-Anexo I-F'!J216+'DCA-Anexo I-F'!J196+'DCA-Anexo I-F'!J214+'DCA-Anexo I-F'!J208+'DCA-Anexo I-F'!J201+'DCA-Anexo I-F'!J197+'DCA-Anexo I-F'!J212+'DCA-Anexo I-F'!J202+'DCA-Anexo I-F'!J203+'DCA-Anexo I-F'!J200+'DCA-Anexo I-F'!J198+'DCA-Anexo I-F'!J199+'DCA-Anexo I-F'!J215+'DCA-Anexo I-F'!J209+'DCA-Anexo I-F'!J204+'DCA-Anexo I-F'!J207+'DCA-Anexo I-F'!J217</f>
        <v>0</v>
      </c>
    </row>
    <row r="195" spans="1:10" ht="12.75" customHeight="1">
      <c r="A195" s="3" t="s">
        <v>1355</v>
      </c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ht="12.75" customHeight="1">
      <c r="A196" s="4" t="s">
        <v>1356</v>
      </c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 ht="12.75" customHeight="1">
      <c r="A197" s="3" t="s">
        <v>1357</v>
      </c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ht="12.75" customHeight="1">
      <c r="A198" s="4" t="s">
        <v>1358</v>
      </c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 ht="12.75" customHeight="1">
      <c r="A199" s="3" t="s">
        <v>1359</v>
      </c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ht="12.75" customHeight="1">
      <c r="A200" s="4" t="s">
        <v>1360</v>
      </c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1:10" ht="12.75" customHeight="1">
      <c r="A201" s="3" t="s">
        <v>1361</v>
      </c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ht="12.75" customHeight="1">
      <c r="A202" s="4" t="s">
        <v>1362</v>
      </c>
      <c r="B202" s="12"/>
      <c r="C202" s="12"/>
      <c r="D202" s="12"/>
      <c r="E202" s="12"/>
      <c r="F202" s="12"/>
      <c r="G202" s="12"/>
      <c r="H202" s="12"/>
      <c r="I202" s="12"/>
      <c r="J202" s="12"/>
    </row>
    <row r="203" spans="1:10" ht="12.75" customHeight="1">
      <c r="A203" s="3" t="s">
        <v>1363</v>
      </c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ht="12.75" customHeight="1">
      <c r="A204" s="4" t="s">
        <v>1364</v>
      </c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 ht="12.75" customHeight="1">
      <c r="A205" s="3" t="s">
        <v>1365</v>
      </c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ht="12.75" customHeight="1">
      <c r="A206" s="4" t="s">
        <v>1366</v>
      </c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 ht="25.5" customHeight="1">
      <c r="A207" s="3" t="s">
        <v>1367</v>
      </c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ht="12.75" customHeight="1">
      <c r="A208" s="4" t="s">
        <v>1368</v>
      </c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 ht="12.75" customHeight="1">
      <c r="A209" s="3" t="s">
        <v>1369</v>
      </c>
      <c r="B209" s="11">
        <f>+'DCA-Anexo I-F'!B211+'DCA-Anexo I-F'!B210</f>
        <v>74106.539999999994</v>
      </c>
      <c r="C209" s="11">
        <f>+'DCA-Anexo I-F'!C211+'DCA-Anexo I-F'!C210</f>
        <v>154316.07999999999</v>
      </c>
      <c r="D209" s="11">
        <f>+'DCA-Anexo I-F'!D211+'DCA-Anexo I-F'!D210</f>
        <v>187104.59</v>
      </c>
      <c r="E209" s="11">
        <f>+'DCA-Anexo I-F'!E211+'DCA-Anexo I-F'!E210</f>
        <v>187104.59</v>
      </c>
      <c r="F209" s="11">
        <f>+'DCA-Anexo I-F'!F211+'DCA-Anexo I-F'!F210</f>
        <v>0</v>
      </c>
      <c r="G209" s="11">
        <f>+'DCA-Anexo I-F'!G211+'DCA-Anexo I-F'!G210</f>
        <v>49633.36</v>
      </c>
      <c r="H209" s="11">
        <f>+'DCA-Anexo I-F'!H211+'DCA-Anexo I-F'!H210</f>
        <v>0</v>
      </c>
      <c r="I209" s="11">
        <f>+'DCA-Anexo I-F'!I211+'DCA-Anexo I-F'!I210</f>
        <v>49633.36</v>
      </c>
      <c r="J209" s="11">
        <f>+'DCA-Anexo I-F'!J211+'DCA-Anexo I-F'!J210</f>
        <v>0</v>
      </c>
    </row>
    <row r="210" spans="1:10" ht="12.75" customHeight="1">
      <c r="A210" s="4" t="s">
        <v>1370</v>
      </c>
      <c r="B210" s="12">
        <v>74106.539999999994</v>
      </c>
      <c r="C210" s="12">
        <v>154316.07999999999</v>
      </c>
      <c r="D210" s="12">
        <v>187104.59</v>
      </c>
      <c r="E210" s="12">
        <v>187104.59</v>
      </c>
      <c r="F210" s="12"/>
      <c r="G210" s="12"/>
      <c r="H210" s="12"/>
      <c r="I210" s="12"/>
      <c r="J210" s="12"/>
    </row>
    <row r="211" spans="1:10" ht="12.75" customHeight="1">
      <c r="A211" s="3" t="s">
        <v>1371</v>
      </c>
      <c r="B211" s="11"/>
      <c r="C211" s="11"/>
      <c r="D211" s="11"/>
      <c r="E211" s="11"/>
      <c r="F211" s="11"/>
      <c r="G211" s="11">
        <v>49633.36</v>
      </c>
      <c r="H211" s="11"/>
      <c r="I211" s="11">
        <v>49633.36</v>
      </c>
      <c r="J211" s="11"/>
    </row>
    <row r="212" spans="1:10" ht="12.75" customHeight="1">
      <c r="A212" s="4" t="s">
        <v>1372</v>
      </c>
      <c r="B212" s="12"/>
      <c r="C212" s="12">
        <v>3918</v>
      </c>
      <c r="D212" s="12">
        <v>3918</v>
      </c>
      <c r="E212" s="12">
        <v>3918</v>
      </c>
      <c r="F212" s="12"/>
      <c r="G212" s="12"/>
      <c r="H212" s="12">
        <v>3900</v>
      </c>
      <c r="I212" s="12">
        <v>3900</v>
      </c>
      <c r="J212" s="12"/>
    </row>
    <row r="213" spans="1:10" ht="12.75" customHeight="1">
      <c r="A213" s="3" t="s">
        <v>1373</v>
      </c>
      <c r="B213" s="11"/>
      <c r="C213" s="11"/>
      <c r="D213" s="11"/>
      <c r="E213" s="11"/>
      <c r="F213" s="11"/>
      <c r="G213" s="11"/>
      <c r="H213" s="11"/>
      <c r="I213" s="11"/>
      <c r="J213" s="11"/>
    </row>
    <row r="214" spans="1:10" ht="12.75" customHeight="1">
      <c r="A214" s="4" t="s">
        <v>1374</v>
      </c>
      <c r="B214" s="12"/>
      <c r="C214" s="12"/>
      <c r="D214" s="12"/>
      <c r="E214" s="12"/>
      <c r="F214" s="12"/>
      <c r="G214" s="12"/>
      <c r="H214" s="12"/>
      <c r="I214" s="12"/>
      <c r="J214" s="12"/>
    </row>
    <row r="215" spans="1:10" ht="12.75" customHeight="1">
      <c r="A215" s="3" t="s">
        <v>1375</v>
      </c>
      <c r="B215" s="11"/>
      <c r="C215" s="11"/>
      <c r="D215" s="11"/>
      <c r="E215" s="11"/>
      <c r="F215" s="11"/>
      <c r="G215" s="11"/>
      <c r="H215" s="11"/>
      <c r="I215" s="11"/>
      <c r="J215" s="11"/>
    </row>
    <row r="216" spans="1:10" ht="12.75" customHeight="1">
      <c r="A216" s="4" t="s">
        <v>1376</v>
      </c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1:10" ht="12.75" customHeight="1">
      <c r="A217" s="3" t="s">
        <v>1377</v>
      </c>
      <c r="B217" s="11"/>
      <c r="C217" s="11"/>
      <c r="D217" s="11"/>
      <c r="E217" s="11"/>
      <c r="F217" s="11"/>
      <c r="G217" s="11"/>
      <c r="H217" s="11"/>
      <c r="I217" s="11"/>
      <c r="J217" s="11"/>
    </row>
    <row r="218" spans="1:10" ht="12.75" customHeight="1">
      <c r="A218" s="4" t="s">
        <v>1378</v>
      </c>
      <c r="B218" s="12"/>
      <c r="C218" s="12"/>
      <c r="D218" s="12"/>
      <c r="E218" s="12"/>
      <c r="F218" s="12"/>
      <c r="G218" s="12"/>
      <c r="H218" s="12"/>
      <c r="I218" s="12"/>
      <c r="J218" s="12"/>
    </row>
    <row r="219" spans="1:10" ht="38.25" customHeight="1">
      <c r="A219" s="3" t="s">
        <v>1379</v>
      </c>
      <c r="B219" s="11"/>
      <c r="C219" s="11"/>
      <c r="D219" s="11"/>
      <c r="E219" s="11"/>
      <c r="F219" s="11"/>
      <c r="G219" s="11"/>
      <c r="H219" s="11"/>
      <c r="I219" s="11"/>
      <c r="J219" s="11"/>
    </row>
    <row r="220" spans="1:10" ht="25.5" customHeight="1">
      <c r="A220" s="4" t="s">
        <v>1380</v>
      </c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1:10" ht="38.25" customHeight="1">
      <c r="A221" s="3" t="s">
        <v>1381</v>
      </c>
      <c r="B221" s="11"/>
      <c r="C221" s="11"/>
      <c r="D221" s="11"/>
      <c r="E221" s="11"/>
      <c r="F221" s="11"/>
      <c r="G221" s="11"/>
      <c r="H221" s="11"/>
      <c r="I221" s="11"/>
      <c r="J221" s="11"/>
    </row>
    <row r="222" spans="1:10" ht="38.25" customHeight="1">
      <c r="A222" s="4" t="s">
        <v>1382</v>
      </c>
      <c r="B222" s="12"/>
      <c r="C222" s="12"/>
      <c r="D222" s="12"/>
      <c r="E222" s="12"/>
      <c r="F222" s="12"/>
      <c r="G222" s="12"/>
      <c r="H222" s="12"/>
      <c r="I222" s="12"/>
      <c r="J222" s="12"/>
    </row>
    <row r="223" spans="1:10" ht="25.5" customHeight="1">
      <c r="A223" s="3" t="s">
        <v>1383</v>
      </c>
      <c r="B223" s="11"/>
      <c r="C223" s="11"/>
      <c r="D223" s="11"/>
      <c r="E223" s="11"/>
      <c r="F223" s="11"/>
      <c r="G223" s="11"/>
      <c r="H223" s="11"/>
      <c r="I223" s="11"/>
      <c r="J223" s="11"/>
    </row>
    <row r="224" spans="1:10" ht="25.5" customHeight="1">
      <c r="A224" s="4" t="s">
        <v>1384</v>
      </c>
      <c r="B224" s="12"/>
      <c r="C224" s="12"/>
      <c r="D224" s="12"/>
      <c r="E224" s="12"/>
      <c r="F224" s="12"/>
      <c r="G224" s="12"/>
      <c r="H224" s="12"/>
      <c r="I224" s="12"/>
      <c r="J224" s="12"/>
    </row>
    <row r="225" spans="1:10" ht="12.75" customHeight="1">
      <c r="A225" s="3" t="s">
        <v>1385</v>
      </c>
      <c r="B225" s="11"/>
      <c r="C225" s="11"/>
      <c r="D225" s="11"/>
      <c r="E225" s="11"/>
      <c r="F225" s="11"/>
      <c r="G225" s="11"/>
      <c r="H225" s="11"/>
      <c r="I225" s="11"/>
      <c r="J225" s="11"/>
    </row>
    <row r="226" spans="1:10" ht="12.75" customHeight="1">
      <c r="A226" s="4" t="s">
        <v>1386</v>
      </c>
      <c r="B226" s="12">
        <f>+'DCA-Anexo I-F'!B238+'DCA-Anexo I-F'!B228+'DCA-Anexo I-F'!B239+'DCA-Anexo I-F'!B233+'DCA-Anexo I-F'!B230+'DCA-Anexo I-F'!B232+'DCA-Anexo I-F'!B260+'DCA-Anexo I-F'!B231+'DCA-Anexo I-F'!B240+'DCA-Anexo I-F'!B241+'DCA-Anexo I-F'!B259+'DCA-Anexo I-F'!B242+'DCA-Anexo I-F'!B227+'DCA-Anexo I-F'!B237+'DCA-Anexo I-F'!B234+'DCA-Anexo I-F'!B261+'DCA-Anexo I-F'!B235+'DCA-Anexo I-F'!B229+'DCA-Anexo I-F'!B236+'DCA-Anexo I-F'!B258</f>
        <v>0</v>
      </c>
      <c r="C226" s="12">
        <f>+'DCA-Anexo I-F'!C238+'DCA-Anexo I-F'!C228+'DCA-Anexo I-F'!C239+'DCA-Anexo I-F'!C233+'DCA-Anexo I-F'!C230+'DCA-Anexo I-F'!C232+'DCA-Anexo I-F'!C260+'DCA-Anexo I-F'!C231+'DCA-Anexo I-F'!C240+'DCA-Anexo I-F'!C241+'DCA-Anexo I-F'!C259+'DCA-Anexo I-F'!C242+'DCA-Anexo I-F'!C227+'DCA-Anexo I-F'!C237+'DCA-Anexo I-F'!C234+'DCA-Anexo I-F'!C261+'DCA-Anexo I-F'!C235+'DCA-Anexo I-F'!C229+'DCA-Anexo I-F'!C236+'DCA-Anexo I-F'!C258</f>
        <v>0</v>
      </c>
      <c r="D226" s="12">
        <f>+'DCA-Anexo I-F'!D238+'DCA-Anexo I-F'!D228+'DCA-Anexo I-F'!D239+'DCA-Anexo I-F'!D233+'DCA-Anexo I-F'!D230+'DCA-Anexo I-F'!D232+'DCA-Anexo I-F'!D260+'DCA-Anexo I-F'!D231+'DCA-Anexo I-F'!D240+'DCA-Anexo I-F'!D241+'DCA-Anexo I-F'!D259+'DCA-Anexo I-F'!D242+'DCA-Anexo I-F'!D227+'DCA-Anexo I-F'!D237+'DCA-Anexo I-F'!D234+'DCA-Anexo I-F'!D261+'DCA-Anexo I-F'!D235+'DCA-Anexo I-F'!D229+'DCA-Anexo I-F'!D236+'DCA-Anexo I-F'!D258</f>
        <v>0</v>
      </c>
      <c r="E226" s="12">
        <f>+'DCA-Anexo I-F'!E238+'DCA-Anexo I-F'!E228+'DCA-Anexo I-F'!E239+'DCA-Anexo I-F'!E233+'DCA-Anexo I-F'!E230+'DCA-Anexo I-F'!E232+'DCA-Anexo I-F'!E260+'DCA-Anexo I-F'!E231+'DCA-Anexo I-F'!E240+'DCA-Anexo I-F'!E241+'DCA-Anexo I-F'!E259+'DCA-Anexo I-F'!E242+'DCA-Anexo I-F'!E227+'DCA-Anexo I-F'!E237+'DCA-Anexo I-F'!E234+'DCA-Anexo I-F'!E261+'DCA-Anexo I-F'!E235+'DCA-Anexo I-F'!E229+'DCA-Anexo I-F'!E236+'DCA-Anexo I-F'!E258</f>
        <v>0</v>
      </c>
      <c r="F226" s="12">
        <f>+'DCA-Anexo I-F'!F238+'DCA-Anexo I-F'!F228+'DCA-Anexo I-F'!F239+'DCA-Anexo I-F'!F233+'DCA-Anexo I-F'!F230+'DCA-Anexo I-F'!F232+'DCA-Anexo I-F'!F260+'DCA-Anexo I-F'!F231+'DCA-Anexo I-F'!F240+'DCA-Anexo I-F'!F241+'DCA-Anexo I-F'!F259+'DCA-Anexo I-F'!F242+'DCA-Anexo I-F'!F227+'DCA-Anexo I-F'!F237+'DCA-Anexo I-F'!F234+'DCA-Anexo I-F'!F261+'DCA-Anexo I-F'!F235+'DCA-Anexo I-F'!F229+'DCA-Anexo I-F'!F236+'DCA-Anexo I-F'!F258</f>
        <v>0</v>
      </c>
      <c r="G226" s="12">
        <f>+'DCA-Anexo I-F'!G238+'DCA-Anexo I-F'!G228+'DCA-Anexo I-F'!G239+'DCA-Anexo I-F'!G233+'DCA-Anexo I-F'!G230+'DCA-Anexo I-F'!G232+'DCA-Anexo I-F'!G260+'DCA-Anexo I-F'!G231+'DCA-Anexo I-F'!G240+'DCA-Anexo I-F'!G241+'DCA-Anexo I-F'!G259+'DCA-Anexo I-F'!G242+'DCA-Anexo I-F'!G227+'DCA-Anexo I-F'!G237+'DCA-Anexo I-F'!G234+'DCA-Anexo I-F'!G261+'DCA-Anexo I-F'!G235+'DCA-Anexo I-F'!G229+'DCA-Anexo I-F'!G236+'DCA-Anexo I-F'!G258</f>
        <v>0</v>
      </c>
      <c r="H226" s="12">
        <f>+'DCA-Anexo I-F'!H238+'DCA-Anexo I-F'!H228+'DCA-Anexo I-F'!H239+'DCA-Anexo I-F'!H233+'DCA-Anexo I-F'!H230+'DCA-Anexo I-F'!H232+'DCA-Anexo I-F'!H260+'DCA-Anexo I-F'!H231+'DCA-Anexo I-F'!H240+'DCA-Anexo I-F'!H241+'DCA-Anexo I-F'!H259+'DCA-Anexo I-F'!H242+'DCA-Anexo I-F'!H227+'DCA-Anexo I-F'!H237+'DCA-Anexo I-F'!H234+'DCA-Anexo I-F'!H261+'DCA-Anexo I-F'!H235+'DCA-Anexo I-F'!H229+'DCA-Anexo I-F'!H236+'DCA-Anexo I-F'!H258</f>
        <v>0</v>
      </c>
      <c r="I226" s="12">
        <f>+'DCA-Anexo I-F'!I238+'DCA-Anexo I-F'!I228+'DCA-Anexo I-F'!I239+'DCA-Anexo I-F'!I233+'DCA-Anexo I-F'!I230+'DCA-Anexo I-F'!I232+'DCA-Anexo I-F'!I260+'DCA-Anexo I-F'!I231+'DCA-Anexo I-F'!I240+'DCA-Anexo I-F'!I241+'DCA-Anexo I-F'!I259+'DCA-Anexo I-F'!I242+'DCA-Anexo I-F'!I227+'DCA-Anexo I-F'!I237+'DCA-Anexo I-F'!I234+'DCA-Anexo I-F'!I261+'DCA-Anexo I-F'!I235+'DCA-Anexo I-F'!I229+'DCA-Anexo I-F'!I236+'DCA-Anexo I-F'!I258</f>
        <v>0</v>
      </c>
      <c r="J226" s="12">
        <f>+'DCA-Anexo I-F'!J238+'DCA-Anexo I-F'!J228+'DCA-Anexo I-F'!J239+'DCA-Anexo I-F'!J233+'DCA-Anexo I-F'!J230+'DCA-Anexo I-F'!J232+'DCA-Anexo I-F'!J260+'DCA-Anexo I-F'!J231+'DCA-Anexo I-F'!J240+'DCA-Anexo I-F'!J241+'DCA-Anexo I-F'!J259+'DCA-Anexo I-F'!J242+'DCA-Anexo I-F'!J227+'DCA-Anexo I-F'!J237+'DCA-Anexo I-F'!J234+'DCA-Anexo I-F'!J261+'DCA-Anexo I-F'!J235+'DCA-Anexo I-F'!J229+'DCA-Anexo I-F'!J236+'DCA-Anexo I-F'!J258</f>
        <v>0</v>
      </c>
    </row>
    <row r="227" spans="1:10" ht="12.75" customHeight="1">
      <c r="A227" s="3" t="s">
        <v>1387</v>
      </c>
      <c r="B227" s="11"/>
      <c r="C227" s="11"/>
      <c r="D227" s="11"/>
      <c r="E227" s="11"/>
      <c r="F227" s="11"/>
      <c r="G227" s="11"/>
      <c r="H227" s="11"/>
      <c r="I227" s="11"/>
      <c r="J227" s="11"/>
    </row>
    <row r="228" spans="1:10" ht="12.75" customHeight="1">
      <c r="A228" s="4" t="s">
        <v>1388</v>
      </c>
      <c r="B228" s="12"/>
      <c r="C228" s="12"/>
      <c r="D228" s="12"/>
      <c r="E228" s="12"/>
      <c r="F228" s="12"/>
      <c r="G228" s="12"/>
      <c r="H228" s="12"/>
      <c r="I228" s="12"/>
      <c r="J228" s="12"/>
    </row>
    <row r="229" spans="1:10" ht="12.75" customHeight="1">
      <c r="A229" s="3" t="s">
        <v>1389</v>
      </c>
      <c r="B229" s="11"/>
      <c r="C229" s="11"/>
      <c r="D229" s="11"/>
      <c r="E229" s="11"/>
      <c r="F229" s="11"/>
      <c r="G229" s="11"/>
      <c r="H229" s="11"/>
      <c r="I229" s="11"/>
      <c r="J229" s="11"/>
    </row>
    <row r="230" spans="1:10" ht="25.5" customHeight="1">
      <c r="A230" s="4" t="s">
        <v>1390</v>
      </c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 ht="12.75" customHeight="1">
      <c r="A231" s="3" t="s">
        <v>1391</v>
      </c>
      <c r="B231" s="11"/>
      <c r="C231" s="11"/>
      <c r="D231" s="11"/>
      <c r="E231" s="11"/>
      <c r="F231" s="11"/>
      <c r="G231" s="11"/>
      <c r="H231" s="11"/>
      <c r="I231" s="11"/>
      <c r="J231" s="11"/>
    </row>
    <row r="232" spans="1:10" ht="12.75" customHeight="1">
      <c r="A232" s="4" t="s">
        <v>1392</v>
      </c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0" ht="25.5" customHeight="1">
      <c r="A233" s="3" t="s">
        <v>1393</v>
      </c>
      <c r="B233" s="11"/>
      <c r="C233" s="11"/>
      <c r="D233" s="11"/>
      <c r="E233" s="11"/>
      <c r="F233" s="11"/>
      <c r="G233" s="11"/>
      <c r="H233" s="11"/>
      <c r="I233" s="11"/>
      <c r="J233" s="11"/>
    </row>
    <row r="234" spans="1:10" ht="25.5" customHeight="1">
      <c r="A234" s="4" t="s">
        <v>1394</v>
      </c>
      <c r="B234" s="12"/>
      <c r="C234" s="12"/>
      <c r="D234" s="12"/>
      <c r="E234" s="12"/>
      <c r="F234" s="12"/>
      <c r="G234" s="12"/>
      <c r="H234" s="12"/>
      <c r="I234" s="12"/>
      <c r="J234" s="12"/>
    </row>
    <row r="235" spans="1:10" ht="12.75" customHeight="1">
      <c r="A235" s="3" t="s">
        <v>1395</v>
      </c>
      <c r="B235" s="11"/>
      <c r="C235" s="11"/>
      <c r="D235" s="11"/>
      <c r="E235" s="11"/>
      <c r="F235" s="11"/>
      <c r="G235" s="11"/>
      <c r="H235" s="11"/>
      <c r="I235" s="11"/>
      <c r="J235" s="11"/>
    </row>
    <row r="236" spans="1:10" ht="12.75" customHeight="1">
      <c r="A236" s="4" t="s">
        <v>1396</v>
      </c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1:10" ht="25.5" customHeight="1">
      <c r="A237" s="3" t="s">
        <v>1397</v>
      </c>
      <c r="B237" s="11"/>
      <c r="C237" s="11"/>
      <c r="D237" s="11"/>
      <c r="E237" s="11"/>
      <c r="F237" s="11"/>
      <c r="G237" s="11"/>
      <c r="H237" s="11"/>
      <c r="I237" s="11"/>
      <c r="J237" s="11"/>
    </row>
    <row r="238" spans="1:10" ht="12.75" customHeight="1">
      <c r="A238" s="4" t="s">
        <v>1398</v>
      </c>
      <c r="B238" s="12"/>
      <c r="C238" s="12"/>
      <c r="D238" s="12"/>
      <c r="E238" s="12"/>
      <c r="F238" s="12"/>
      <c r="G238" s="12"/>
      <c r="H238" s="12"/>
      <c r="I238" s="12"/>
      <c r="J238" s="12"/>
    </row>
    <row r="239" spans="1:10" ht="38.25" customHeight="1">
      <c r="A239" s="3" t="s">
        <v>1399</v>
      </c>
      <c r="B239" s="11"/>
      <c r="C239" s="11"/>
      <c r="D239" s="11"/>
      <c r="E239" s="11"/>
      <c r="F239" s="11"/>
      <c r="G239" s="11"/>
      <c r="H239" s="11"/>
      <c r="I239" s="11"/>
      <c r="J239" s="11"/>
    </row>
    <row r="240" spans="1:10" ht="38.25" customHeight="1">
      <c r="A240" s="4" t="s">
        <v>1400</v>
      </c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ht="12.75" customHeight="1">
      <c r="A241" s="3" t="s">
        <v>1401</v>
      </c>
      <c r="B241" s="11"/>
      <c r="C241" s="11"/>
      <c r="D241" s="11"/>
      <c r="E241" s="11"/>
      <c r="F241" s="11"/>
      <c r="G241" s="11"/>
      <c r="H241" s="11"/>
      <c r="I241" s="11"/>
      <c r="J241" s="11"/>
    </row>
    <row r="242" spans="1:10" ht="12.75" customHeight="1">
      <c r="A242" s="4" t="s">
        <v>1402</v>
      </c>
      <c r="B242" s="12">
        <f>+'DCA-Anexo I-F'!B247+'DCA-Anexo I-F'!B255+'DCA-Anexo I-F'!B243+'DCA-Anexo I-F'!B248+'DCA-Anexo I-F'!B246+'DCA-Anexo I-F'!B256+'DCA-Anexo I-F'!B245+'DCA-Anexo I-F'!B257+'DCA-Anexo I-F'!B254+'DCA-Anexo I-F'!B250+'DCA-Anexo I-F'!B244+'DCA-Anexo I-F'!B249+'DCA-Anexo I-F'!B251+'DCA-Anexo I-F'!B252+'DCA-Anexo I-F'!B253</f>
        <v>0</v>
      </c>
      <c r="C242" s="12">
        <f>+'DCA-Anexo I-F'!C247+'DCA-Anexo I-F'!C255+'DCA-Anexo I-F'!C243+'DCA-Anexo I-F'!C248+'DCA-Anexo I-F'!C246+'DCA-Anexo I-F'!C256+'DCA-Anexo I-F'!C245+'DCA-Anexo I-F'!C257+'DCA-Anexo I-F'!C254+'DCA-Anexo I-F'!C250+'DCA-Anexo I-F'!C244+'DCA-Anexo I-F'!C249+'DCA-Anexo I-F'!C251+'DCA-Anexo I-F'!C252+'DCA-Anexo I-F'!C253</f>
        <v>0</v>
      </c>
      <c r="D242" s="12">
        <f>+'DCA-Anexo I-F'!D247+'DCA-Anexo I-F'!D255+'DCA-Anexo I-F'!D243+'DCA-Anexo I-F'!D248+'DCA-Anexo I-F'!D246+'DCA-Anexo I-F'!D256+'DCA-Anexo I-F'!D245+'DCA-Anexo I-F'!D257+'DCA-Anexo I-F'!D254+'DCA-Anexo I-F'!D250+'DCA-Anexo I-F'!D244+'DCA-Anexo I-F'!D249+'DCA-Anexo I-F'!D251+'DCA-Anexo I-F'!D252+'DCA-Anexo I-F'!D253</f>
        <v>0</v>
      </c>
      <c r="E242" s="12">
        <f>+'DCA-Anexo I-F'!E247+'DCA-Anexo I-F'!E255+'DCA-Anexo I-F'!E243+'DCA-Anexo I-F'!E248+'DCA-Anexo I-F'!E246+'DCA-Anexo I-F'!E256+'DCA-Anexo I-F'!E245+'DCA-Anexo I-F'!E257+'DCA-Anexo I-F'!E254+'DCA-Anexo I-F'!E250+'DCA-Anexo I-F'!E244+'DCA-Anexo I-F'!E249+'DCA-Anexo I-F'!E251+'DCA-Anexo I-F'!E252+'DCA-Anexo I-F'!E253</f>
        <v>0</v>
      </c>
      <c r="F242" s="12">
        <f>+'DCA-Anexo I-F'!F247+'DCA-Anexo I-F'!F255+'DCA-Anexo I-F'!F243+'DCA-Anexo I-F'!F248+'DCA-Anexo I-F'!F246+'DCA-Anexo I-F'!F256+'DCA-Anexo I-F'!F245+'DCA-Anexo I-F'!F257+'DCA-Anexo I-F'!F254+'DCA-Anexo I-F'!F250+'DCA-Anexo I-F'!F244+'DCA-Anexo I-F'!F249+'DCA-Anexo I-F'!F251+'DCA-Anexo I-F'!F252+'DCA-Anexo I-F'!F253</f>
        <v>0</v>
      </c>
      <c r="G242" s="12">
        <f>+'DCA-Anexo I-F'!G247+'DCA-Anexo I-F'!G255+'DCA-Anexo I-F'!G243+'DCA-Anexo I-F'!G248+'DCA-Anexo I-F'!G246+'DCA-Anexo I-F'!G256+'DCA-Anexo I-F'!G245+'DCA-Anexo I-F'!G257+'DCA-Anexo I-F'!G254+'DCA-Anexo I-F'!G250+'DCA-Anexo I-F'!G244+'DCA-Anexo I-F'!G249+'DCA-Anexo I-F'!G251+'DCA-Anexo I-F'!G252+'DCA-Anexo I-F'!G253</f>
        <v>0</v>
      </c>
      <c r="H242" s="12">
        <f>+'DCA-Anexo I-F'!H247+'DCA-Anexo I-F'!H255+'DCA-Anexo I-F'!H243+'DCA-Anexo I-F'!H248+'DCA-Anexo I-F'!H246+'DCA-Anexo I-F'!H256+'DCA-Anexo I-F'!H245+'DCA-Anexo I-F'!H257+'DCA-Anexo I-F'!H254+'DCA-Anexo I-F'!H250+'DCA-Anexo I-F'!H244+'DCA-Anexo I-F'!H249+'DCA-Anexo I-F'!H251+'DCA-Anexo I-F'!H252+'DCA-Anexo I-F'!H253</f>
        <v>0</v>
      </c>
      <c r="I242" s="12">
        <f>+'DCA-Anexo I-F'!I247+'DCA-Anexo I-F'!I255+'DCA-Anexo I-F'!I243+'DCA-Anexo I-F'!I248+'DCA-Anexo I-F'!I246+'DCA-Anexo I-F'!I256+'DCA-Anexo I-F'!I245+'DCA-Anexo I-F'!I257+'DCA-Anexo I-F'!I254+'DCA-Anexo I-F'!I250+'DCA-Anexo I-F'!I244+'DCA-Anexo I-F'!I249+'DCA-Anexo I-F'!I251+'DCA-Anexo I-F'!I252+'DCA-Anexo I-F'!I253</f>
        <v>0</v>
      </c>
      <c r="J242" s="12">
        <f>+'DCA-Anexo I-F'!J247+'DCA-Anexo I-F'!J255+'DCA-Anexo I-F'!J243+'DCA-Anexo I-F'!J248+'DCA-Anexo I-F'!J246+'DCA-Anexo I-F'!J256+'DCA-Anexo I-F'!J245+'DCA-Anexo I-F'!J257+'DCA-Anexo I-F'!J254+'DCA-Anexo I-F'!J250+'DCA-Anexo I-F'!J244+'DCA-Anexo I-F'!J249+'DCA-Anexo I-F'!J251+'DCA-Anexo I-F'!J252+'DCA-Anexo I-F'!J253</f>
        <v>0</v>
      </c>
    </row>
    <row r="243" spans="1:10" ht="25.5" customHeight="1">
      <c r="A243" s="3" t="s">
        <v>1403</v>
      </c>
      <c r="B243" s="11"/>
      <c r="C243" s="11"/>
      <c r="D243" s="11"/>
      <c r="E243" s="11"/>
      <c r="F243" s="11"/>
      <c r="G243" s="11"/>
      <c r="H243" s="11"/>
      <c r="I243" s="11"/>
      <c r="J243" s="11"/>
    </row>
    <row r="244" spans="1:10" ht="12.75" customHeight="1">
      <c r="A244" s="4" t="s">
        <v>1404</v>
      </c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1:10" ht="12.75" customHeight="1">
      <c r="A245" s="3" t="s">
        <v>1405</v>
      </c>
      <c r="B245" s="11"/>
      <c r="C245" s="11"/>
      <c r="D245" s="11"/>
      <c r="E245" s="11"/>
      <c r="F245" s="11"/>
      <c r="G245" s="11"/>
      <c r="H245" s="11"/>
      <c r="I245" s="11"/>
      <c r="J245" s="11"/>
    </row>
    <row r="246" spans="1:10" ht="12.75" customHeight="1">
      <c r="A246" s="4" t="s">
        <v>1406</v>
      </c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1:10" ht="25.5" customHeight="1">
      <c r="A247" s="3" t="s">
        <v>1407</v>
      </c>
      <c r="B247" s="11"/>
      <c r="C247" s="11"/>
      <c r="D247" s="11"/>
      <c r="E247" s="11"/>
      <c r="F247" s="11"/>
      <c r="G247" s="11"/>
      <c r="H247" s="11"/>
      <c r="I247" s="11"/>
      <c r="J247" s="11"/>
    </row>
    <row r="248" spans="1:10" ht="12.75" customHeight="1">
      <c r="A248" s="4" t="s">
        <v>1408</v>
      </c>
      <c r="B248" s="12"/>
      <c r="C248" s="12"/>
      <c r="D248" s="12"/>
      <c r="E248" s="12"/>
      <c r="F248" s="12"/>
      <c r="G248" s="12"/>
      <c r="H248" s="12"/>
      <c r="I248" s="12"/>
      <c r="J248" s="12"/>
    </row>
    <row r="249" spans="1:10" ht="12.75" customHeight="1">
      <c r="A249" s="3" t="s">
        <v>1409</v>
      </c>
      <c r="B249" s="11"/>
      <c r="C249" s="11"/>
      <c r="D249" s="11"/>
      <c r="E249" s="11"/>
      <c r="F249" s="11"/>
      <c r="G249" s="11"/>
      <c r="H249" s="11"/>
      <c r="I249" s="11"/>
      <c r="J249" s="11"/>
    </row>
    <row r="250" spans="1:10" ht="12.75" customHeight="1">
      <c r="A250" s="4" t="s">
        <v>1410</v>
      </c>
      <c r="B250" s="12"/>
      <c r="C250" s="12"/>
      <c r="D250" s="12"/>
      <c r="E250" s="12"/>
      <c r="F250" s="12"/>
      <c r="G250" s="12"/>
      <c r="H250" s="12"/>
      <c r="I250" s="12"/>
      <c r="J250" s="12"/>
    </row>
    <row r="251" spans="1:10" ht="25.5" customHeight="1">
      <c r="A251" s="3" t="s">
        <v>1411</v>
      </c>
      <c r="B251" s="11"/>
      <c r="C251" s="11"/>
      <c r="D251" s="11"/>
      <c r="E251" s="11"/>
      <c r="F251" s="11"/>
      <c r="G251" s="11"/>
      <c r="H251" s="11"/>
      <c r="I251" s="11"/>
      <c r="J251" s="11"/>
    </row>
    <row r="252" spans="1:10" ht="25.5" customHeight="1">
      <c r="A252" s="4" t="s">
        <v>1412</v>
      </c>
      <c r="B252" s="12"/>
      <c r="C252" s="12"/>
      <c r="D252" s="12"/>
      <c r="E252" s="12"/>
      <c r="F252" s="12"/>
      <c r="G252" s="12"/>
      <c r="H252" s="12"/>
      <c r="I252" s="12"/>
      <c r="J252" s="12"/>
    </row>
    <row r="253" spans="1:10" ht="25.5" customHeight="1">
      <c r="A253" s="3" t="s">
        <v>1413</v>
      </c>
      <c r="B253" s="11"/>
      <c r="C253" s="11"/>
      <c r="D253" s="11"/>
      <c r="E253" s="11"/>
      <c r="F253" s="11"/>
      <c r="G253" s="11"/>
      <c r="H253" s="11"/>
      <c r="I253" s="11"/>
      <c r="J253" s="11"/>
    </row>
    <row r="254" spans="1:10" ht="12.75" customHeight="1">
      <c r="A254" s="4" t="s">
        <v>1414</v>
      </c>
      <c r="B254" s="12"/>
      <c r="C254" s="12"/>
      <c r="D254" s="12"/>
      <c r="E254" s="12"/>
      <c r="F254" s="12"/>
      <c r="G254" s="12"/>
      <c r="H254" s="12"/>
      <c r="I254" s="12"/>
      <c r="J254" s="12"/>
    </row>
    <row r="255" spans="1:10" ht="12.75" customHeight="1">
      <c r="A255" s="3" t="s">
        <v>1415</v>
      </c>
      <c r="B255" s="11"/>
      <c r="C255" s="11"/>
      <c r="D255" s="11"/>
      <c r="E255" s="11"/>
      <c r="F255" s="11"/>
      <c r="G255" s="11"/>
      <c r="H255" s="11"/>
      <c r="I255" s="11"/>
      <c r="J255" s="11"/>
    </row>
    <row r="256" spans="1:10" ht="12.75" customHeight="1">
      <c r="A256" s="4" t="s">
        <v>1416</v>
      </c>
      <c r="B256" s="12"/>
      <c r="C256" s="12"/>
      <c r="D256" s="12"/>
      <c r="E256" s="12"/>
      <c r="F256" s="12"/>
      <c r="G256" s="12"/>
      <c r="H256" s="12"/>
      <c r="I256" s="12"/>
      <c r="J256" s="12"/>
    </row>
    <row r="257" spans="1:10" ht="12.75" customHeight="1">
      <c r="A257" s="3" t="s">
        <v>1417</v>
      </c>
      <c r="B257" s="11"/>
      <c r="C257" s="11"/>
      <c r="D257" s="11"/>
      <c r="E257" s="11"/>
      <c r="F257" s="11"/>
      <c r="G257" s="11"/>
      <c r="H257" s="11"/>
      <c r="I257" s="11"/>
      <c r="J257" s="11"/>
    </row>
    <row r="258" spans="1:10" ht="38.25" customHeight="1">
      <c r="A258" s="4" t="s">
        <v>1418</v>
      </c>
      <c r="B258" s="12"/>
      <c r="C258" s="12"/>
      <c r="D258" s="12"/>
      <c r="E258" s="12"/>
      <c r="F258" s="12"/>
      <c r="G258" s="12"/>
      <c r="H258" s="12"/>
      <c r="I258" s="12"/>
      <c r="J258" s="12"/>
    </row>
    <row r="259" spans="1:10" ht="25.5" customHeight="1">
      <c r="A259" s="3" t="s">
        <v>1419</v>
      </c>
      <c r="B259" s="11"/>
      <c r="C259" s="11"/>
      <c r="D259" s="11"/>
      <c r="E259" s="11"/>
      <c r="F259" s="11"/>
      <c r="G259" s="11"/>
      <c r="H259" s="11"/>
      <c r="I259" s="11"/>
      <c r="J259" s="11"/>
    </row>
    <row r="260" spans="1:10" ht="25.5" customHeight="1">
      <c r="A260" s="4" t="s">
        <v>1420</v>
      </c>
      <c r="B260" s="12"/>
      <c r="C260" s="12"/>
      <c r="D260" s="12"/>
      <c r="E260" s="12"/>
      <c r="F260" s="12"/>
      <c r="G260" s="12"/>
      <c r="H260" s="12"/>
      <c r="I260" s="12"/>
      <c r="J260" s="12"/>
    </row>
    <row r="261" spans="1:10" ht="12.75" customHeight="1">
      <c r="A261" s="3" t="s">
        <v>1421</v>
      </c>
      <c r="B261" s="11"/>
      <c r="C261" s="11"/>
      <c r="D261" s="11"/>
      <c r="E261" s="11"/>
      <c r="F261" s="11"/>
      <c r="G261" s="11"/>
      <c r="H261" s="11"/>
      <c r="I261" s="11"/>
      <c r="J261" s="11"/>
    </row>
    <row r="262" spans="1:10" ht="12.75" customHeight="1">
      <c r="A262" s="4" t="s">
        <v>1422</v>
      </c>
      <c r="B262" s="12">
        <f>+'DCA-Anexo I-F'!B266+'DCA-Anexo I-F'!B279+'DCA-Anexo I-F'!B280+'DCA-Anexo I-F'!B281+'DCA-Anexo I-F'!B263+'DCA-Anexo I-F'!B264+'DCA-Anexo I-F'!B265</f>
        <v>0</v>
      </c>
      <c r="C262" s="12">
        <f>+'DCA-Anexo I-F'!C266+'DCA-Anexo I-F'!C279+'DCA-Anexo I-F'!C280+'DCA-Anexo I-F'!C281+'DCA-Anexo I-F'!C263+'DCA-Anexo I-F'!C264+'DCA-Anexo I-F'!C265</f>
        <v>0</v>
      </c>
      <c r="D262" s="12">
        <f>+'DCA-Anexo I-F'!D266+'DCA-Anexo I-F'!D279+'DCA-Anexo I-F'!D280+'DCA-Anexo I-F'!D281+'DCA-Anexo I-F'!D263+'DCA-Anexo I-F'!D264+'DCA-Anexo I-F'!D265</f>
        <v>0</v>
      </c>
      <c r="E262" s="12">
        <f>+'DCA-Anexo I-F'!E266+'DCA-Anexo I-F'!E279+'DCA-Anexo I-F'!E280+'DCA-Anexo I-F'!E281+'DCA-Anexo I-F'!E263+'DCA-Anexo I-F'!E264+'DCA-Anexo I-F'!E265</f>
        <v>0</v>
      </c>
      <c r="F262" s="12">
        <f>+'DCA-Anexo I-F'!F266+'DCA-Anexo I-F'!F279+'DCA-Anexo I-F'!F280+'DCA-Anexo I-F'!F281+'DCA-Anexo I-F'!F263+'DCA-Anexo I-F'!F264+'DCA-Anexo I-F'!F265</f>
        <v>0</v>
      </c>
      <c r="G262" s="12">
        <f>+'DCA-Anexo I-F'!G266+'DCA-Anexo I-F'!G279+'DCA-Anexo I-F'!G280+'DCA-Anexo I-F'!G281+'DCA-Anexo I-F'!G263+'DCA-Anexo I-F'!G264+'DCA-Anexo I-F'!G265</f>
        <v>0</v>
      </c>
      <c r="H262" s="12">
        <f>+'DCA-Anexo I-F'!H266+'DCA-Anexo I-F'!H279+'DCA-Anexo I-F'!H280+'DCA-Anexo I-F'!H281+'DCA-Anexo I-F'!H263+'DCA-Anexo I-F'!H264+'DCA-Anexo I-F'!H265</f>
        <v>0</v>
      </c>
      <c r="I262" s="12">
        <f>+'DCA-Anexo I-F'!I266+'DCA-Anexo I-F'!I279+'DCA-Anexo I-F'!I280+'DCA-Anexo I-F'!I281+'DCA-Anexo I-F'!I263+'DCA-Anexo I-F'!I264+'DCA-Anexo I-F'!I265</f>
        <v>0</v>
      </c>
      <c r="J262" s="12">
        <f>+'DCA-Anexo I-F'!J266+'DCA-Anexo I-F'!J279+'DCA-Anexo I-F'!J280+'DCA-Anexo I-F'!J281+'DCA-Anexo I-F'!J263+'DCA-Anexo I-F'!J264+'DCA-Anexo I-F'!J265</f>
        <v>0</v>
      </c>
    </row>
    <row r="263" spans="1:10" ht="25.5" customHeight="1">
      <c r="A263" s="3" t="s">
        <v>1423</v>
      </c>
      <c r="B263" s="11"/>
      <c r="C263" s="11"/>
      <c r="D263" s="11"/>
      <c r="E263" s="11"/>
      <c r="F263" s="11"/>
      <c r="G263" s="11"/>
      <c r="H263" s="11"/>
      <c r="I263" s="11"/>
      <c r="J263" s="11"/>
    </row>
    <row r="264" spans="1:10" ht="38.25" customHeight="1">
      <c r="A264" s="4" t="s">
        <v>1424</v>
      </c>
      <c r="B264" s="12"/>
      <c r="C264" s="12"/>
      <c r="D264" s="12"/>
      <c r="E264" s="12"/>
      <c r="F264" s="12"/>
      <c r="G264" s="12"/>
      <c r="H264" s="12"/>
      <c r="I264" s="12"/>
      <c r="J264" s="12"/>
    </row>
    <row r="265" spans="1:10" ht="38.25" customHeight="1">
      <c r="A265" s="3" t="s">
        <v>1425</v>
      </c>
      <c r="B265" s="11"/>
      <c r="C265" s="11"/>
      <c r="D265" s="11"/>
      <c r="E265" s="11"/>
      <c r="F265" s="11"/>
      <c r="G265" s="11"/>
      <c r="H265" s="11"/>
      <c r="I265" s="11"/>
      <c r="J265" s="11"/>
    </row>
    <row r="266" spans="1:10" ht="12.75" customHeight="1">
      <c r="A266" s="4" t="s">
        <v>1426</v>
      </c>
      <c r="B266" s="12">
        <f>+'DCA-Anexo I-F'!B277+'DCA-Anexo I-F'!B271+'DCA-Anexo I-F'!B268+'DCA-Anexo I-F'!B273+'DCA-Anexo I-F'!B275+'DCA-Anexo I-F'!B274+'DCA-Anexo I-F'!B278+'DCA-Anexo I-F'!B269+'DCA-Anexo I-F'!B272+'DCA-Anexo I-F'!B276+'DCA-Anexo I-F'!B270+'DCA-Anexo I-F'!B267</f>
        <v>0</v>
      </c>
      <c r="C266" s="12">
        <f>+'DCA-Anexo I-F'!C277+'DCA-Anexo I-F'!C271+'DCA-Anexo I-F'!C268+'DCA-Anexo I-F'!C273+'DCA-Anexo I-F'!C275+'DCA-Anexo I-F'!C274+'DCA-Anexo I-F'!C278+'DCA-Anexo I-F'!C269+'DCA-Anexo I-F'!C272+'DCA-Anexo I-F'!C276+'DCA-Anexo I-F'!C270+'DCA-Anexo I-F'!C267</f>
        <v>0</v>
      </c>
      <c r="D266" s="12">
        <f>+'DCA-Anexo I-F'!D277+'DCA-Anexo I-F'!D271+'DCA-Anexo I-F'!D268+'DCA-Anexo I-F'!D273+'DCA-Anexo I-F'!D275+'DCA-Anexo I-F'!D274+'DCA-Anexo I-F'!D278+'DCA-Anexo I-F'!D269+'DCA-Anexo I-F'!D272+'DCA-Anexo I-F'!D276+'DCA-Anexo I-F'!D270+'DCA-Anexo I-F'!D267</f>
        <v>0</v>
      </c>
      <c r="E266" s="12">
        <f>+'DCA-Anexo I-F'!E277+'DCA-Anexo I-F'!E271+'DCA-Anexo I-F'!E268+'DCA-Anexo I-F'!E273+'DCA-Anexo I-F'!E275+'DCA-Anexo I-F'!E274+'DCA-Anexo I-F'!E278+'DCA-Anexo I-F'!E269+'DCA-Anexo I-F'!E272+'DCA-Anexo I-F'!E276+'DCA-Anexo I-F'!E270+'DCA-Anexo I-F'!E267</f>
        <v>0</v>
      </c>
      <c r="F266" s="12">
        <f>+'DCA-Anexo I-F'!F277+'DCA-Anexo I-F'!F271+'DCA-Anexo I-F'!F268+'DCA-Anexo I-F'!F273+'DCA-Anexo I-F'!F275+'DCA-Anexo I-F'!F274+'DCA-Anexo I-F'!F278+'DCA-Anexo I-F'!F269+'DCA-Anexo I-F'!F272+'DCA-Anexo I-F'!F276+'DCA-Anexo I-F'!F270+'DCA-Anexo I-F'!F267</f>
        <v>0</v>
      </c>
      <c r="G266" s="12">
        <f>+'DCA-Anexo I-F'!G277+'DCA-Anexo I-F'!G271+'DCA-Anexo I-F'!G268+'DCA-Anexo I-F'!G273+'DCA-Anexo I-F'!G275+'DCA-Anexo I-F'!G274+'DCA-Anexo I-F'!G278+'DCA-Anexo I-F'!G269+'DCA-Anexo I-F'!G272+'DCA-Anexo I-F'!G276+'DCA-Anexo I-F'!G270+'DCA-Anexo I-F'!G267</f>
        <v>0</v>
      </c>
      <c r="H266" s="12">
        <f>+'DCA-Anexo I-F'!H277+'DCA-Anexo I-F'!H271+'DCA-Anexo I-F'!H268+'DCA-Anexo I-F'!H273+'DCA-Anexo I-F'!H275+'DCA-Anexo I-F'!H274+'DCA-Anexo I-F'!H278+'DCA-Anexo I-F'!H269+'DCA-Anexo I-F'!H272+'DCA-Anexo I-F'!H276+'DCA-Anexo I-F'!H270+'DCA-Anexo I-F'!H267</f>
        <v>0</v>
      </c>
      <c r="I266" s="12">
        <f>+'DCA-Anexo I-F'!I277+'DCA-Anexo I-F'!I271+'DCA-Anexo I-F'!I268+'DCA-Anexo I-F'!I273+'DCA-Anexo I-F'!I275+'DCA-Anexo I-F'!I274+'DCA-Anexo I-F'!I278+'DCA-Anexo I-F'!I269+'DCA-Anexo I-F'!I272+'DCA-Anexo I-F'!I276+'DCA-Anexo I-F'!I270+'DCA-Anexo I-F'!I267</f>
        <v>0</v>
      </c>
      <c r="J266" s="12">
        <f>+'DCA-Anexo I-F'!J277+'DCA-Anexo I-F'!J271+'DCA-Anexo I-F'!J268+'DCA-Anexo I-F'!J273+'DCA-Anexo I-F'!J275+'DCA-Anexo I-F'!J274+'DCA-Anexo I-F'!J278+'DCA-Anexo I-F'!J269+'DCA-Anexo I-F'!J272+'DCA-Anexo I-F'!J276+'DCA-Anexo I-F'!J270+'DCA-Anexo I-F'!J267</f>
        <v>0</v>
      </c>
    </row>
    <row r="267" spans="1:10" ht="12.75" customHeight="1">
      <c r="A267" s="3" t="s">
        <v>1427</v>
      </c>
      <c r="B267" s="11"/>
      <c r="C267" s="11"/>
      <c r="D267" s="11"/>
      <c r="E267" s="11"/>
      <c r="F267" s="11"/>
      <c r="G267" s="11"/>
      <c r="H267" s="11"/>
      <c r="I267" s="11"/>
      <c r="J267" s="11"/>
    </row>
    <row r="268" spans="1:10" ht="12.75" customHeight="1">
      <c r="A268" s="4" t="s">
        <v>1428</v>
      </c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1:10" ht="12.75" customHeight="1">
      <c r="A269" s="3" t="s">
        <v>1429</v>
      </c>
      <c r="B269" s="11"/>
      <c r="C269" s="11"/>
      <c r="D269" s="11"/>
      <c r="E269" s="11"/>
      <c r="F269" s="11"/>
      <c r="G269" s="11"/>
      <c r="H269" s="11"/>
      <c r="I269" s="11"/>
      <c r="J269" s="11"/>
    </row>
    <row r="270" spans="1:10" ht="25.5" customHeight="1">
      <c r="A270" s="4" t="s">
        <v>1430</v>
      </c>
      <c r="B270" s="12"/>
      <c r="C270" s="12"/>
      <c r="D270" s="12"/>
      <c r="E270" s="12"/>
      <c r="F270" s="12"/>
      <c r="G270" s="12"/>
      <c r="H270" s="12"/>
      <c r="I270" s="12"/>
      <c r="J270" s="12"/>
    </row>
    <row r="271" spans="1:10" ht="25.5" customHeight="1">
      <c r="A271" s="3" t="s">
        <v>1431</v>
      </c>
      <c r="B271" s="11"/>
      <c r="C271" s="11"/>
      <c r="D271" s="11"/>
      <c r="E271" s="11"/>
      <c r="F271" s="11"/>
      <c r="G271" s="11"/>
      <c r="H271" s="11"/>
      <c r="I271" s="11"/>
      <c r="J271" s="11"/>
    </row>
    <row r="272" spans="1:10" ht="25.5" customHeight="1">
      <c r="A272" s="4" t="s">
        <v>1432</v>
      </c>
      <c r="B272" s="12"/>
      <c r="C272" s="12"/>
      <c r="D272" s="12"/>
      <c r="E272" s="12"/>
      <c r="F272" s="12"/>
      <c r="G272" s="12"/>
      <c r="H272" s="12"/>
      <c r="I272" s="12"/>
      <c r="J272" s="12"/>
    </row>
    <row r="273" spans="1:10" ht="12.75" customHeight="1">
      <c r="A273" s="3" t="s">
        <v>1433</v>
      </c>
      <c r="B273" s="11"/>
      <c r="C273" s="11"/>
      <c r="D273" s="11"/>
      <c r="E273" s="11"/>
      <c r="F273" s="11"/>
      <c r="G273" s="11"/>
      <c r="H273" s="11"/>
      <c r="I273" s="11"/>
      <c r="J273" s="11"/>
    </row>
    <row r="274" spans="1:10" ht="12.75" customHeight="1">
      <c r="A274" s="4" t="s">
        <v>1434</v>
      </c>
      <c r="B274" s="12"/>
      <c r="C274" s="12"/>
      <c r="D274" s="12"/>
      <c r="E274" s="12"/>
      <c r="F274" s="12"/>
      <c r="G274" s="12"/>
      <c r="H274" s="12"/>
      <c r="I274" s="12"/>
      <c r="J274" s="12"/>
    </row>
    <row r="275" spans="1:10" ht="12.75" customHeight="1">
      <c r="A275" s="3" t="s">
        <v>1435</v>
      </c>
      <c r="B275" s="11"/>
      <c r="C275" s="11"/>
      <c r="D275" s="11"/>
      <c r="E275" s="11"/>
      <c r="F275" s="11"/>
      <c r="G275" s="11"/>
      <c r="H275" s="11"/>
      <c r="I275" s="11"/>
      <c r="J275" s="11"/>
    </row>
    <row r="276" spans="1:10" ht="12.75" customHeight="1">
      <c r="A276" s="4" t="s">
        <v>1436</v>
      </c>
      <c r="B276" s="12"/>
      <c r="C276" s="12"/>
      <c r="D276" s="12"/>
      <c r="E276" s="12"/>
      <c r="F276" s="12"/>
      <c r="G276" s="12"/>
      <c r="H276" s="12"/>
      <c r="I276" s="12"/>
      <c r="J276" s="12"/>
    </row>
    <row r="277" spans="1:10" ht="12.75" customHeight="1">
      <c r="A277" s="3" t="s">
        <v>1437</v>
      </c>
      <c r="B277" s="11"/>
      <c r="C277" s="11"/>
      <c r="D277" s="11"/>
      <c r="E277" s="11"/>
      <c r="F277" s="11"/>
      <c r="G277" s="11"/>
      <c r="H277" s="11"/>
      <c r="I277" s="11"/>
      <c r="J277" s="11"/>
    </row>
    <row r="278" spans="1:10" ht="12.75" customHeight="1">
      <c r="A278" s="4" t="s">
        <v>1438</v>
      </c>
      <c r="B278" s="12"/>
      <c r="C278" s="12"/>
      <c r="D278" s="12"/>
      <c r="E278" s="12"/>
      <c r="F278" s="12"/>
      <c r="G278" s="12"/>
      <c r="H278" s="12"/>
      <c r="I278" s="12"/>
      <c r="J278" s="12"/>
    </row>
    <row r="279" spans="1:10" ht="25.5" customHeight="1">
      <c r="A279" s="3" t="s">
        <v>1439</v>
      </c>
      <c r="B279" s="11"/>
      <c r="C279" s="11"/>
      <c r="D279" s="11"/>
      <c r="E279" s="11"/>
      <c r="F279" s="11"/>
      <c r="G279" s="11"/>
      <c r="H279" s="11"/>
      <c r="I279" s="11"/>
      <c r="J279" s="11"/>
    </row>
    <row r="280" spans="1:10" ht="25.5" customHeight="1">
      <c r="A280" s="4" t="s">
        <v>1440</v>
      </c>
      <c r="B280" s="12"/>
      <c r="C280" s="12"/>
      <c r="D280" s="12"/>
      <c r="E280" s="12"/>
      <c r="F280" s="12"/>
      <c r="G280" s="12"/>
      <c r="H280" s="12"/>
      <c r="I280" s="12"/>
      <c r="J280" s="12"/>
    </row>
    <row r="281" spans="1:10" ht="12.75" customHeight="1">
      <c r="A281" s="3" t="s">
        <v>1441</v>
      </c>
      <c r="B281" s="11"/>
      <c r="C281" s="11"/>
      <c r="D281" s="11"/>
      <c r="E281" s="11"/>
      <c r="F281" s="11"/>
      <c r="G281" s="11"/>
      <c r="H281" s="11"/>
      <c r="I281" s="11"/>
      <c r="J281" s="11"/>
    </row>
    <row r="284" spans="1:10" ht="25.5" customHeight="1">
      <c r="A284" s="7" t="s">
        <v>1643</v>
      </c>
    </row>
    <row r="285" spans="1:10" ht="25.5" customHeight="1">
      <c r="A285" s="7" t="s">
        <v>1654</v>
      </c>
    </row>
    <row r="286" spans="1:10" ht="12.75" customHeight="1">
      <c r="A286" s="7" t="s">
        <v>12</v>
      </c>
    </row>
    <row r="287" spans="1:10" ht="30" customHeight="1">
      <c r="A287" s="20" t="s">
        <v>1655</v>
      </c>
      <c r="B287" s="20" t="s">
        <v>14</v>
      </c>
    </row>
    <row r="288" spans="1:10" ht="30" customHeight="1">
      <c r="A288" s="21"/>
      <c r="B288" s="20" t="s">
        <v>15</v>
      </c>
    </row>
    <row r="289" spans="1:2" ht="25.5" customHeight="1">
      <c r="A289" s="3" t="s">
        <v>1656</v>
      </c>
      <c r="B289" s="5"/>
    </row>
    <row r="290" spans="1:2" ht="300" customHeight="1">
      <c r="A290" s="4" t="s">
        <v>772</v>
      </c>
      <c r="B290" s="13"/>
    </row>
  </sheetData>
  <sheetProtection algorithmName="SHA-512" hashValue="hhVsqI7pTVePUmokZhID8Tsh0Fl07ItxofjiluBtdqlcLjGt2E+rx1QpbgBGTwCm75jFsz9P+3HwiKgdpY6xbw==" saltValue="tM1vs019pAaAXs3YZU6LNA==" spinCount="100000" sheet="1" objects="1" scenarios="1"/>
  <mergeCells count="14">
    <mergeCell ref="J18"/>
    <mergeCell ref="A287:A288"/>
    <mergeCell ref="B287"/>
    <mergeCell ref="B288"/>
    <mergeCell ref="A17:A18"/>
    <mergeCell ref="B17:J17"/>
    <mergeCell ref="B18"/>
    <mergeCell ref="C18"/>
    <mergeCell ref="D18"/>
    <mergeCell ref="E18"/>
    <mergeCell ref="F18"/>
    <mergeCell ref="G18"/>
    <mergeCell ref="H18"/>
    <mergeCell ref="I18"/>
  </mergeCells>
  <pageMargins left="0.78740157499999996" right="0.78740157499999996" top="0.984251969" bottom="0.984251969" header="0.5" footer="0.5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20"/>
  <sheetViews>
    <sheetView showGridLines="0" topLeftCell="A13" workbookViewId="0">
      <pane xSplit="1" topLeftCell="I1" activePane="topRight" state="frozen"/>
      <selection pane="topRight" activeCell="I39" sqref="I39"/>
    </sheetView>
  </sheetViews>
  <sheetFormatPr defaultRowHeight="12.75"/>
  <cols>
    <col min="1" max="1" width="86" customWidth="1"/>
    <col min="2" max="8" width="40" customWidth="1"/>
    <col min="9" max="9" width="35.5703125" customWidth="1"/>
    <col min="10" max="10" width="40" customWidth="1"/>
  </cols>
  <sheetData>
    <row r="1" spans="1:5" ht="74.099999999999994" customHeight="1">
      <c r="A1" s="8"/>
    </row>
    <row r="2" spans="1:5">
      <c r="A2" s="18" t="s">
        <v>0</v>
      </c>
    </row>
    <row r="3" spans="1:5" ht="20.100000000000001" customHeight="1">
      <c r="A3" s="1" t="s">
        <v>1</v>
      </c>
    </row>
    <row r="4" spans="1:5" ht="20.100000000000001" customHeight="1">
      <c r="A4" s="1" t="s">
        <v>2</v>
      </c>
    </row>
    <row r="5" spans="1:5" ht="20.100000000000001" customHeight="1">
      <c r="A5" s="1" t="s">
        <v>3</v>
      </c>
      <c r="E5" s="10"/>
    </row>
    <row r="7" spans="1:5">
      <c r="A7" s="2" t="s">
        <v>4</v>
      </c>
    </row>
    <row r="8" spans="1:5">
      <c r="A8" s="2" t="s">
        <v>5</v>
      </c>
    </row>
    <row r="9" spans="1:5">
      <c r="A9" s="2" t="s">
        <v>6</v>
      </c>
    </row>
    <row r="10" spans="1:5">
      <c r="A10" s="2" t="s">
        <v>7</v>
      </c>
    </row>
    <row r="11" spans="1:5">
      <c r="A11" s="2" t="s">
        <v>8</v>
      </c>
    </row>
    <row r="12" spans="1:5">
      <c r="A12" s="2" t="s">
        <v>9</v>
      </c>
    </row>
    <row r="14" spans="1:5" ht="25.5" customHeight="1">
      <c r="A14" s="7" t="s">
        <v>1657</v>
      </c>
    </row>
    <row r="15" spans="1:5" ht="12.75" customHeight="1">
      <c r="A15" s="7" t="s">
        <v>1445</v>
      </c>
    </row>
    <row r="16" spans="1:5" ht="12.75" customHeight="1">
      <c r="A16" s="7" t="s">
        <v>1446</v>
      </c>
    </row>
    <row r="17" spans="1:10" ht="30" customHeight="1">
      <c r="A17" s="20" t="s">
        <v>1447</v>
      </c>
      <c r="B17" s="20" t="s">
        <v>1174</v>
      </c>
      <c r="C17" s="20"/>
      <c r="D17" s="20"/>
      <c r="E17" s="20"/>
      <c r="F17" s="20"/>
      <c r="G17" s="20"/>
      <c r="H17" s="20"/>
      <c r="I17" s="20"/>
      <c r="J17" s="20"/>
    </row>
    <row r="18" spans="1:10" ht="30" customHeight="1">
      <c r="A18" s="21"/>
      <c r="B18" s="20" t="s">
        <v>1644</v>
      </c>
      <c r="C18" s="20" t="s">
        <v>1645</v>
      </c>
      <c r="D18" s="20" t="s">
        <v>1646</v>
      </c>
      <c r="E18" s="20" t="s">
        <v>1647</v>
      </c>
      <c r="F18" s="20" t="s">
        <v>1648</v>
      </c>
      <c r="G18" s="20" t="s">
        <v>1649</v>
      </c>
      <c r="H18" s="20" t="s">
        <v>1650</v>
      </c>
      <c r="I18" s="20" t="s">
        <v>1651</v>
      </c>
      <c r="J18" s="20" t="s">
        <v>1652</v>
      </c>
    </row>
    <row r="19" spans="1:10" ht="12.75" customHeight="1">
      <c r="A19" s="3" t="s">
        <v>1448</v>
      </c>
      <c r="B19" s="11">
        <f>+'DCA-Anexo I-G'!B20+'DCA-Anexo I-G'!B25+'DCA-Anexo I-G'!B30+'DCA-Anexo I-G'!B35+'DCA-Anexo I-G'!B48+'DCA-Anexo I-G'!B54+'DCA-Anexo I-G'!B60+'DCA-Anexo I-G'!B65+'DCA-Anexo I-G'!B72+'DCA-Anexo I-G'!B79+'DCA-Anexo I-G'!B88+'DCA-Anexo I-G'!B95+'DCA-Anexo I-G'!B106+'DCA-Anexo I-G'!B111+'DCA-Anexo I-G'!B117+'DCA-Anexo I-G'!B123+'DCA-Anexo I-G'!B128+'DCA-Anexo I-G'!B133+'DCA-Anexo I-G'!B141+'DCA-Anexo I-G'!B147+'DCA-Anexo I-G'!B155+'DCA-Anexo I-G'!B160+'DCA-Anexo I-G'!B168+'DCA-Anexo I-G'!B176+'DCA-Anexo I-G'!B181+'DCA-Anexo I-G'!B188+'DCA-Anexo I-G'!B196+'DCA-Anexo I-G'!B202</f>
        <v>76246.539999999994</v>
      </c>
      <c r="C19" s="11">
        <f>+'DCA-Anexo I-G'!C20+'DCA-Anexo I-G'!C25+'DCA-Anexo I-G'!C30+'DCA-Anexo I-G'!C35+'DCA-Anexo I-G'!C48+'DCA-Anexo I-G'!C54+'DCA-Anexo I-G'!C60+'DCA-Anexo I-G'!C65+'DCA-Anexo I-G'!C72+'DCA-Anexo I-G'!C79+'DCA-Anexo I-G'!C88+'DCA-Anexo I-G'!C95+'DCA-Anexo I-G'!C106+'DCA-Anexo I-G'!C111+'DCA-Anexo I-G'!C117+'DCA-Anexo I-G'!C123+'DCA-Anexo I-G'!C128+'DCA-Anexo I-G'!C133+'DCA-Anexo I-G'!C141+'DCA-Anexo I-G'!C147+'DCA-Anexo I-G'!C155+'DCA-Anexo I-G'!C160+'DCA-Anexo I-G'!C168+'DCA-Anexo I-G'!C176+'DCA-Anexo I-G'!C181+'DCA-Anexo I-G'!C188+'DCA-Anexo I-G'!C196+'DCA-Anexo I-G'!C202</f>
        <v>249728.06000000003</v>
      </c>
      <c r="D19" s="11">
        <f>+'DCA-Anexo I-G'!D20+'DCA-Anexo I-G'!D25+'DCA-Anexo I-G'!D30+'DCA-Anexo I-G'!D35+'DCA-Anexo I-G'!D48+'DCA-Anexo I-G'!D54+'DCA-Anexo I-G'!D60+'DCA-Anexo I-G'!D65+'DCA-Anexo I-G'!D72+'DCA-Anexo I-G'!D79+'DCA-Anexo I-G'!D88+'DCA-Anexo I-G'!D95+'DCA-Anexo I-G'!D106+'DCA-Anexo I-G'!D111+'DCA-Anexo I-G'!D117+'DCA-Anexo I-G'!D123+'DCA-Anexo I-G'!D128+'DCA-Anexo I-G'!D133+'DCA-Anexo I-G'!D141+'DCA-Anexo I-G'!D147+'DCA-Anexo I-G'!D155+'DCA-Anexo I-G'!D160+'DCA-Anexo I-G'!D168+'DCA-Anexo I-G'!D176+'DCA-Anexo I-G'!D181+'DCA-Anexo I-G'!D188+'DCA-Anexo I-G'!D196+'DCA-Anexo I-G'!D202</f>
        <v>243645.71000000002</v>
      </c>
      <c r="E19" s="11">
        <f>+'DCA-Anexo I-G'!E20+'DCA-Anexo I-G'!E25+'DCA-Anexo I-G'!E30+'DCA-Anexo I-G'!E35+'DCA-Anexo I-G'!E48+'DCA-Anexo I-G'!E54+'DCA-Anexo I-G'!E60+'DCA-Anexo I-G'!E65+'DCA-Anexo I-G'!E72+'DCA-Anexo I-G'!E79+'DCA-Anexo I-G'!E88+'DCA-Anexo I-G'!E95+'DCA-Anexo I-G'!E106+'DCA-Anexo I-G'!E111+'DCA-Anexo I-G'!E117+'DCA-Anexo I-G'!E123+'DCA-Anexo I-G'!E128+'DCA-Anexo I-G'!E133+'DCA-Anexo I-G'!E141+'DCA-Anexo I-G'!E147+'DCA-Anexo I-G'!E155+'DCA-Anexo I-G'!E160+'DCA-Anexo I-G'!E168+'DCA-Anexo I-G'!E176+'DCA-Anexo I-G'!E181+'DCA-Anexo I-G'!E188+'DCA-Anexo I-G'!E196+'DCA-Anexo I-G'!E202</f>
        <v>243645.71000000002</v>
      </c>
      <c r="F19" s="11">
        <f>+'DCA-Anexo I-G'!F20+'DCA-Anexo I-G'!F25+'DCA-Anexo I-G'!F30+'DCA-Anexo I-G'!F35+'DCA-Anexo I-G'!F48+'DCA-Anexo I-G'!F54+'DCA-Anexo I-G'!F60+'DCA-Anexo I-G'!F65+'DCA-Anexo I-G'!F72+'DCA-Anexo I-G'!F79+'DCA-Anexo I-G'!F88+'DCA-Anexo I-G'!F95+'DCA-Anexo I-G'!F106+'DCA-Anexo I-G'!F111+'DCA-Anexo I-G'!F117+'DCA-Anexo I-G'!F123+'DCA-Anexo I-G'!F128+'DCA-Anexo I-G'!F133+'DCA-Anexo I-G'!F141+'DCA-Anexo I-G'!F147+'DCA-Anexo I-G'!F155+'DCA-Anexo I-G'!F160+'DCA-Anexo I-G'!F168+'DCA-Anexo I-G'!F176+'DCA-Anexo I-G'!F181+'DCA-Anexo I-G'!F188+'DCA-Anexo I-G'!F196+'DCA-Anexo I-G'!F202</f>
        <v>38870.859999999993</v>
      </c>
      <c r="G19" s="11">
        <f>+'DCA-Anexo I-G'!G20+'DCA-Anexo I-G'!G25+'DCA-Anexo I-G'!G30+'DCA-Anexo I-G'!G35+'DCA-Anexo I-G'!G48+'DCA-Anexo I-G'!G54+'DCA-Anexo I-G'!G60+'DCA-Anexo I-G'!G65+'DCA-Anexo I-G'!G72+'DCA-Anexo I-G'!G79+'DCA-Anexo I-G'!G88+'DCA-Anexo I-G'!G95+'DCA-Anexo I-G'!G106+'DCA-Anexo I-G'!G111+'DCA-Anexo I-G'!G117+'DCA-Anexo I-G'!G123+'DCA-Anexo I-G'!G128+'DCA-Anexo I-G'!G133+'DCA-Anexo I-G'!G141+'DCA-Anexo I-G'!G147+'DCA-Anexo I-G'!G155+'DCA-Anexo I-G'!G160+'DCA-Anexo I-G'!G168+'DCA-Anexo I-G'!G176+'DCA-Anexo I-G'!G181+'DCA-Anexo I-G'!G188+'DCA-Anexo I-G'!G196+'DCA-Anexo I-G'!G202</f>
        <v>49688.11</v>
      </c>
      <c r="H19" s="11">
        <f>+'DCA-Anexo I-G'!H20+'DCA-Anexo I-G'!H25+'DCA-Anexo I-G'!H30+'DCA-Anexo I-G'!H35+'DCA-Anexo I-G'!H48+'DCA-Anexo I-G'!H54+'DCA-Anexo I-G'!H60+'DCA-Anexo I-G'!H65+'DCA-Anexo I-G'!H72+'DCA-Anexo I-G'!H79+'DCA-Anexo I-G'!H88+'DCA-Anexo I-G'!H95+'DCA-Anexo I-G'!H106+'DCA-Anexo I-G'!H111+'DCA-Anexo I-G'!H117+'DCA-Anexo I-G'!H123+'DCA-Anexo I-G'!H128+'DCA-Anexo I-G'!H133+'DCA-Anexo I-G'!H141+'DCA-Anexo I-G'!H147+'DCA-Anexo I-G'!H155+'DCA-Anexo I-G'!H160+'DCA-Anexo I-G'!H168+'DCA-Anexo I-G'!H176+'DCA-Anexo I-G'!H181+'DCA-Anexo I-G'!H188+'DCA-Anexo I-G'!H196+'DCA-Anexo I-G'!H202</f>
        <v>359216.50000000012</v>
      </c>
      <c r="I19" s="11">
        <f>+'DCA-Anexo I-G'!I20+'DCA-Anexo I-G'!I25+'DCA-Anexo I-G'!I30+'DCA-Anexo I-G'!I35+'DCA-Anexo I-G'!I48+'DCA-Anexo I-G'!I54+'DCA-Anexo I-G'!I60+'DCA-Anexo I-G'!I65+'DCA-Anexo I-G'!I72+'DCA-Anexo I-G'!I79+'DCA-Anexo I-G'!I88+'DCA-Anexo I-G'!I95+'DCA-Anexo I-G'!I106+'DCA-Anexo I-G'!I111+'DCA-Anexo I-G'!I117+'DCA-Anexo I-G'!I123+'DCA-Anexo I-G'!I128+'DCA-Anexo I-G'!I133+'DCA-Anexo I-G'!I141+'DCA-Anexo I-G'!I147+'DCA-Anexo I-G'!I155+'DCA-Anexo I-G'!I160+'DCA-Anexo I-G'!I168+'DCA-Anexo I-G'!I176+'DCA-Anexo I-G'!I181+'DCA-Anexo I-G'!I188+'DCA-Anexo I-G'!I196+'DCA-Anexo I-G'!I202</f>
        <v>407663.24</v>
      </c>
      <c r="J19" s="11">
        <f>+'DCA-Anexo I-G'!J20+'DCA-Anexo I-G'!J25+'DCA-Anexo I-G'!J30+'DCA-Anexo I-G'!J35+'DCA-Anexo I-G'!J48+'DCA-Anexo I-G'!J54+'DCA-Anexo I-G'!J60+'DCA-Anexo I-G'!J65+'DCA-Anexo I-G'!J72+'DCA-Anexo I-G'!J79+'DCA-Anexo I-G'!J88+'DCA-Anexo I-G'!J95+'DCA-Anexo I-G'!J106+'DCA-Anexo I-G'!J111+'DCA-Anexo I-G'!J117+'DCA-Anexo I-G'!J123+'DCA-Anexo I-G'!J128+'DCA-Anexo I-G'!J133+'DCA-Anexo I-G'!J141+'DCA-Anexo I-G'!J147+'DCA-Anexo I-G'!J155+'DCA-Anexo I-G'!J160+'DCA-Anexo I-G'!J168+'DCA-Anexo I-G'!J176+'DCA-Anexo I-G'!J181+'DCA-Anexo I-G'!J188+'DCA-Anexo I-G'!J196+'DCA-Anexo I-G'!J202</f>
        <v>1241.3699999999999</v>
      </c>
    </row>
    <row r="20" spans="1:10" ht="12.75" customHeight="1">
      <c r="A20" s="4" t="s">
        <v>1449</v>
      </c>
      <c r="B20" s="12">
        <f>+'DCA-Anexo I-G'!B21+'DCA-Anexo I-G'!B22+'DCA-Anexo I-G'!B24+'DCA-Anexo I-G'!B23</f>
        <v>0</v>
      </c>
      <c r="C20" s="12">
        <f>+'DCA-Anexo I-G'!C21+'DCA-Anexo I-G'!C22+'DCA-Anexo I-G'!C24+'DCA-Anexo I-G'!C23</f>
        <v>0</v>
      </c>
      <c r="D20" s="12">
        <f>+'DCA-Anexo I-G'!D21+'DCA-Anexo I-G'!D22+'DCA-Anexo I-G'!D24+'DCA-Anexo I-G'!D23</f>
        <v>0</v>
      </c>
      <c r="E20" s="12">
        <f>+'DCA-Anexo I-G'!E21+'DCA-Anexo I-G'!E22+'DCA-Anexo I-G'!E24+'DCA-Anexo I-G'!E23</f>
        <v>0</v>
      </c>
      <c r="F20" s="12">
        <f>+'DCA-Anexo I-G'!F21+'DCA-Anexo I-G'!F22+'DCA-Anexo I-G'!F24+'DCA-Anexo I-G'!F23</f>
        <v>0</v>
      </c>
      <c r="G20" s="12">
        <f>+'DCA-Anexo I-G'!G21+'DCA-Anexo I-G'!G22+'DCA-Anexo I-G'!G24+'DCA-Anexo I-G'!G23</f>
        <v>0</v>
      </c>
      <c r="H20" s="12">
        <f>+'DCA-Anexo I-G'!H21+'DCA-Anexo I-G'!H22+'DCA-Anexo I-G'!H24+'DCA-Anexo I-G'!H23</f>
        <v>6327.19</v>
      </c>
      <c r="I20" s="12">
        <f>+'DCA-Anexo I-G'!I21+'DCA-Anexo I-G'!I22+'DCA-Anexo I-G'!I24+'DCA-Anexo I-G'!I23</f>
        <v>6327.19</v>
      </c>
      <c r="J20" s="12">
        <f>+'DCA-Anexo I-G'!J21+'DCA-Anexo I-G'!J22+'DCA-Anexo I-G'!J24+'DCA-Anexo I-G'!J23</f>
        <v>0</v>
      </c>
    </row>
    <row r="21" spans="1:10" ht="12.75" customHeight="1">
      <c r="A21" s="3" t="s">
        <v>1450</v>
      </c>
      <c r="B21" s="11"/>
      <c r="C21" s="11"/>
      <c r="D21" s="11"/>
      <c r="E21" s="11"/>
      <c r="F21" s="11"/>
      <c r="G21" s="11"/>
      <c r="H21" s="11">
        <v>6327.19</v>
      </c>
      <c r="I21" s="11">
        <v>6327.19</v>
      </c>
      <c r="J21" s="11"/>
    </row>
    <row r="22" spans="1:10" ht="12.75" customHeight="1">
      <c r="A22" s="4" t="s">
        <v>1451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2.75" customHeight="1">
      <c r="A23" s="3" t="s">
        <v>1452</v>
      </c>
      <c r="B23" s="11"/>
      <c r="C23" s="11"/>
      <c r="D23" s="11"/>
      <c r="E23" s="11"/>
      <c r="F23" s="11"/>
      <c r="G23" s="11"/>
      <c r="H23" s="11"/>
      <c r="I23" s="11"/>
      <c r="J23" s="11"/>
    </row>
    <row r="24" spans="1:10" ht="12.75" customHeight="1">
      <c r="A24" s="4" t="s">
        <v>1453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2.75" customHeight="1">
      <c r="A25" s="3" t="s">
        <v>1454</v>
      </c>
      <c r="B25" s="11">
        <f>+'DCA-Anexo I-G'!B26+'DCA-Anexo I-G'!B27+'DCA-Anexo I-G'!B29+'DCA-Anexo I-G'!B28</f>
        <v>0</v>
      </c>
      <c r="C25" s="11">
        <f>+'DCA-Anexo I-G'!C26+'DCA-Anexo I-G'!C27+'DCA-Anexo I-G'!C29+'DCA-Anexo I-G'!C28</f>
        <v>0</v>
      </c>
      <c r="D25" s="11">
        <f>+'DCA-Anexo I-G'!D26+'DCA-Anexo I-G'!D27+'DCA-Anexo I-G'!D29+'DCA-Anexo I-G'!D28</f>
        <v>0</v>
      </c>
      <c r="E25" s="11">
        <f>+'DCA-Anexo I-G'!E26+'DCA-Anexo I-G'!E27+'DCA-Anexo I-G'!E29+'DCA-Anexo I-G'!E28</f>
        <v>0</v>
      </c>
      <c r="F25" s="11">
        <f>+'DCA-Anexo I-G'!F26+'DCA-Anexo I-G'!F27+'DCA-Anexo I-G'!F29+'DCA-Anexo I-G'!F28</f>
        <v>0</v>
      </c>
      <c r="G25" s="11">
        <f>+'DCA-Anexo I-G'!G26+'DCA-Anexo I-G'!G27+'DCA-Anexo I-G'!G29+'DCA-Anexo I-G'!G28</f>
        <v>0</v>
      </c>
      <c r="H25" s="11">
        <f>+'DCA-Anexo I-G'!H26+'DCA-Anexo I-G'!H27+'DCA-Anexo I-G'!H29+'DCA-Anexo I-G'!H28</f>
        <v>0</v>
      </c>
      <c r="I25" s="11">
        <f>+'DCA-Anexo I-G'!I26+'DCA-Anexo I-G'!I27+'DCA-Anexo I-G'!I29+'DCA-Anexo I-G'!I28</f>
        <v>0</v>
      </c>
      <c r="J25" s="11">
        <f>+'DCA-Anexo I-G'!J26+'DCA-Anexo I-G'!J27+'DCA-Anexo I-G'!J29+'DCA-Anexo I-G'!J28</f>
        <v>0</v>
      </c>
    </row>
    <row r="26" spans="1:10" ht="12.75" customHeight="1">
      <c r="A26" s="4" t="s">
        <v>1455</v>
      </c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2.75" customHeight="1">
      <c r="A27" s="3" t="s">
        <v>1456</v>
      </c>
      <c r="B27" s="11"/>
      <c r="C27" s="11"/>
      <c r="D27" s="11"/>
      <c r="E27" s="11"/>
      <c r="F27" s="11"/>
      <c r="G27" s="11"/>
      <c r="H27" s="11"/>
      <c r="I27" s="11"/>
      <c r="J27" s="11"/>
    </row>
    <row r="28" spans="1:10" ht="12.75" customHeight="1">
      <c r="A28" s="4" t="s">
        <v>1457</v>
      </c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2.75" customHeight="1">
      <c r="A29" s="3" t="s">
        <v>1458</v>
      </c>
      <c r="B29" s="11"/>
      <c r="C29" s="11"/>
      <c r="D29" s="11"/>
      <c r="E29" s="11"/>
      <c r="F29" s="11"/>
      <c r="G29" s="11"/>
      <c r="H29" s="11"/>
      <c r="I29" s="11"/>
      <c r="J29" s="11"/>
    </row>
    <row r="30" spans="1:10" ht="12.75" customHeight="1">
      <c r="A30" s="4" t="s">
        <v>1459</v>
      </c>
      <c r="B30" s="12">
        <f>+'DCA-Anexo I-G'!B31+'DCA-Anexo I-G'!B32+'DCA-Anexo I-G'!B34+'DCA-Anexo I-G'!B33</f>
        <v>0</v>
      </c>
      <c r="C30" s="12">
        <f>+'DCA-Anexo I-G'!C31+'DCA-Anexo I-G'!C32+'DCA-Anexo I-G'!C34+'DCA-Anexo I-G'!C33</f>
        <v>0</v>
      </c>
      <c r="D30" s="12">
        <f>+'DCA-Anexo I-G'!D31+'DCA-Anexo I-G'!D32+'DCA-Anexo I-G'!D34+'DCA-Anexo I-G'!D33</f>
        <v>0</v>
      </c>
      <c r="E30" s="12">
        <f>+'DCA-Anexo I-G'!E31+'DCA-Anexo I-G'!E32+'DCA-Anexo I-G'!E34+'DCA-Anexo I-G'!E33</f>
        <v>0</v>
      </c>
      <c r="F30" s="12">
        <f>+'DCA-Anexo I-G'!F31+'DCA-Anexo I-G'!F32+'DCA-Anexo I-G'!F34+'DCA-Anexo I-G'!F33</f>
        <v>0</v>
      </c>
      <c r="G30" s="12">
        <f>+'DCA-Anexo I-G'!G31+'DCA-Anexo I-G'!G32+'DCA-Anexo I-G'!G34+'DCA-Anexo I-G'!G33</f>
        <v>0</v>
      </c>
      <c r="H30" s="12">
        <f>+'DCA-Anexo I-G'!H31+'DCA-Anexo I-G'!H32+'DCA-Anexo I-G'!H34+'DCA-Anexo I-G'!H33</f>
        <v>0</v>
      </c>
      <c r="I30" s="12">
        <f>+'DCA-Anexo I-G'!I31+'DCA-Anexo I-G'!I32+'DCA-Anexo I-G'!I34+'DCA-Anexo I-G'!I33</f>
        <v>0</v>
      </c>
      <c r="J30" s="12">
        <f>+'DCA-Anexo I-G'!J31+'DCA-Anexo I-G'!J32+'DCA-Anexo I-G'!J34+'DCA-Anexo I-G'!J33</f>
        <v>0</v>
      </c>
    </row>
    <row r="31" spans="1:10" ht="12.75" customHeight="1">
      <c r="A31" s="3" t="s">
        <v>1460</v>
      </c>
      <c r="B31" s="11"/>
      <c r="C31" s="11"/>
      <c r="D31" s="11"/>
      <c r="E31" s="11"/>
      <c r="F31" s="11"/>
      <c r="G31" s="11"/>
      <c r="H31" s="11"/>
      <c r="I31" s="11"/>
      <c r="J31" s="11"/>
    </row>
    <row r="32" spans="1:10" ht="12.75" customHeight="1">
      <c r="A32" s="4" t="s">
        <v>1461</v>
      </c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2.75" customHeight="1">
      <c r="A33" s="3" t="s">
        <v>1462</v>
      </c>
      <c r="B33" s="11"/>
      <c r="C33" s="11"/>
      <c r="D33" s="11"/>
      <c r="E33" s="11"/>
      <c r="F33" s="11"/>
      <c r="G33" s="11"/>
      <c r="H33" s="11"/>
      <c r="I33" s="11"/>
      <c r="J33" s="11"/>
    </row>
    <row r="34" spans="1:10" ht="12.75" customHeight="1">
      <c r="A34" s="4" t="s">
        <v>1463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2.75" customHeight="1">
      <c r="A35" s="3" t="s">
        <v>1464</v>
      </c>
      <c r="B35" s="11">
        <f>+'DCA-Anexo I-G'!B36+'DCA-Anexo I-G'!B37+'DCA-Anexo I-G'!B38+'DCA-Anexo I-G'!B39+'DCA-Anexo I-G'!B40+'DCA-Anexo I-G'!B41+'DCA-Anexo I-G'!B42+'DCA-Anexo I-G'!B43+'DCA-Anexo I-G'!B44+'DCA-Anexo I-G'!B45+'DCA-Anexo I-G'!B46+'DCA-Anexo I-G'!B47</f>
        <v>2140</v>
      </c>
      <c r="C35" s="11">
        <f>+'DCA-Anexo I-G'!C36+'DCA-Anexo I-G'!C37+'DCA-Anexo I-G'!C38+'DCA-Anexo I-G'!C39+'DCA-Anexo I-G'!C40+'DCA-Anexo I-G'!C41+'DCA-Anexo I-G'!C42+'DCA-Anexo I-G'!C43+'DCA-Anexo I-G'!C44+'DCA-Anexo I-G'!C45+'DCA-Anexo I-G'!C46+'DCA-Anexo I-G'!C47</f>
        <v>12141.54</v>
      </c>
      <c r="D35" s="11">
        <f>+'DCA-Anexo I-G'!D36+'DCA-Anexo I-G'!D37+'DCA-Anexo I-G'!D38+'DCA-Anexo I-G'!D39+'DCA-Anexo I-G'!D40+'DCA-Anexo I-G'!D41+'DCA-Anexo I-G'!D42+'DCA-Anexo I-G'!D43+'DCA-Anexo I-G'!D44+'DCA-Anexo I-G'!D45+'DCA-Anexo I-G'!D46+'DCA-Anexo I-G'!D47</f>
        <v>5282.29</v>
      </c>
      <c r="E35" s="11">
        <f>+'DCA-Anexo I-G'!E36+'DCA-Anexo I-G'!E37+'DCA-Anexo I-G'!E38+'DCA-Anexo I-G'!E39+'DCA-Anexo I-G'!E40+'DCA-Anexo I-G'!E41+'DCA-Anexo I-G'!E42+'DCA-Anexo I-G'!E43+'DCA-Anexo I-G'!E44+'DCA-Anexo I-G'!E45+'DCA-Anexo I-G'!E46+'DCA-Anexo I-G'!E47</f>
        <v>5282.29</v>
      </c>
      <c r="F35" s="11">
        <f>+'DCA-Anexo I-G'!F36+'DCA-Anexo I-G'!F37+'DCA-Anexo I-G'!F38+'DCA-Anexo I-G'!F39+'DCA-Anexo I-G'!F40+'DCA-Anexo I-G'!F41+'DCA-Anexo I-G'!F42+'DCA-Anexo I-G'!F43+'DCA-Anexo I-G'!F44+'DCA-Anexo I-G'!F45+'DCA-Anexo I-G'!F46+'DCA-Anexo I-G'!F47</f>
        <v>6859.25</v>
      </c>
      <c r="G35" s="11">
        <f>+'DCA-Anexo I-G'!G36+'DCA-Anexo I-G'!G37+'DCA-Anexo I-G'!G38+'DCA-Anexo I-G'!G39+'DCA-Anexo I-G'!G40+'DCA-Anexo I-G'!G41+'DCA-Anexo I-G'!G42+'DCA-Anexo I-G'!G43+'DCA-Anexo I-G'!G44+'DCA-Anexo I-G'!G45+'DCA-Anexo I-G'!G46+'DCA-Anexo I-G'!G47</f>
        <v>54.75</v>
      </c>
      <c r="H35" s="11">
        <f>+'DCA-Anexo I-G'!H36+'DCA-Anexo I-G'!H37+'DCA-Anexo I-G'!H38+'DCA-Anexo I-G'!H39+'DCA-Anexo I-G'!H40+'DCA-Anexo I-G'!H41+'DCA-Anexo I-G'!H42+'DCA-Anexo I-G'!H43+'DCA-Anexo I-G'!H44+'DCA-Anexo I-G'!H45+'DCA-Anexo I-G'!H46+'DCA-Anexo I-G'!H47</f>
        <v>67671.7</v>
      </c>
      <c r="I35" s="11">
        <f>+'DCA-Anexo I-G'!I36+'DCA-Anexo I-G'!I37+'DCA-Anexo I-G'!I38+'DCA-Anexo I-G'!I39+'DCA-Anexo I-G'!I40+'DCA-Anexo I-G'!I41+'DCA-Anexo I-G'!I42+'DCA-Anexo I-G'!I43+'DCA-Anexo I-G'!I44+'DCA-Anexo I-G'!I45+'DCA-Anexo I-G'!I46+'DCA-Anexo I-G'!I47</f>
        <v>67726.45</v>
      </c>
      <c r="J35" s="11">
        <f>+'DCA-Anexo I-G'!J36+'DCA-Anexo I-G'!J37+'DCA-Anexo I-G'!J38+'DCA-Anexo I-G'!J39+'DCA-Anexo I-G'!J40+'DCA-Anexo I-G'!J41+'DCA-Anexo I-G'!J42+'DCA-Anexo I-G'!J43+'DCA-Anexo I-G'!J44+'DCA-Anexo I-G'!J45+'DCA-Anexo I-G'!J46+'DCA-Anexo I-G'!J47</f>
        <v>0</v>
      </c>
    </row>
    <row r="36" spans="1:10" ht="12.75" customHeight="1">
      <c r="A36" s="4" t="s">
        <v>1465</v>
      </c>
      <c r="B36" s="12"/>
      <c r="C36" s="12">
        <v>292.85000000000002</v>
      </c>
      <c r="D36" s="12"/>
      <c r="E36" s="12"/>
      <c r="F36" s="12">
        <v>292.85000000000002</v>
      </c>
      <c r="G36" s="12"/>
      <c r="H36" s="12">
        <v>9056.17</v>
      </c>
      <c r="I36" s="12">
        <v>9056.17</v>
      </c>
      <c r="J36" s="12"/>
    </row>
    <row r="37" spans="1:10" ht="12.75" customHeight="1">
      <c r="A37" s="3" t="s">
        <v>1466</v>
      </c>
      <c r="B37" s="11">
        <v>2140</v>
      </c>
      <c r="C37" s="11">
        <v>11848.69</v>
      </c>
      <c r="D37" s="11">
        <v>5282.29</v>
      </c>
      <c r="E37" s="11">
        <v>5282.29</v>
      </c>
      <c r="F37" s="11">
        <v>6566.4</v>
      </c>
      <c r="G37" s="11">
        <v>54.75</v>
      </c>
      <c r="H37" s="11">
        <v>53676.14</v>
      </c>
      <c r="I37" s="11">
        <v>53730.89</v>
      </c>
      <c r="J37" s="11"/>
    </row>
    <row r="38" spans="1:10" ht="12.75" customHeight="1">
      <c r="A38" s="4" t="s">
        <v>1467</v>
      </c>
      <c r="B38" s="12"/>
      <c r="C38" s="12"/>
      <c r="D38" s="12"/>
      <c r="E38" s="12"/>
      <c r="F38" s="12"/>
      <c r="G38" s="12"/>
      <c r="H38" s="12">
        <v>3234.3</v>
      </c>
      <c r="I38" s="12">
        <v>3234.3</v>
      </c>
      <c r="J38" s="12"/>
    </row>
    <row r="39" spans="1:10" ht="12.75" customHeight="1">
      <c r="A39" s="3" t="s">
        <v>1468</v>
      </c>
      <c r="B39" s="11"/>
      <c r="C39" s="11"/>
      <c r="D39" s="11"/>
      <c r="E39" s="11"/>
      <c r="F39" s="11"/>
      <c r="G39" s="11"/>
      <c r="H39" s="11"/>
      <c r="I39" s="11"/>
      <c r="J39" s="11"/>
    </row>
    <row r="40" spans="1:10" ht="12.75" customHeight="1">
      <c r="A40" s="4" t="s">
        <v>1469</v>
      </c>
      <c r="B40" s="12"/>
      <c r="C40" s="12"/>
      <c r="D40" s="12"/>
      <c r="E40" s="12"/>
      <c r="F40" s="12"/>
      <c r="G40" s="12"/>
      <c r="H40" s="12"/>
      <c r="I40" s="12"/>
      <c r="J40" s="12"/>
    </row>
    <row r="41" spans="1:10" ht="12.75" customHeight="1">
      <c r="A41" s="3" t="s">
        <v>1470</v>
      </c>
      <c r="B41" s="11"/>
      <c r="C41" s="11"/>
      <c r="D41" s="11"/>
      <c r="E41" s="11"/>
      <c r="F41" s="11"/>
      <c r="G41" s="11"/>
      <c r="H41" s="11"/>
      <c r="I41" s="11"/>
      <c r="J41" s="11"/>
    </row>
    <row r="42" spans="1:10" ht="12.75" customHeight="1">
      <c r="A42" s="4" t="s">
        <v>1471</v>
      </c>
      <c r="B42" s="12"/>
      <c r="C42" s="12"/>
      <c r="D42" s="12"/>
      <c r="E42" s="12"/>
      <c r="F42" s="12"/>
      <c r="G42" s="12"/>
      <c r="H42" s="12"/>
      <c r="I42" s="12"/>
      <c r="J42" s="12"/>
    </row>
    <row r="43" spans="1:10" ht="12.75" customHeight="1">
      <c r="A43" s="3" t="s">
        <v>1472</v>
      </c>
      <c r="B43" s="11"/>
      <c r="C43" s="11"/>
      <c r="D43" s="11"/>
      <c r="E43" s="11"/>
      <c r="F43" s="11"/>
      <c r="G43" s="11"/>
      <c r="H43" s="11"/>
      <c r="I43" s="11"/>
      <c r="J43" s="11"/>
    </row>
    <row r="44" spans="1:10" ht="12.75" customHeight="1">
      <c r="A44" s="4" t="s">
        <v>1473</v>
      </c>
      <c r="B44" s="12"/>
      <c r="C44" s="12"/>
      <c r="D44" s="12"/>
      <c r="E44" s="12"/>
      <c r="F44" s="12"/>
      <c r="G44" s="12"/>
      <c r="H44" s="12">
        <v>1705.09</v>
      </c>
      <c r="I44" s="12">
        <v>1705.09</v>
      </c>
      <c r="J44" s="12"/>
    </row>
    <row r="45" spans="1:10" ht="12.75" customHeight="1">
      <c r="A45" s="3" t="s">
        <v>1474</v>
      </c>
      <c r="B45" s="11"/>
      <c r="C45" s="11"/>
      <c r="D45" s="11"/>
      <c r="E45" s="11"/>
      <c r="F45" s="11"/>
      <c r="G45" s="11"/>
      <c r="H45" s="11"/>
      <c r="I45" s="11"/>
      <c r="J45" s="11"/>
    </row>
    <row r="46" spans="1:10" ht="12.75" customHeight="1">
      <c r="A46" s="4" t="s">
        <v>1475</v>
      </c>
      <c r="B46" s="12"/>
      <c r="C46" s="12"/>
      <c r="D46" s="12"/>
      <c r="E46" s="12"/>
      <c r="F46" s="12"/>
      <c r="G46" s="12"/>
      <c r="H46" s="12"/>
      <c r="I46" s="12"/>
      <c r="J46" s="12"/>
    </row>
    <row r="47" spans="1:10" ht="12.75" customHeight="1">
      <c r="A47" s="3" t="s">
        <v>1476</v>
      </c>
      <c r="B47" s="11"/>
      <c r="C47" s="11"/>
      <c r="D47" s="11"/>
      <c r="E47" s="11"/>
      <c r="F47" s="11"/>
      <c r="G47" s="11"/>
      <c r="H47" s="11"/>
      <c r="I47" s="11"/>
      <c r="J47" s="11"/>
    </row>
    <row r="48" spans="1:10" ht="12.75" customHeight="1">
      <c r="A48" s="4" t="s">
        <v>1477</v>
      </c>
      <c r="B48" s="12">
        <f>+'DCA-Anexo I-G'!B49+'DCA-Anexo I-G'!B50+'DCA-Anexo I-G'!B51+'DCA-Anexo I-G'!B53+'DCA-Anexo I-G'!B52</f>
        <v>0</v>
      </c>
      <c r="C48" s="12">
        <f>+'DCA-Anexo I-G'!C49+'DCA-Anexo I-G'!C50+'DCA-Anexo I-G'!C51+'DCA-Anexo I-G'!C53+'DCA-Anexo I-G'!C52</f>
        <v>0</v>
      </c>
      <c r="D48" s="12">
        <f>+'DCA-Anexo I-G'!D49+'DCA-Anexo I-G'!D50+'DCA-Anexo I-G'!D51+'DCA-Anexo I-G'!D53+'DCA-Anexo I-G'!D52</f>
        <v>0</v>
      </c>
      <c r="E48" s="12">
        <f>+'DCA-Anexo I-G'!E49+'DCA-Anexo I-G'!E50+'DCA-Anexo I-G'!E51+'DCA-Anexo I-G'!E53+'DCA-Anexo I-G'!E52</f>
        <v>0</v>
      </c>
      <c r="F48" s="12">
        <f>+'DCA-Anexo I-G'!F49+'DCA-Anexo I-G'!F50+'DCA-Anexo I-G'!F51+'DCA-Anexo I-G'!F53+'DCA-Anexo I-G'!F52</f>
        <v>0</v>
      </c>
      <c r="G48" s="12">
        <f>+'DCA-Anexo I-G'!G49+'DCA-Anexo I-G'!G50+'DCA-Anexo I-G'!G51+'DCA-Anexo I-G'!G53+'DCA-Anexo I-G'!G52</f>
        <v>0</v>
      </c>
      <c r="H48" s="12">
        <f>+'DCA-Anexo I-G'!H49+'DCA-Anexo I-G'!H50+'DCA-Anexo I-G'!H51+'DCA-Anexo I-G'!H53+'DCA-Anexo I-G'!H52</f>
        <v>0</v>
      </c>
      <c r="I48" s="12">
        <f>+'DCA-Anexo I-G'!I49+'DCA-Anexo I-G'!I50+'DCA-Anexo I-G'!I51+'DCA-Anexo I-G'!I53+'DCA-Anexo I-G'!I52</f>
        <v>0</v>
      </c>
      <c r="J48" s="12">
        <f>+'DCA-Anexo I-G'!J49+'DCA-Anexo I-G'!J50+'DCA-Anexo I-G'!J51+'DCA-Anexo I-G'!J53+'DCA-Anexo I-G'!J52</f>
        <v>0</v>
      </c>
    </row>
    <row r="49" spans="1:10" ht="12.75" customHeight="1">
      <c r="A49" s="3" t="s">
        <v>1478</v>
      </c>
      <c r="B49" s="11"/>
      <c r="C49" s="11"/>
      <c r="D49" s="11"/>
      <c r="E49" s="11"/>
      <c r="F49" s="11"/>
      <c r="G49" s="11"/>
      <c r="H49" s="11"/>
      <c r="I49" s="11"/>
      <c r="J49" s="11"/>
    </row>
    <row r="50" spans="1:10" ht="12.75" customHeight="1">
      <c r="A50" s="4" t="s">
        <v>1479</v>
      </c>
      <c r="B50" s="12"/>
      <c r="C50" s="12"/>
      <c r="D50" s="12"/>
      <c r="E50" s="12"/>
      <c r="F50" s="12"/>
      <c r="G50" s="12"/>
      <c r="H50" s="12"/>
      <c r="I50" s="12"/>
      <c r="J50" s="12"/>
    </row>
    <row r="51" spans="1:10" ht="12.75" customHeight="1">
      <c r="A51" s="3" t="s">
        <v>1480</v>
      </c>
      <c r="B51" s="11"/>
      <c r="C51" s="11"/>
      <c r="D51" s="11"/>
      <c r="E51" s="11"/>
      <c r="F51" s="11"/>
      <c r="G51" s="11"/>
      <c r="H51" s="11"/>
      <c r="I51" s="11"/>
      <c r="J51" s="11"/>
    </row>
    <row r="52" spans="1:10" ht="12.75" customHeight="1">
      <c r="A52" s="4" t="s">
        <v>1481</v>
      </c>
      <c r="B52" s="12"/>
      <c r="C52" s="12"/>
      <c r="D52" s="12"/>
      <c r="E52" s="12"/>
      <c r="F52" s="12"/>
      <c r="G52" s="12"/>
      <c r="H52" s="12"/>
      <c r="I52" s="12"/>
      <c r="J52" s="12"/>
    </row>
    <row r="53" spans="1:10" ht="12.75" customHeight="1">
      <c r="A53" s="3" t="s">
        <v>1482</v>
      </c>
      <c r="B53" s="11"/>
      <c r="C53" s="11"/>
      <c r="D53" s="11"/>
      <c r="E53" s="11"/>
      <c r="F53" s="11"/>
      <c r="G53" s="11"/>
      <c r="H53" s="11"/>
      <c r="I53" s="11"/>
      <c r="J53" s="11"/>
    </row>
    <row r="54" spans="1:10" ht="12.75" customHeight="1">
      <c r="A54" s="4" t="s">
        <v>1483</v>
      </c>
      <c r="B54" s="12">
        <f>+'DCA-Anexo I-G'!B55+'DCA-Anexo I-G'!B56+'DCA-Anexo I-G'!B57+'DCA-Anexo I-G'!B59+'DCA-Anexo I-G'!B58</f>
        <v>0</v>
      </c>
      <c r="C54" s="12">
        <f>+'DCA-Anexo I-G'!C55+'DCA-Anexo I-G'!C56+'DCA-Anexo I-G'!C57+'DCA-Anexo I-G'!C59+'DCA-Anexo I-G'!C58</f>
        <v>0</v>
      </c>
      <c r="D54" s="12">
        <f>+'DCA-Anexo I-G'!D55+'DCA-Anexo I-G'!D56+'DCA-Anexo I-G'!D57+'DCA-Anexo I-G'!D59+'DCA-Anexo I-G'!D58</f>
        <v>0</v>
      </c>
      <c r="E54" s="12">
        <f>+'DCA-Anexo I-G'!E55+'DCA-Anexo I-G'!E56+'DCA-Anexo I-G'!E57+'DCA-Anexo I-G'!E59+'DCA-Anexo I-G'!E58</f>
        <v>0</v>
      </c>
      <c r="F54" s="12">
        <f>+'DCA-Anexo I-G'!F55+'DCA-Anexo I-G'!F56+'DCA-Anexo I-G'!F57+'DCA-Anexo I-G'!F59+'DCA-Anexo I-G'!F58</f>
        <v>0</v>
      </c>
      <c r="G54" s="12">
        <f>+'DCA-Anexo I-G'!G55+'DCA-Anexo I-G'!G56+'DCA-Anexo I-G'!G57+'DCA-Anexo I-G'!G59+'DCA-Anexo I-G'!G58</f>
        <v>0</v>
      </c>
      <c r="H54" s="12">
        <f>+'DCA-Anexo I-G'!H55+'DCA-Anexo I-G'!H56+'DCA-Anexo I-G'!H57+'DCA-Anexo I-G'!H59+'DCA-Anexo I-G'!H58</f>
        <v>0</v>
      </c>
      <c r="I54" s="12">
        <f>+'DCA-Anexo I-G'!I55+'DCA-Anexo I-G'!I56+'DCA-Anexo I-G'!I57+'DCA-Anexo I-G'!I59+'DCA-Anexo I-G'!I58</f>
        <v>0</v>
      </c>
      <c r="J54" s="12">
        <f>+'DCA-Anexo I-G'!J55+'DCA-Anexo I-G'!J56+'DCA-Anexo I-G'!J57+'DCA-Anexo I-G'!J59+'DCA-Anexo I-G'!J58</f>
        <v>0</v>
      </c>
    </row>
    <row r="55" spans="1:10" ht="12.75" customHeight="1">
      <c r="A55" s="3" t="s">
        <v>1484</v>
      </c>
      <c r="B55" s="11"/>
      <c r="C55" s="11"/>
      <c r="D55" s="11"/>
      <c r="E55" s="11"/>
      <c r="F55" s="11"/>
      <c r="G55" s="11"/>
      <c r="H55" s="11"/>
      <c r="I55" s="11"/>
      <c r="J55" s="11"/>
    </row>
    <row r="56" spans="1:10" ht="12.75" customHeight="1">
      <c r="A56" s="4" t="s">
        <v>1485</v>
      </c>
      <c r="B56" s="12"/>
      <c r="C56" s="12"/>
      <c r="D56" s="12"/>
      <c r="E56" s="12"/>
      <c r="F56" s="12"/>
      <c r="G56" s="12"/>
      <c r="H56" s="12"/>
      <c r="I56" s="12"/>
      <c r="J56" s="12"/>
    </row>
    <row r="57" spans="1:10" ht="12.75" customHeight="1">
      <c r="A57" s="3" t="s">
        <v>1486</v>
      </c>
      <c r="B57" s="11"/>
      <c r="C57" s="11"/>
      <c r="D57" s="11"/>
      <c r="E57" s="11"/>
      <c r="F57" s="11"/>
      <c r="G57" s="11"/>
      <c r="H57" s="11"/>
      <c r="I57" s="11"/>
      <c r="J57" s="11"/>
    </row>
    <row r="58" spans="1:10" ht="12.75" customHeight="1">
      <c r="A58" s="4" t="s">
        <v>1487</v>
      </c>
      <c r="B58" s="12"/>
      <c r="C58" s="12"/>
      <c r="D58" s="12"/>
      <c r="E58" s="12"/>
      <c r="F58" s="12"/>
      <c r="G58" s="12"/>
      <c r="H58" s="12"/>
      <c r="I58" s="12"/>
      <c r="J58" s="12"/>
    </row>
    <row r="59" spans="1:10" ht="12.75" customHeight="1">
      <c r="A59" s="3" t="s">
        <v>1488</v>
      </c>
      <c r="B59" s="11"/>
      <c r="C59" s="11"/>
      <c r="D59" s="11"/>
      <c r="E59" s="11"/>
      <c r="F59" s="11"/>
      <c r="G59" s="11"/>
      <c r="H59" s="11"/>
      <c r="I59" s="11"/>
      <c r="J59" s="11"/>
    </row>
    <row r="60" spans="1:10" ht="12.75" customHeight="1">
      <c r="A60" s="4" t="s">
        <v>1489</v>
      </c>
      <c r="B60" s="12">
        <f>+'DCA-Anexo I-G'!B61+'DCA-Anexo I-G'!B62+'DCA-Anexo I-G'!B64+'DCA-Anexo I-G'!B63</f>
        <v>0</v>
      </c>
      <c r="C60" s="12">
        <f>+'DCA-Anexo I-G'!C61+'DCA-Anexo I-G'!C62+'DCA-Anexo I-G'!C64+'DCA-Anexo I-G'!C63</f>
        <v>0</v>
      </c>
      <c r="D60" s="12">
        <f>+'DCA-Anexo I-G'!D61+'DCA-Anexo I-G'!D62+'DCA-Anexo I-G'!D64+'DCA-Anexo I-G'!D63</f>
        <v>0</v>
      </c>
      <c r="E60" s="12">
        <f>+'DCA-Anexo I-G'!E61+'DCA-Anexo I-G'!E62+'DCA-Anexo I-G'!E64+'DCA-Anexo I-G'!E63</f>
        <v>0</v>
      </c>
      <c r="F60" s="12">
        <f>+'DCA-Anexo I-G'!F61+'DCA-Anexo I-G'!F62+'DCA-Anexo I-G'!F64+'DCA-Anexo I-G'!F63</f>
        <v>0</v>
      </c>
      <c r="G60" s="12">
        <f>+'DCA-Anexo I-G'!G61+'DCA-Anexo I-G'!G62+'DCA-Anexo I-G'!G64+'DCA-Anexo I-G'!G63</f>
        <v>0</v>
      </c>
      <c r="H60" s="12">
        <f>+'DCA-Anexo I-G'!H61+'DCA-Anexo I-G'!H62+'DCA-Anexo I-G'!H64+'DCA-Anexo I-G'!H63</f>
        <v>0</v>
      </c>
      <c r="I60" s="12">
        <f>+'DCA-Anexo I-G'!I61+'DCA-Anexo I-G'!I62+'DCA-Anexo I-G'!I64+'DCA-Anexo I-G'!I63</f>
        <v>0</v>
      </c>
      <c r="J60" s="12">
        <f>+'DCA-Anexo I-G'!J61+'DCA-Anexo I-G'!J62+'DCA-Anexo I-G'!J64+'DCA-Anexo I-G'!J63</f>
        <v>0</v>
      </c>
    </row>
    <row r="61" spans="1:10" ht="12.75" customHeight="1">
      <c r="A61" s="3" t="s">
        <v>1490</v>
      </c>
      <c r="B61" s="11"/>
      <c r="C61" s="11"/>
      <c r="D61" s="11"/>
      <c r="E61" s="11"/>
      <c r="F61" s="11"/>
      <c r="G61" s="11"/>
      <c r="H61" s="11"/>
      <c r="I61" s="11"/>
      <c r="J61" s="11"/>
    </row>
    <row r="62" spans="1:10" ht="12.75" customHeight="1">
      <c r="A62" s="4" t="s">
        <v>1491</v>
      </c>
      <c r="B62" s="12"/>
      <c r="C62" s="12"/>
      <c r="D62" s="12"/>
      <c r="E62" s="12"/>
      <c r="F62" s="12"/>
      <c r="G62" s="12"/>
      <c r="H62" s="12"/>
      <c r="I62" s="12"/>
      <c r="J62" s="12"/>
    </row>
    <row r="63" spans="1:10" ht="12.75" customHeight="1">
      <c r="A63" s="3" t="s">
        <v>1492</v>
      </c>
      <c r="B63" s="11"/>
      <c r="C63" s="11"/>
      <c r="D63" s="11"/>
      <c r="E63" s="11"/>
      <c r="F63" s="11"/>
      <c r="G63" s="11"/>
      <c r="H63" s="11"/>
      <c r="I63" s="11"/>
      <c r="J63" s="11"/>
    </row>
    <row r="64" spans="1:10" ht="12.75" customHeight="1">
      <c r="A64" s="4" t="s">
        <v>1493</v>
      </c>
      <c r="B64" s="12"/>
      <c r="C64" s="12"/>
      <c r="D64" s="12"/>
      <c r="E64" s="12"/>
      <c r="F64" s="12"/>
      <c r="G64" s="12"/>
      <c r="H64" s="12"/>
      <c r="I64" s="12"/>
      <c r="J64" s="12"/>
    </row>
    <row r="65" spans="1:10" ht="12.75" customHeight="1">
      <c r="A65" s="3" t="s">
        <v>1494</v>
      </c>
      <c r="B65" s="11">
        <f>+'DCA-Anexo I-G'!B66+'DCA-Anexo I-G'!B67+'DCA-Anexo I-G'!B68+'DCA-Anexo I-G'!B69+'DCA-Anexo I-G'!B71+'DCA-Anexo I-G'!B70</f>
        <v>0</v>
      </c>
      <c r="C65" s="11">
        <f>+'DCA-Anexo I-G'!C66+'DCA-Anexo I-G'!C67+'DCA-Anexo I-G'!C68+'DCA-Anexo I-G'!C69+'DCA-Anexo I-G'!C71+'DCA-Anexo I-G'!C70</f>
        <v>8304.68</v>
      </c>
      <c r="D65" s="11">
        <f>+'DCA-Anexo I-G'!D66+'DCA-Anexo I-G'!D67+'DCA-Anexo I-G'!D68+'DCA-Anexo I-G'!D69+'DCA-Anexo I-G'!D71+'DCA-Anexo I-G'!D70</f>
        <v>460.31</v>
      </c>
      <c r="E65" s="11">
        <f>+'DCA-Anexo I-G'!E66+'DCA-Anexo I-G'!E67+'DCA-Anexo I-G'!E68+'DCA-Anexo I-G'!E69+'DCA-Anexo I-G'!E71+'DCA-Anexo I-G'!E70</f>
        <v>460.31</v>
      </c>
      <c r="F65" s="11">
        <f>+'DCA-Anexo I-G'!F66+'DCA-Anexo I-G'!F67+'DCA-Anexo I-G'!F68+'DCA-Anexo I-G'!F69+'DCA-Anexo I-G'!F71+'DCA-Anexo I-G'!F70</f>
        <v>7844.37</v>
      </c>
      <c r="G65" s="11">
        <f>+'DCA-Anexo I-G'!G66+'DCA-Anexo I-G'!G67+'DCA-Anexo I-G'!G68+'DCA-Anexo I-G'!G69+'DCA-Anexo I-G'!G71+'DCA-Anexo I-G'!G70</f>
        <v>0</v>
      </c>
      <c r="H65" s="11">
        <f>+'DCA-Anexo I-G'!H66+'DCA-Anexo I-G'!H67+'DCA-Anexo I-G'!H68+'DCA-Anexo I-G'!H69+'DCA-Anexo I-G'!H71+'DCA-Anexo I-G'!H70</f>
        <v>12464.69</v>
      </c>
      <c r="I65" s="11">
        <f>+'DCA-Anexo I-G'!I66+'DCA-Anexo I-G'!I67+'DCA-Anexo I-G'!I68+'DCA-Anexo I-G'!I69+'DCA-Anexo I-G'!I71+'DCA-Anexo I-G'!I70</f>
        <v>12434.69</v>
      </c>
      <c r="J65" s="11">
        <f>+'DCA-Anexo I-G'!J66+'DCA-Anexo I-G'!J67+'DCA-Anexo I-G'!J68+'DCA-Anexo I-G'!J69+'DCA-Anexo I-G'!J71+'DCA-Anexo I-G'!J70</f>
        <v>30</v>
      </c>
    </row>
    <row r="66" spans="1:10" ht="12.75" customHeight="1">
      <c r="A66" s="4" t="s">
        <v>1495</v>
      </c>
      <c r="B66" s="12"/>
      <c r="C66" s="12">
        <v>7639</v>
      </c>
      <c r="D66" s="12">
        <v>300</v>
      </c>
      <c r="E66" s="12">
        <v>300</v>
      </c>
      <c r="F66" s="12">
        <v>7339</v>
      </c>
      <c r="G66" s="12"/>
      <c r="H66" s="12">
        <v>7620.79</v>
      </c>
      <c r="I66" s="12">
        <v>7620.79</v>
      </c>
      <c r="J66" s="12"/>
    </row>
    <row r="67" spans="1:10" ht="12.75" customHeight="1">
      <c r="A67" s="3" t="s">
        <v>1496</v>
      </c>
      <c r="B67" s="11"/>
      <c r="C67" s="11"/>
      <c r="D67" s="11"/>
      <c r="E67" s="11"/>
      <c r="F67" s="11"/>
      <c r="G67" s="11"/>
      <c r="H67" s="11"/>
      <c r="I67" s="11"/>
      <c r="J67" s="11"/>
    </row>
    <row r="68" spans="1:10" ht="12.75" customHeight="1">
      <c r="A68" s="4" t="s">
        <v>1497</v>
      </c>
      <c r="B68" s="12"/>
      <c r="C68" s="12">
        <v>583.9</v>
      </c>
      <c r="D68" s="12">
        <v>160.31</v>
      </c>
      <c r="E68" s="12">
        <v>160.31</v>
      </c>
      <c r="F68" s="12">
        <v>423.59</v>
      </c>
      <c r="G68" s="12"/>
      <c r="H68" s="12">
        <v>2842.56</v>
      </c>
      <c r="I68" s="12">
        <v>2812.56</v>
      </c>
      <c r="J68" s="12">
        <v>30</v>
      </c>
    </row>
    <row r="69" spans="1:10" ht="12.75" customHeight="1">
      <c r="A69" s="3" t="s">
        <v>1498</v>
      </c>
      <c r="B69" s="11"/>
      <c r="C69" s="11">
        <v>81.78</v>
      </c>
      <c r="D69" s="11"/>
      <c r="E69" s="11"/>
      <c r="F69" s="11">
        <v>81.78</v>
      </c>
      <c r="G69" s="11"/>
      <c r="H69" s="11">
        <v>2001.34</v>
      </c>
      <c r="I69" s="11">
        <v>2001.34</v>
      </c>
      <c r="J69" s="11"/>
    </row>
    <row r="70" spans="1:10" ht="12.75" customHeight="1">
      <c r="A70" s="4" t="s">
        <v>1499</v>
      </c>
      <c r="B70" s="12"/>
      <c r="C70" s="12"/>
      <c r="D70" s="12"/>
      <c r="E70" s="12"/>
      <c r="F70" s="12"/>
      <c r="G70" s="12"/>
      <c r="H70" s="12"/>
      <c r="I70" s="12"/>
      <c r="J70" s="12"/>
    </row>
    <row r="71" spans="1:10" ht="12.75" customHeight="1">
      <c r="A71" s="3" t="s">
        <v>1500</v>
      </c>
      <c r="B71" s="11"/>
      <c r="C71" s="11"/>
      <c r="D71" s="11"/>
      <c r="E71" s="11"/>
      <c r="F71" s="11"/>
      <c r="G71" s="11"/>
      <c r="H71" s="11"/>
      <c r="I71" s="11"/>
      <c r="J71" s="11"/>
    </row>
    <row r="72" spans="1:10" ht="12.75" customHeight="1">
      <c r="A72" s="4" t="s">
        <v>1501</v>
      </c>
      <c r="B72" s="12">
        <f>+'DCA-Anexo I-G'!B73+'DCA-Anexo I-G'!B74+'DCA-Anexo I-G'!B75+'DCA-Anexo I-G'!B76+'DCA-Anexo I-G'!B78+'DCA-Anexo I-G'!B77</f>
        <v>0</v>
      </c>
      <c r="C72" s="12">
        <f>+'DCA-Anexo I-G'!C73+'DCA-Anexo I-G'!C74+'DCA-Anexo I-G'!C75+'DCA-Anexo I-G'!C76+'DCA-Anexo I-G'!C78+'DCA-Anexo I-G'!C77</f>
        <v>0</v>
      </c>
      <c r="D72" s="12">
        <f>+'DCA-Anexo I-G'!D73+'DCA-Anexo I-G'!D74+'DCA-Anexo I-G'!D75+'DCA-Anexo I-G'!D76+'DCA-Anexo I-G'!D78+'DCA-Anexo I-G'!D77</f>
        <v>0</v>
      </c>
      <c r="E72" s="12">
        <f>+'DCA-Anexo I-G'!E73+'DCA-Anexo I-G'!E74+'DCA-Anexo I-G'!E75+'DCA-Anexo I-G'!E76+'DCA-Anexo I-G'!E78+'DCA-Anexo I-G'!E77</f>
        <v>0</v>
      </c>
      <c r="F72" s="12">
        <f>+'DCA-Anexo I-G'!F73+'DCA-Anexo I-G'!F74+'DCA-Anexo I-G'!F75+'DCA-Anexo I-G'!F76+'DCA-Anexo I-G'!F78+'DCA-Anexo I-G'!F77</f>
        <v>0</v>
      </c>
      <c r="G72" s="12">
        <f>+'DCA-Anexo I-G'!G73+'DCA-Anexo I-G'!G74+'DCA-Anexo I-G'!G75+'DCA-Anexo I-G'!G76+'DCA-Anexo I-G'!G78+'DCA-Anexo I-G'!G77</f>
        <v>0</v>
      </c>
      <c r="H72" s="12">
        <f>+'DCA-Anexo I-G'!H73+'DCA-Anexo I-G'!H74+'DCA-Anexo I-G'!H75+'DCA-Anexo I-G'!H76+'DCA-Anexo I-G'!H78+'DCA-Anexo I-G'!H77</f>
        <v>3207.6</v>
      </c>
      <c r="I72" s="12">
        <f>+'DCA-Anexo I-G'!I73+'DCA-Anexo I-G'!I74+'DCA-Anexo I-G'!I75+'DCA-Anexo I-G'!I76+'DCA-Anexo I-G'!I78+'DCA-Anexo I-G'!I77</f>
        <v>1996.23</v>
      </c>
      <c r="J72" s="12">
        <f>+'DCA-Anexo I-G'!J73+'DCA-Anexo I-G'!J74+'DCA-Anexo I-G'!J75+'DCA-Anexo I-G'!J76+'DCA-Anexo I-G'!J78+'DCA-Anexo I-G'!J77</f>
        <v>1211.3699999999999</v>
      </c>
    </row>
    <row r="73" spans="1:10" ht="12.75" customHeight="1">
      <c r="A73" s="3" t="s">
        <v>1502</v>
      </c>
      <c r="B73" s="11"/>
      <c r="C73" s="11"/>
      <c r="D73" s="11"/>
      <c r="E73" s="11"/>
      <c r="F73" s="11"/>
      <c r="G73" s="11"/>
      <c r="H73" s="11"/>
      <c r="I73" s="11"/>
      <c r="J73" s="11"/>
    </row>
    <row r="74" spans="1:10" ht="12.75" customHeight="1">
      <c r="A74" s="4" t="s">
        <v>1503</v>
      </c>
      <c r="B74" s="12"/>
      <c r="C74" s="12"/>
      <c r="D74" s="12"/>
      <c r="E74" s="12"/>
      <c r="F74" s="12"/>
      <c r="G74" s="12"/>
      <c r="H74" s="12">
        <v>3207.6</v>
      </c>
      <c r="I74" s="12">
        <v>1996.23</v>
      </c>
      <c r="J74" s="12">
        <v>1211.3699999999999</v>
      </c>
    </row>
    <row r="75" spans="1:10" ht="12.75" customHeight="1">
      <c r="A75" s="3" t="s">
        <v>1504</v>
      </c>
      <c r="B75" s="11"/>
      <c r="C75" s="11"/>
      <c r="D75" s="11"/>
      <c r="E75" s="11"/>
      <c r="F75" s="11"/>
      <c r="G75" s="11"/>
      <c r="H75" s="11"/>
      <c r="I75" s="11"/>
      <c r="J75" s="11"/>
    </row>
    <row r="76" spans="1:10" ht="12.75" customHeight="1">
      <c r="A76" s="4" t="s">
        <v>1505</v>
      </c>
      <c r="B76" s="12"/>
      <c r="C76" s="12"/>
      <c r="D76" s="12"/>
      <c r="E76" s="12"/>
      <c r="F76" s="12"/>
      <c r="G76" s="12"/>
      <c r="H76" s="12"/>
      <c r="I76" s="12"/>
      <c r="J76" s="12"/>
    </row>
    <row r="77" spans="1:10" ht="12.75" customHeight="1">
      <c r="A77" s="3" t="s">
        <v>1506</v>
      </c>
      <c r="B77" s="11"/>
      <c r="C77" s="11"/>
      <c r="D77" s="11"/>
      <c r="E77" s="11"/>
      <c r="F77" s="11"/>
      <c r="G77" s="11"/>
      <c r="H77" s="11"/>
      <c r="I77" s="11"/>
      <c r="J77" s="11"/>
    </row>
    <row r="78" spans="1:10" ht="12.75" customHeight="1">
      <c r="A78" s="4" t="s">
        <v>1507</v>
      </c>
      <c r="B78" s="12"/>
      <c r="C78" s="12"/>
      <c r="D78" s="12"/>
      <c r="E78" s="12"/>
      <c r="F78" s="12"/>
      <c r="G78" s="12"/>
      <c r="H78" s="12"/>
      <c r="I78" s="12"/>
      <c r="J78" s="12"/>
    </row>
    <row r="79" spans="1:10" ht="12.75" customHeight="1">
      <c r="A79" s="3" t="s">
        <v>1508</v>
      </c>
      <c r="B79" s="11">
        <f>+'DCA-Anexo I-G'!B80+'DCA-Anexo I-G'!B81+'DCA-Anexo I-G'!B82+'DCA-Anexo I-G'!B83+'DCA-Anexo I-G'!B84+'DCA-Anexo I-G'!B85+'DCA-Anexo I-G'!B87+'DCA-Anexo I-G'!B86</f>
        <v>0</v>
      </c>
      <c r="C79" s="11">
        <f>+'DCA-Anexo I-G'!C80+'DCA-Anexo I-G'!C81+'DCA-Anexo I-G'!C82+'DCA-Anexo I-G'!C83+'DCA-Anexo I-G'!C84+'DCA-Anexo I-G'!C85+'DCA-Anexo I-G'!C87+'DCA-Anexo I-G'!C86</f>
        <v>32141.79</v>
      </c>
      <c r="D79" s="11">
        <f>+'DCA-Anexo I-G'!D80+'DCA-Anexo I-G'!D81+'DCA-Anexo I-G'!D82+'DCA-Anexo I-G'!D83+'DCA-Anexo I-G'!D84+'DCA-Anexo I-G'!D85+'DCA-Anexo I-G'!D87+'DCA-Anexo I-G'!D86</f>
        <v>13877.87</v>
      </c>
      <c r="E79" s="11">
        <f>+'DCA-Anexo I-G'!E80+'DCA-Anexo I-G'!E81+'DCA-Anexo I-G'!E82+'DCA-Anexo I-G'!E83+'DCA-Anexo I-G'!E84+'DCA-Anexo I-G'!E85+'DCA-Anexo I-G'!E87+'DCA-Anexo I-G'!E86</f>
        <v>13877.87</v>
      </c>
      <c r="F79" s="11">
        <f>+'DCA-Anexo I-G'!F80+'DCA-Anexo I-G'!F81+'DCA-Anexo I-G'!F82+'DCA-Anexo I-G'!F83+'DCA-Anexo I-G'!F84+'DCA-Anexo I-G'!F85+'DCA-Anexo I-G'!F87+'DCA-Anexo I-G'!F86</f>
        <v>18263.919999999998</v>
      </c>
      <c r="G79" s="11">
        <f>+'DCA-Anexo I-G'!G80+'DCA-Anexo I-G'!G81+'DCA-Anexo I-G'!G82+'DCA-Anexo I-G'!G83+'DCA-Anexo I-G'!G84+'DCA-Anexo I-G'!G85+'DCA-Anexo I-G'!G87+'DCA-Anexo I-G'!G86</f>
        <v>0</v>
      </c>
      <c r="H79" s="11">
        <f>+'DCA-Anexo I-G'!H80+'DCA-Anexo I-G'!H81+'DCA-Anexo I-G'!H82+'DCA-Anexo I-G'!H83+'DCA-Anexo I-G'!H84+'DCA-Anexo I-G'!H85+'DCA-Anexo I-G'!H87+'DCA-Anexo I-G'!H86</f>
        <v>115518.67000000001</v>
      </c>
      <c r="I79" s="11">
        <f>+'DCA-Anexo I-G'!I80+'DCA-Anexo I-G'!I81+'DCA-Anexo I-G'!I82+'DCA-Anexo I-G'!I83+'DCA-Anexo I-G'!I84+'DCA-Anexo I-G'!I85+'DCA-Anexo I-G'!I87+'DCA-Anexo I-G'!I86</f>
        <v>115518.67000000001</v>
      </c>
      <c r="J79" s="11">
        <f>+'DCA-Anexo I-G'!J80+'DCA-Anexo I-G'!J81+'DCA-Anexo I-G'!J82+'DCA-Anexo I-G'!J83+'DCA-Anexo I-G'!J84+'DCA-Anexo I-G'!J85+'DCA-Anexo I-G'!J87+'DCA-Anexo I-G'!J86</f>
        <v>0</v>
      </c>
    </row>
    <row r="80" spans="1:10" ht="12.75" customHeight="1">
      <c r="A80" s="4" t="s">
        <v>1509</v>
      </c>
      <c r="B80" s="12"/>
      <c r="C80" s="12">
        <v>8443.69</v>
      </c>
      <c r="D80" s="12">
        <v>4892.84</v>
      </c>
      <c r="E80" s="12">
        <v>4892.84</v>
      </c>
      <c r="F80" s="12">
        <v>3550.85</v>
      </c>
      <c r="G80" s="12"/>
      <c r="H80" s="12">
        <v>44581.96</v>
      </c>
      <c r="I80" s="12">
        <v>44581.96</v>
      </c>
      <c r="J80" s="12"/>
    </row>
    <row r="81" spans="1:10" ht="12.75" customHeight="1">
      <c r="A81" s="3" t="s">
        <v>1510</v>
      </c>
      <c r="B81" s="11"/>
      <c r="C81" s="11">
        <v>14577.7</v>
      </c>
      <c r="D81" s="11"/>
      <c r="E81" s="11"/>
      <c r="F81" s="11">
        <v>14577.7</v>
      </c>
      <c r="G81" s="11"/>
      <c r="H81" s="11">
        <v>44445.36</v>
      </c>
      <c r="I81" s="11">
        <v>44445.36</v>
      </c>
      <c r="J81" s="11"/>
    </row>
    <row r="82" spans="1:10" ht="12.75" customHeight="1">
      <c r="A82" s="4" t="s">
        <v>1511</v>
      </c>
      <c r="B82" s="12"/>
      <c r="C82" s="12">
        <v>9120.4</v>
      </c>
      <c r="D82" s="12">
        <v>8985.0300000000007</v>
      </c>
      <c r="E82" s="12">
        <v>8985.0300000000007</v>
      </c>
      <c r="F82" s="12">
        <v>135.37</v>
      </c>
      <c r="G82" s="12"/>
      <c r="H82" s="12">
        <v>694.32</v>
      </c>
      <c r="I82" s="12">
        <v>694.32</v>
      </c>
      <c r="J82" s="12"/>
    </row>
    <row r="83" spans="1:10" ht="12.75" customHeight="1">
      <c r="A83" s="3" t="s">
        <v>1512</v>
      </c>
      <c r="B83" s="11"/>
      <c r="C83" s="11"/>
      <c r="D83" s="11"/>
      <c r="E83" s="11"/>
      <c r="F83" s="11"/>
      <c r="G83" s="11"/>
      <c r="H83" s="11">
        <v>338.5</v>
      </c>
      <c r="I83" s="11">
        <v>338.5</v>
      </c>
      <c r="J83" s="11"/>
    </row>
    <row r="84" spans="1:10" ht="12.75" customHeight="1">
      <c r="A84" s="4" t="s">
        <v>1513</v>
      </c>
      <c r="B84" s="12"/>
      <c r="C84" s="12"/>
      <c r="D84" s="12"/>
      <c r="E84" s="12"/>
      <c r="F84" s="12"/>
      <c r="G84" s="12"/>
      <c r="H84" s="12">
        <v>25458.53</v>
      </c>
      <c r="I84" s="12">
        <v>25458.53</v>
      </c>
      <c r="J84" s="12"/>
    </row>
    <row r="85" spans="1:10" ht="12.75" customHeight="1">
      <c r="A85" s="3" t="s">
        <v>1514</v>
      </c>
      <c r="B85" s="11"/>
      <c r="C85" s="11"/>
      <c r="D85" s="11"/>
      <c r="E85" s="11"/>
      <c r="F85" s="11"/>
      <c r="G85" s="11"/>
      <c r="H85" s="11"/>
      <c r="I85" s="11"/>
      <c r="J85" s="11"/>
    </row>
    <row r="86" spans="1:10" ht="12.75" customHeight="1">
      <c r="A86" s="4" t="s">
        <v>1515</v>
      </c>
      <c r="B86" s="12"/>
      <c r="C86" s="12"/>
      <c r="D86" s="12"/>
      <c r="E86" s="12"/>
      <c r="F86" s="12"/>
      <c r="G86" s="12"/>
      <c r="H86" s="12"/>
      <c r="I86" s="12"/>
      <c r="J86" s="12"/>
    </row>
    <row r="87" spans="1:10" ht="12.75" customHeight="1">
      <c r="A87" s="3" t="s">
        <v>1516</v>
      </c>
      <c r="B87" s="11"/>
      <c r="C87" s="11"/>
      <c r="D87" s="11"/>
      <c r="E87" s="11"/>
      <c r="F87" s="11"/>
      <c r="G87" s="11"/>
      <c r="H87" s="11"/>
      <c r="I87" s="11"/>
      <c r="J87" s="11"/>
    </row>
    <row r="88" spans="1:10" ht="12.75" customHeight="1">
      <c r="A88" s="4" t="s">
        <v>1517</v>
      </c>
      <c r="B88" s="12">
        <f>+'DCA-Anexo I-G'!B89+'DCA-Anexo I-G'!B90+'DCA-Anexo I-G'!B91+'DCA-Anexo I-G'!B92+'DCA-Anexo I-G'!B94+'DCA-Anexo I-G'!B93</f>
        <v>0</v>
      </c>
      <c r="C88" s="12">
        <f>+'DCA-Anexo I-G'!C89+'DCA-Anexo I-G'!C90+'DCA-Anexo I-G'!C91+'DCA-Anexo I-G'!C92+'DCA-Anexo I-G'!C94+'DCA-Anexo I-G'!C93</f>
        <v>0</v>
      </c>
      <c r="D88" s="12">
        <f>+'DCA-Anexo I-G'!D89+'DCA-Anexo I-G'!D90+'DCA-Anexo I-G'!D91+'DCA-Anexo I-G'!D92+'DCA-Anexo I-G'!D94+'DCA-Anexo I-G'!D93</f>
        <v>0</v>
      </c>
      <c r="E88" s="12">
        <f>+'DCA-Anexo I-G'!E89+'DCA-Anexo I-G'!E90+'DCA-Anexo I-G'!E91+'DCA-Anexo I-G'!E92+'DCA-Anexo I-G'!E94+'DCA-Anexo I-G'!E93</f>
        <v>0</v>
      </c>
      <c r="F88" s="12">
        <f>+'DCA-Anexo I-G'!F89+'DCA-Anexo I-G'!F90+'DCA-Anexo I-G'!F91+'DCA-Anexo I-G'!F92+'DCA-Anexo I-G'!F94+'DCA-Anexo I-G'!F93</f>
        <v>0</v>
      </c>
      <c r="G88" s="12">
        <f>+'DCA-Anexo I-G'!G89+'DCA-Anexo I-G'!G90+'DCA-Anexo I-G'!G91+'DCA-Anexo I-G'!G92+'DCA-Anexo I-G'!G94+'DCA-Anexo I-G'!G93</f>
        <v>0</v>
      </c>
      <c r="H88" s="12">
        <f>+'DCA-Anexo I-G'!H89+'DCA-Anexo I-G'!H90+'DCA-Anexo I-G'!H91+'DCA-Anexo I-G'!H92+'DCA-Anexo I-G'!H94+'DCA-Anexo I-G'!H93</f>
        <v>0</v>
      </c>
      <c r="I88" s="12">
        <f>+'DCA-Anexo I-G'!I89+'DCA-Anexo I-G'!I90+'DCA-Anexo I-G'!I91+'DCA-Anexo I-G'!I92+'DCA-Anexo I-G'!I94+'DCA-Anexo I-G'!I93</f>
        <v>0</v>
      </c>
      <c r="J88" s="12">
        <f>+'DCA-Anexo I-G'!J89+'DCA-Anexo I-G'!J90+'DCA-Anexo I-G'!J91+'DCA-Anexo I-G'!J92+'DCA-Anexo I-G'!J94+'DCA-Anexo I-G'!J93</f>
        <v>0</v>
      </c>
    </row>
    <row r="89" spans="1:10" ht="12.75" customHeight="1">
      <c r="A89" s="3" t="s">
        <v>1518</v>
      </c>
      <c r="B89" s="11"/>
      <c r="C89" s="11"/>
      <c r="D89" s="11"/>
      <c r="E89" s="11"/>
      <c r="F89" s="11"/>
      <c r="G89" s="11"/>
      <c r="H89" s="11"/>
      <c r="I89" s="11"/>
      <c r="J89" s="11"/>
    </row>
    <row r="90" spans="1:10" ht="12.75" customHeight="1">
      <c r="A90" s="4" t="s">
        <v>1519</v>
      </c>
      <c r="B90" s="12"/>
      <c r="C90" s="12"/>
      <c r="D90" s="12"/>
      <c r="E90" s="12"/>
      <c r="F90" s="12"/>
      <c r="G90" s="12"/>
      <c r="H90" s="12"/>
      <c r="I90" s="12"/>
      <c r="J90" s="12"/>
    </row>
    <row r="91" spans="1:10" ht="12.75" customHeight="1">
      <c r="A91" s="3" t="s">
        <v>1520</v>
      </c>
      <c r="B91" s="11"/>
      <c r="C91" s="11"/>
      <c r="D91" s="11"/>
      <c r="E91" s="11"/>
      <c r="F91" s="11"/>
      <c r="G91" s="11"/>
      <c r="H91" s="11"/>
      <c r="I91" s="11"/>
      <c r="J91" s="11"/>
    </row>
    <row r="92" spans="1:10" ht="12.75" customHeight="1">
      <c r="A92" s="4" t="s">
        <v>1521</v>
      </c>
      <c r="B92" s="12"/>
      <c r="C92" s="12"/>
      <c r="D92" s="12"/>
      <c r="E92" s="12"/>
      <c r="F92" s="12"/>
      <c r="G92" s="12"/>
      <c r="H92" s="12"/>
      <c r="I92" s="12"/>
      <c r="J92" s="12"/>
    </row>
    <row r="93" spans="1:10" ht="12.75" customHeight="1">
      <c r="A93" s="3" t="s">
        <v>1522</v>
      </c>
      <c r="B93" s="11"/>
      <c r="C93" s="11"/>
      <c r="D93" s="11"/>
      <c r="E93" s="11"/>
      <c r="F93" s="11"/>
      <c r="G93" s="11"/>
      <c r="H93" s="11"/>
      <c r="I93" s="11"/>
      <c r="J93" s="11"/>
    </row>
    <row r="94" spans="1:10" ht="12.75" customHeight="1">
      <c r="A94" s="4" t="s">
        <v>1523</v>
      </c>
      <c r="B94" s="12"/>
      <c r="C94" s="12"/>
      <c r="D94" s="12"/>
      <c r="E94" s="12"/>
      <c r="F94" s="12"/>
      <c r="G94" s="12"/>
      <c r="H94" s="12"/>
      <c r="I94" s="12"/>
      <c r="J94" s="12"/>
    </row>
    <row r="95" spans="1:10" ht="12.75" customHeight="1">
      <c r="A95" s="3" t="s">
        <v>1524</v>
      </c>
      <c r="B95" s="11">
        <f>+'DCA-Anexo I-G'!B96+'DCA-Anexo I-G'!B97+'DCA-Anexo I-G'!B98+'DCA-Anexo I-G'!B99+'DCA-Anexo I-G'!B100+'DCA-Anexo I-G'!B101+'DCA-Anexo I-G'!B102+'DCA-Anexo I-G'!B103+'DCA-Anexo I-G'!B105+'DCA-Anexo I-G'!B104</f>
        <v>0</v>
      </c>
      <c r="C95" s="11">
        <f>+'DCA-Anexo I-G'!C96+'DCA-Anexo I-G'!C97+'DCA-Anexo I-G'!C98+'DCA-Anexo I-G'!C99+'DCA-Anexo I-G'!C100+'DCA-Anexo I-G'!C101+'DCA-Anexo I-G'!C102+'DCA-Anexo I-G'!C103+'DCA-Anexo I-G'!C105+'DCA-Anexo I-G'!C104</f>
        <v>157530.01999999999</v>
      </c>
      <c r="D95" s="11">
        <f>+'DCA-Anexo I-G'!D96+'DCA-Anexo I-G'!D97+'DCA-Anexo I-G'!D98+'DCA-Anexo I-G'!D99+'DCA-Anexo I-G'!D100+'DCA-Anexo I-G'!D101+'DCA-Anexo I-G'!D102+'DCA-Anexo I-G'!D103+'DCA-Anexo I-G'!D105+'DCA-Anexo I-G'!D104</f>
        <v>157050.98000000001</v>
      </c>
      <c r="E95" s="11">
        <f>+'DCA-Anexo I-G'!E96+'DCA-Anexo I-G'!E97+'DCA-Anexo I-G'!E98+'DCA-Anexo I-G'!E99+'DCA-Anexo I-G'!E100+'DCA-Anexo I-G'!E101+'DCA-Anexo I-G'!E102+'DCA-Anexo I-G'!E103+'DCA-Anexo I-G'!E105+'DCA-Anexo I-G'!E104</f>
        <v>157050.98000000001</v>
      </c>
      <c r="F95" s="11">
        <f>+'DCA-Anexo I-G'!F96+'DCA-Anexo I-G'!F97+'DCA-Anexo I-G'!F98+'DCA-Anexo I-G'!F99+'DCA-Anexo I-G'!F100+'DCA-Anexo I-G'!F101+'DCA-Anexo I-G'!F102+'DCA-Anexo I-G'!F103+'DCA-Anexo I-G'!F105+'DCA-Anexo I-G'!F104</f>
        <v>479.04</v>
      </c>
      <c r="G95" s="11">
        <f>+'DCA-Anexo I-G'!G96+'DCA-Anexo I-G'!G97+'DCA-Anexo I-G'!G98+'DCA-Anexo I-G'!G99+'DCA-Anexo I-G'!G100+'DCA-Anexo I-G'!G101+'DCA-Anexo I-G'!G102+'DCA-Anexo I-G'!G103+'DCA-Anexo I-G'!G105+'DCA-Anexo I-G'!G104</f>
        <v>0</v>
      </c>
      <c r="H95" s="11">
        <f>+'DCA-Anexo I-G'!H96+'DCA-Anexo I-G'!H97+'DCA-Anexo I-G'!H98+'DCA-Anexo I-G'!H99+'DCA-Anexo I-G'!H100+'DCA-Anexo I-G'!H101+'DCA-Anexo I-G'!H102+'DCA-Anexo I-G'!H103+'DCA-Anexo I-G'!H105+'DCA-Anexo I-G'!H104</f>
        <v>73244.350000000006</v>
      </c>
      <c r="I95" s="11">
        <f>+'DCA-Anexo I-G'!I96+'DCA-Anexo I-G'!I97+'DCA-Anexo I-G'!I98+'DCA-Anexo I-G'!I99+'DCA-Anexo I-G'!I100+'DCA-Anexo I-G'!I101+'DCA-Anexo I-G'!I102+'DCA-Anexo I-G'!I103+'DCA-Anexo I-G'!I105+'DCA-Anexo I-G'!I104</f>
        <v>73244.350000000006</v>
      </c>
      <c r="J95" s="11">
        <f>+'DCA-Anexo I-G'!J96+'DCA-Anexo I-G'!J97+'DCA-Anexo I-G'!J98+'DCA-Anexo I-G'!J99+'DCA-Anexo I-G'!J100+'DCA-Anexo I-G'!J101+'DCA-Anexo I-G'!J102+'DCA-Anexo I-G'!J103+'DCA-Anexo I-G'!J105+'DCA-Anexo I-G'!J104</f>
        <v>0</v>
      </c>
    </row>
    <row r="96" spans="1:10" ht="12.75" customHeight="1">
      <c r="A96" s="4" t="s">
        <v>1525</v>
      </c>
      <c r="B96" s="12"/>
      <c r="C96" s="12">
        <v>820.21</v>
      </c>
      <c r="D96" s="12">
        <v>627.28</v>
      </c>
      <c r="E96" s="12">
        <v>627.28</v>
      </c>
      <c r="F96" s="12">
        <v>192.93</v>
      </c>
      <c r="G96" s="12"/>
      <c r="H96" s="12">
        <v>34819.72</v>
      </c>
      <c r="I96" s="12">
        <v>34819.72</v>
      </c>
      <c r="J96" s="12"/>
    </row>
    <row r="97" spans="1:10" ht="12.75" customHeight="1">
      <c r="A97" s="3" t="s">
        <v>1526</v>
      </c>
      <c r="B97" s="11"/>
      <c r="C97" s="11">
        <v>233.62</v>
      </c>
      <c r="D97" s="11"/>
      <c r="E97" s="11"/>
      <c r="F97" s="11">
        <v>233.62</v>
      </c>
      <c r="G97" s="11"/>
      <c r="H97" s="11">
        <v>5263.68</v>
      </c>
      <c r="I97" s="11">
        <v>5263.68</v>
      </c>
      <c r="J97" s="11"/>
    </row>
    <row r="98" spans="1:10" ht="12.75" customHeight="1">
      <c r="A98" s="4" t="s">
        <v>1527</v>
      </c>
      <c r="B98" s="12"/>
      <c r="C98" s="12"/>
      <c r="D98" s="12"/>
      <c r="E98" s="12"/>
      <c r="F98" s="12"/>
      <c r="G98" s="12"/>
      <c r="H98" s="12"/>
      <c r="I98" s="12"/>
      <c r="J98" s="12"/>
    </row>
    <row r="99" spans="1:10" ht="12.75" customHeight="1">
      <c r="A99" s="3" t="s">
        <v>1528</v>
      </c>
      <c r="B99" s="11"/>
      <c r="C99" s="11"/>
      <c r="D99" s="11"/>
      <c r="E99" s="11"/>
      <c r="F99" s="11"/>
      <c r="G99" s="11"/>
      <c r="H99" s="11"/>
      <c r="I99" s="11"/>
      <c r="J99" s="11"/>
    </row>
    <row r="100" spans="1:10" ht="12.75" customHeight="1">
      <c r="A100" s="4" t="s">
        <v>1529</v>
      </c>
      <c r="B100" s="12"/>
      <c r="C100" s="12">
        <v>156476.19</v>
      </c>
      <c r="D100" s="12">
        <v>156423.70000000001</v>
      </c>
      <c r="E100" s="12">
        <v>156423.70000000001</v>
      </c>
      <c r="F100" s="12">
        <v>52.49</v>
      </c>
      <c r="G100" s="12"/>
      <c r="H100" s="12">
        <v>33160.949999999997</v>
      </c>
      <c r="I100" s="12">
        <v>33160.949999999997</v>
      </c>
      <c r="J100" s="12"/>
    </row>
    <row r="101" spans="1:10" ht="12.75" customHeight="1">
      <c r="A101" s="3" t="s">
        <v>1530</v>
      </c>
      <c r="B101" s="11"/>
      <c r="C101" s="11"/>
      <c r="D101" s="11"/>
      <c r="E101" s="11"/>
      <c r="F101" s="11"/>
      <c r="G101" s="11"/>
      <c r="H101" s="11"/>
      <c r="I101" s="11"/>
      <c r="J101" s="11"/>
    </row>
    <row r="102" spans="1:10" ht="12.75" customHeight="1">
      <c r="A102" s="4" t="s">
        <v>1531</v>
      </c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ht="12.75" customHeight="1">
      <c r="A103" s="3" t="s">
        <v>1532</v>
      </c>
      <c r="B103" s="11"/>
      <c r="C103" s="11"/>
      <c r="D103" s="11"/>
      <c r="E103" s="11"/>
      <c r="F103" s="11"/>
      <c r="G103" s="11"/>
      <c r="H103" s="11"/>
      <c r="I103" s="11"/>
      <c r="J103" s="11"/>
    </row>
    <row r="104" spans="1:10" ht="12.75" customHeight="1">
      <c r="A104" s="4" t="s">
        <v>1533</v>
      </c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ht="12.75" customHeight="1">
      <c r="A105" s="3" t="s">
        <v>1534</v>
      </c>
      <c r="B105" s="11"/>
      <c r="C105" s="11"/>
      <c r="D105" s="11"/>
      <c r="E105" s="11"/>
      <c r="F105" s="11"/>
      <c r="G105" s="11"/>
      <c r="H105" s="11"/>
      <c r="I105" s="11"/>
      <c r="J105" s="11"/>
    </row>
    <row r="106" spans="1:10" ht="12.75" customHeight="1">
      <c r="A106" s="4" t="s">
        <v>1535</v>
      </c>
      <c r="B106" s="12">
        <f>+'DCA-Anexo I-G'!B107+'DCA-Anexo I-G'!B108+'DCA-Anexo I-G'!B110+'DCA-Anexo I-G'!B109</f>
        <v>0</v>
      </c>
      <c r="C106" s="12">
        <f>+'DCA-Anexo I-G'!C107+'DCA-Anexo I-G'!C108+'DCA-Anexo I-G'!C110+'DCA-Anexo I-G'!C109</f>
        <v>36</v>
      </c>
      <c r="D106" s="12">
        <f>+'DCA-Anexo I-G'!D107+'DCA-Anexo I-G'!D108+'DCA-Anexo I-G'!D110+'DCA-Anexo I-G'!D109</f>
        <v>36</v>
      </c>
      <c r="E106" s="12">
        <f>+'DCA-Anexo I-G'!E107+'DCA-Anexo I-G'!E108+'DCA-Anexo I-G'!E110+'DCA-Anexo I-G'!E109</f>
        <v>36</v>
      </c>
      <c r="F106" s="12">
        <f>+'DCA-Anexo I-G'!F107+'DCA-Anexo I-G'!F108+'DCA-Anexo I-G'!F110+'DCA-Anexo I-G'!F109</f>
        <v>0</v>
      </c>
      <c r="G106" s="12">
        <f>+'DCA-Anexo I-G'!G107+'DCA-Anexo I-G'!G108+'DCA-Anexo I-G'!G110+'DCA-Anexo I-G'!G109</f>
        <v>0</v>
      </c>
      <c r="H106" s="12">
        <f>+'DCA-Anexo I-G'!H107+'DCA-Anexo I-G'!H108+'DCA-Anexo I-G'!H110+'DCA-Anexo I-G'!H109</f>
        <v>4239.5</v>
      </c>
      <c r="I106" s="12">
        <f>+'DCA-Anexo I-G'!I107+'DCA-Anexo I-G'!I108+'DCA-Anexo I-G'!I110+'DCA-Anexo I-G'!I109</f>
        <v>4239.5</v>
      </c>
      <c r="J106" s="12">
        <f>+'DCA-Anexo I-G'!J107+'DCA-Anexo I-G'!J108+'DCA-Anexo I-G'!J110+'DCA-Anexo I-G'!J109</f>
        <v>0</v>
      </c>
    </row>
    <row r="107" spans="1:10" ht="12.75" customHeight="1">
      <c r="A107" s="3" t="s">
        <v>1536</v>
      </c>
      <c r="B107" s="11"/>
      <c r="C107" s="11"/>
      <c r="D107" s="11"/>
      <c r="E107" s="11"/>
      <c r="F107" s="11"/>
      <c r="G107" s="11"/>
      <c r="H107" s="11"/>
      <c r="I107" s="11"/>
      <c r="J107" s="11"/>
    </row>
    <row r="108" spans="1:10" ht="12.75" customHeight="1">
      <c r="A108" s="4" t="s">
        <v>1537</v>
      </c>
      <c r="B108" s="12"/>
      <c r="C108" s="12">
        <v>36</v>
      </c>
      <c r="D108" s="12">
        <v>36</v>
      </c>
      <c r="E108" s="12">
        <v>36</v>
      </c>
      <c r="F108" s="12"/>
      <c r="G108" s="12"/>
      <c r="H108" s="12">
        <v>4239.5</v>
      </c>
      <c r="I108" s="12">
        <v>4239.5</v>
      </c>
      <c r="J108" s="12"/>
    </row>
    <row r="109" spans="1:10" ht="12.75" customHeight="1">
      <c r="A109" s="3" t="s">
        <v>1538</v>
      </c>
      <c r="B109" s="11"/>
      <c r="C109" s="11"/>
      <c r="D109" s="11"/>
      <c r="E109" s="11"/>
      <c r="F109" s="11"/>
      <c r="G109" s="11"/>
      <c r="H109" s="11"/>
      <c r="I109" s="11"/>
      <c r="J109" s="11"/>
    </row>
    <row r="110" spans="1:10" ht="12.75" customHeight="1">
      <c r="A110" s="4" t="s">
        <v>1539</v>
      </c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ht="12.75" customHeight="1">
      <c r="A111" s="3" t="s">
        <v>1540</v>
      </c>
      <c r="B111" s="11">
        <f>+'DCA-Anexo I-G'!B112+'DCA-Anexo I-G'!B113+'DCA-Anexo I-G'!B114+'DCA-Anexo I-G'!B116+'DCA-Anexo I-G'!B115</f>
        <v>0</v>
      </c>
      <c r="C111" s="11">
        <f>+'DCA-Anexo I-G'!C112+'DCA-Anexo I-G'!C113+'DCA-Anexo I-G'!C114+'DCA-Anexo I-G'!C116+'DCA-Anexo I-G'!C115</f>
        <v>0</v>
      </c>
      <c r="D111" s="11">
        <f>+'DCA-Anexo I-G'!D112+'DCA-Anexo I-G'!D113+'DCA-Anexo I-G'!D114+'DCA-Anexo I-G'!D116+'DCA-Anexo I-G'!D115</f>
        <v>0</v>
      </c>
      <c r="E111" s="11">
        <f>+'DCA-Anexo I-G'!E112+'DCA-Anexo I-G'!E113+'DCA-Anexo I-G'!E114+'DCA-Anexo I-G'!E116+'DCA-Anexo I-G'!E115</f>
        <v>0</v>
      </c>
      <c r="F111" s="11">
        <f>+'DCA-Anexo I-G'!F112+'DCA-Anexo I-G'!F113+'DCA-Anexo I-G'!F114+'DCA-Anexo I-G'!F116+'DCA-Anexo I-G'!F115</f>
        <v>0</v>
      </c>
      <c r="G111" s="11">
        <f>+'DCA-Anexo I-G'!G112+'DCA-Anexo I-G'!G113+'DCA-Anexo I-G'!G114+'DCA-Anexo I-G'!G116+'DCA-Anexo I-G'!G115</f>
        <v>0</v>
      </c>
      <c r="H111" s="11">
        <f>+'DCA-Anexo I-G'!H112+'DCA-Anexo I-G'!H113+'DCA-Anexo I-G'!H114+'DCA-Anexo I-G'!H116+'DCA-Anexo I-G'!H115</f>
        <v>0</v>
      </c>
      <c r="I111" s="11">
        <f>+'DCA-Anexo I-G'!I112+'DCA-Anexo I-G'!I113+'DCA-Anexo I-G'!I114+'DCA-Anexo I-G'!I116+'DCA-Anexo I-G'!I115</f>
        <v>0</v>
      </c>
      <c r="J111" s="11">
        <f>+'DCA-Anexo I-G'!J112+'DCA-Anexo I-G'!J113+'DCA-Anexo I-G'!J114+'DCA-Anexo I-G'!J116+'DCA-Anexo I-G'!J115</f>
        <v>0</v>
      </c>
    </row>
    <row r="112" spans="1:10" ht="12.75" customHeight="1">
      <c r="A112" s="4" t="s">
        <v>1541</v>
      </c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ht="12.75" customHeight="1">
      <c r="A113" s="3" t="s">
        <v>1542</v>
      </c>
      <c r="B113" s="11"/>
      <c r="C113" s="11"/>
      <c r="D113" s="11"/>
      <c r="E113" s="11"/>
      <c r="F113" s="11"/>
      <c r="G113" s="11"/>
      <c r="H113" s="11"/>
      <c r="I113" s="11"/>
      <c r="J113" s="11"/>
    </row>
    <row r="114" spans="1:10" ht="12.75" customHeight="1">
      <c r="A114" s="4" t="s">
        <v>1543</v>
      </c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ht="12.75" customHeight="1">
      <c r="A115" s="3" t="s">
        <v>1544</v>
      </c>
      <c r="B115" s="11"/>
      <c r="C115" s="11"/>
      <c r="D115" s="11"/>
      <c r="E115" s="11"/>
      <c r="F115" s="11"/>
      <c r="G115" s="11"/>
      <c r="H115" s="11"/>
      <c r="I115" s="11"/>
      <c r="J115" s="11"/>
    </row>
    <row r="116" spans="1:10" ht="12.75" customHeight="1">
      <c r="A116" s="4" t="s">
        <v>1545</v>
      </c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ht="12.75" customHeight="1">
      <c r="A117" s="3" t="s">
        <v>1546</v>
      </c>
      <c r="B117" s="11">
        <f>+'DCA-Anexo I-G'!B118+'DCA-Anexo I-G'!B119+'DCA-Anexo I-G'!B120+'DCA-Anexo I-G'!B122+'DCA-Anexo I-G'!B121</f>
        <v>0</v>
      </c>
      <c r="C117" s="11">
        <f>+'DCA-Anexo I-G'!C118+'DCA-Anexo I-G'!C119+'DCA-Anexo I-G'!C120+'DCA-Anexo I-G'!C122+'DCA-Anexo I-G'!C121</f>
        <v>978</v>
      </c>
      <c r="D117" s="11">
        <f>+'DCA-Anexo I-G'!D118+'DCA-Anexo I-G'!D119+'DCA-Anexo I-G'!D120+'DCA-Anexo I-G'!D122+'DCA-Anexo I-G'!D121</f>
        <v>500</v>
      </c>
      <c r="E117" s="11">
        <f>+'DCA-Anexo I-G'!E118+'DCA-Anexo I-G'!E119+'DCA-Anexo I-G'!E120+'DCA-Anexo I-G'!E122+'DCA-Anexo I-G'!E121</f>
        <v>500</v>
      </c>
      <c r="F117" s="11">
        <f>+'DCA-Anexo I-G'!F118+'DCA-Anexo I-G'!F119+'DCA-Anexo I-G'!F120+'DCA-Anexo I-G'!F122+'DCA-Anexo I-G'!F121</f>
        <v>478</v>
      </c>
      <c r="G117" s="11">
        <f>+'DCA-Anexo I-G'!G118+'DCA-Anexo I-G'!G119+'DCA-Anexo I-G'!G120+'DCA-Anexo I-G'!G122+'DCA-Anexo I-G'!G121</f>
        <v>0</v>
      </c>
      <c r="H117" s="11">
        <f>+'DCA-Anexo I-G'!H118+'DCA-Anexo I-G'!H119+'DCA-Anexo I-G'!H120+'DCA-Anexo I-G'!H122+'DCA-Anexo I-G'!H121</f>
        <v>6827.73</v>
      </c>
      <c r="I117" s="11">
        <f>+'DCA-Anexo I-G'!I118+'DCA-Anexo I-G'!I119+'DCA-Anexo I-G'!I120+'DCA-Anexo I-G'!I122+'DCA-Anexo I-G'!I121</f>
        <v>6827.73</v>
      </c>
      <c r="J117" s="11">
        <f>+'DCA-Anexo I-G'!J118+'DCA-Anexo I-G'!J119+'DCA-Anexo I-G'!J120+'DCA-Anexo I-G'!J122+'DCA-Anexo I-G'!J121</f>
        <v>0</v>
      </c>
    </row>
    <row r="118" spans="1:10" ht="12.75" customHeight="1">
      <c r="A118" s="4" t="s">
        <v>1547</v>
      </c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ht="12.75" customHeight="1">
      <c r="A119" s="3" t="s">
        <v>1548</v>
      </c>
      <c r="B119" s="11"/>
      <c r="C119" s="11">
        <v>978</v>
      </c>
      <c r="D119" s="11">
        <v>500</v>
      </c>
      <c r="E119" s="11">
        <v>500</v>
      </c>
      <c r="F119" s="11">
        <v>478</v>
      </c>
      <c r="G119" s="11"/>
      <c r="H119" s="11">
        <v>6827.73</v>
      </c>
      <c r="I119" s="11">
        <v>6827.73</v>
      </c>
      <c r="J119" s="11"/>
    </row>
    <row r="120" spans="1:10" ht="12.75" customHeight="1">
      <c r="A120" s="4" t="s">
        <v>1549</v>
      </c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ht="12.75" customHeight="1">
      <c r="A121" s="3" t="s">
        <v>1550</v>
      </c>
      <c r="B121" s="11"/>
      <c r="C121" s="11"/>
      <c r="D121" s="11"/>
      <c r="E121" s="11"/>
      <c r="F121" s="11"/>
      <c r="G121" s="11"/>
      <c r="H121" s="11"/>
      <c r="I121" s="11"/>
      <c r="J121" s="11"/>
    </row>
    <row r="122" spans="1:10" ht="12.75" customHeight="1">
      <c r="A122" s="4" t="s">
        <v>1551</v>
      </c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ht="12.75" customHeight="1">
      <c r="A123" s="3" t="s">
        <v>1552</v>
      </c>
      <c r="B123" s="11">
        <f>+'DCA-Anexo I-G'!B124+'DCA-Anexo I-G'!B125+'DCA-Anexo I-G'!B127+'DCA-Anexo I-G'!B126</f>
        <v>0</v>
      </c>
      <c r="C123" s="11">
        <f>+'DCA-Anexo I-G'!C124+'DCA-Anexo I-G'!C125+'DCA-Anexo I-G'!C127+'DCA-Anexo I-G'!C126</f>
        <v>0</v>
      </c>
      <c r="D123" s="11">
        <f>+'DCA-Anexo I-G'!D124+'DCA-Anexo I-G'!D125+'DCA-Anexo I-G'!D127+'DCA-Anexo I-G'!D126</f>
        <v>0</v>
      </c>
      <c r="E123" s="11">
        <f>+'DCA-Anexo I-G'!E124+'DCA-Anexo I-G'!E125+'DCA-Anexo I-G'!E127+'DCA-Anexo I-G'!E126</f>
        <v>0</v>
      </c>
      <c r="F123" s="11">
        <f>+'DCA-Anexo I-G'!F124+'DCA-Anexo I-G'!F125+'DCA-Anexo I-G'!F127+'DCA-Anexo I-G'!F126</f>
        <v>0</v>
      </c>
      <c r="G123" s="11">
        <f>+'DCA-Anexo I-G'!G124+'DCA-Anexo I-G'!G125+'DCA-Anexo I-G'!G127+'DCA-Anexo I-G'!G126</f>
        <v>0</v>
      </c>
      <c r="H123" s="11">
        <f>+'DCA-Anexo I-G'!H124+'DCA-Anexo I-G'!H125+'DCA-Anexo I-G'!H127+'DCA-Anexo I-G'!H126</f>
        <v>0</v>
      </c>
      <c r="I123" s="11">
        <f>+'DCA-Anexo I-G'!I124+'DCA-Anexo I-G'!I125+'DCA-Anexo I-G'!I127+'DCA-Anexo I-G'!I126</f>
        <v>0</v>
      </c>
      <c r="J123" s="11">
        <f>+'DCA-Anexo I-G'!J124+'DCA-Anexo I-G'!J125+'DCA-Anexo I-G'!J127+'DCA-Anexo I-G'!J126</f>
        <v>0</v>
      </c>
    </row>
    <row r="124" spans="1:10" ht="12.75" customHeight="1">
      <c r="A124" s="4" t="s">
        <v>1553</v>
      </c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ht="12.75" customHeight="1">
      <c r="A125" s="3" t="s">
        <v>1554</v>
      </c>
      <c r="B125" s="11"/>
      <c r="C125" s="11"/>
      <c r="D125" s="11"/>
      <c r="E125" s="11"/>
      <c r="F125" s="11"/>
      <c r="G125" s="11"/>
      <c r="H125" s="11"/>
      <c r="I125" s="11"/>
      <c r="J125" s="11"/>
    </row>
    <row r="126" spans="1:10" ht="12.75" customHeight="1">
      <c r="A126" s="4" t="s">
        <v>1555</v>
      </c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ht="12.75" customHeight="1">
      <c r="A127" s="3" t="s">
        <v>1556</v>
      </c>
      <c r="B127" s="11"/>
      <c r="C127" s="11"/>
      <c r="D127" s="11"/>
      <c r="E127" s="11"/>
      <c r="F127" s="11"/>
      <c r="G127" s="11"/>
      <c r="H127" s="11"/>
      <c r="I127" s="11"/>
      <c r="J127" s="11"/>
    </row>
    <row r="128" spans="1:10" ht="12.75" customHeight="1">
      <c r="A128" s="4" t="s">
        <v>1557</v>
      </c>
      <c r="B128" s="12">
        <f>+'DCA-Anexo I-G'!B129+'DCA-Anexo I-G'!B130+'DCA-Anexo I-G'!B132+'DCA-Anexo I-G'!B131</f>
        <v>0</v>
      </c>
      <c r="C128" s="12">
        <f>+'DCA-Anexo I-G'!C129+'DCA-Anexo I-G'!C130+'DCA-Anexo I-G'!C132+'DCA-Anexo I-G'!C131</f>
        <v>3030</v>
      </c>
      <c r="D128" s="12">
        <f>+'DCA-Anexo I-G'!D129+'DCA-Anexo I-G'!D130+'DCA-Anexo I-G'!D132+'DCA-Anexo I-G'!D131</f>
        <v>3000</v>
      </c>
      <c r="E128" s="12">
        <f>+'DCA-Anexo I-G'!E129+'DCA-Anexo I-G'!E130+'DCA-Anexo I-G'!E132+'DCA-Anexo I-G'!E131</f>
        <v>3000</v>
      </c>
      <c r="F128" s="12">
        <f>+'DCA-Anexo I-G'!F129+'DCA-Anexo I-G'!F130+'DCA-Anexo I-G'!F132+'DCA-Anexo I-G'!F131</f>
        <v>30</v>
      </c>
      <c r="G128" s="12">
        <f>+'DCA-Anexo I-G'!G129+'DCA-Anexo I-G'!G130+'DCA-Anexo I-G'!G132+'DCA-Anexo I-G'!G131</f>
        <v>0</v>
      </c>
      <c r="H128" s="12">
        <f>+'DCA-Anexo I-G'!H129+'DCA-Anexo I-G'!H130+'DCA-Anexo I-G'!H132+'DCA-Anexo I-G'!H131</f>
        <v>8276.82</v>
      </c>
      <c r="I128" s="12">
        <f>+'DCA-Anexo I-G'!I129+'DCA-Anexo I-G'!I130+'DCA-Anexo I-G'!I132+'DCA-Anexo I-G'!I131</f>
        <v>8276.82</v>
      </c>
      <c r="J128" s="12">
        <f>+'DCA-Anexo I-G'!J129+'DCA-Anexo I-G'!J130+'DCA-Anexo I-G'!J132+'DCA-Anexo I-G'!J131</f>
        <v>0</v>
      </c>
    </row>
    <row r="129" spans="1:10" ht="12.75" customHeight="1">
      <c r="A129" s="3" t="s">
        <v>1558</v>
      </c>
      <c r="B129" s="11"/>
      <c r="C129" s="11"/>
      <c r="D129" s="11"/>
      <c r="E129" s="11"/>
      <c r="F129" s="11"/>
      <c r="G129" s="11"/>
      <c r="H129" s="11"/>
      <c r="I129" s="11"/>
      <c r="J129" s="11"/>
    </row>
    <row r="130" spans="1:10" ht="12.75" customHeight="1">
      <c r="A130" s="4" t="s">
        <v>1559</v>
      </c>
      <c r="B130" s="12"/>
      <c r="C130" s="12">
        <v>3030</v>
      </c>
      <c r="D130" s="12">
        <v>3000</v>
      </c>
      <c r="E130" s="12">
        <v>3000</v>
      </c>
      <c r="F130" s="12">
        <v>30</v>
      </c>
      <c r="G130" s="12"/>
      <c r="H130" s="12">
        <v>8276.82</v>
      </c>
      <c r="I130" s="12">
        <v>8276.82</v>
      </c>
      <c r="J130" s="12"/>
    </row>
    <row r="131" spans="1:10" ht="12.75" customHeight="1">
      <c r="A131" s="3" t="s">
        <v>1560</v>
      </c>
      <c r="B131" s="11"/>
      <c r="C131" s="11"/>
      <c r="D131" s="11"/>
      <c r="E131" s="11"/>
      <c r="F131" s="11"/>
      <c r="G131" s="11"/>
      <c r="H131" s="11"/>
      <c r="I131" s="11"/>
      <c r="J131" s="11"/>
    </row>
    <row r="132" spans="1:10" ht="12.75" customHeight="1">
      <c r="A132" s="4" t="s">
        <v>1561</v>
      </c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ht="12.75" customHeight="1">
      <c r="A133" s="3" t="s">
        <v>1562</v>
      </c>
      <c r="B133" s="11">
        <f>+'DCA-Anexo I-G'!B134+'DCA-Anexo I-G'!B135+'DCA-Anexo I-G'!B136+'DCA-Anexo I-G'!B137+'DCA-Anexo I-G'!B138+'DCA-Anexo I-G'!B140+'DCA-Anexo I-G'!B139</f>
        <v>74106.539999999994</v>
      </c>
      <c r="C133" s="11">
        <f>+'DCA-Anexo I-G'!C134+'DCA-Anexo I-G'!C135+'DCA-Anexo I-G'!C136+'DCA-Anexo I-G'!C137+'DCA-Anexo I-G'!C138+'DCA-Anexo I-G'!C140+'DCA-Anexo I-G'!C139</f>
        <v>0</v>
      </c>
      <c r="D133" s="11">
        <f>+'DCA-Anexo I-G'!D134+'DCA-Anexo I-G'!D135+'DCA-Anexo I-G'!D136+'DCA-Anexo I-G'!D137+'DCA-Anexo I-G'!D138+'DCA-Anexo I-G'!D140+'DCA-Anexo I-G'!D139</f>
        <v>32788.51</v>
      </c>
      <c r="E133" s="11">
        <f>+'DCA-Anexo I-G'!E134+'DCA-Anexo I-G'!E135+'DCA-Anexo I-G'!E136+'DCA-Anexo I-G'!E137+'DCA-Anexo I-G'!E138+'DCA-Anexo I-G'!E140+'DCA-Anexo I-G'!E139</f>
        <v>32788.51</v>
      </c>
      <c r="F133" s="11">
        <f>+'DCA-Anexo I-G'!F134+'DCA-Anexo I-G'!F135+'DCA-Anexo I-G'!F136+'DCA-Anexo I-G'!F137+'DCA-Anexo I-G'!F138+'DCA-Anexo I-G'!F140+'DCA-Anexo I-G'!F139</f>
        <v>0</v>
      </c>
      <c r="G133" s="11">
        <f>+'DCA-Anexo I-G'!G134+'DCA-Anexo I-G'!G135+'DCA-Anexo I-G'!G136+'DCA-Anexo I-G'!G137+'DCA-Anexo I-G'!G138+'DCA-Anexo I-G'!G140+'DCA-Anexo I-G'!G139</f>
        <v>0</v>
      </c>
      <c r="H133" s="11">
        <f>+'DCA-Anexo I-G'!H134+'DCA-Anexo I-G'!H135+'DCA-Anexo I-G'!H136+'DCA-Anexo I-G'!H137+'DCA-Anexo I-G'!H138+'DCA-Anexo I-G'!H140+'DCA-Anexo I-G'!H139</f>
        <v>0</v>
      </c>
      <c r="I133" s="11">
        <f>+'DCA-Anexo I-G'!I134+'DCA-Anexo I-G'!I135+'DCA-Anexo I-G'!I136+'DCA-Anexo I-G'!I137+'DCA-Anexo I-G'!I138+'DCA-Anexo I-G'!I140+'DCA-Anexo I-G'!I139</f>
        <v>0</v>
      </c>
      <c r="J133" s="11">
        <f>+'DCA-Anexo I-G'!J134+'DCA-Anexo I-G'!J135+'DCA-Anexo I-G'!J136+'DCA-Anexo I-G'!J137+'DCA-Anexo I-G'!J138+'DCA-Anexo I-G'!J140+'DCA-Anexo I-G'!J139</f>
        <v>0</v>
      </c>
    </row>
    <row r="134" spans="1:10" ht="12.75" customHeight="1">
      <c r="A134" s="4" t="s">
        <v>1563</v>
      </c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ht="12.75" customHeight="1">
      <c r="A135" s="3" t="s">
        <v>1564</v>
      </c>
      <c r="B135" s="11">
        <v>74106.539999999994</v>
      </c>
      <c r="C135" s="11"/>
      <c r="D135" s="11">
        <v>32788.51</v>
      </c>
      <c r="E135" s="11">
        <v>32788.51</v>
      </c>
      <c r="F135" s="11"/>
      <c r="G135" s="11"/>
      <c r="H135" s="11"/>
      <c r="I135" s="11"/>
      <c r="J135" s="11"/>
    </row>
    <row r="136" spans="1:10" ht="12.75" customHeight="1">
      <c r="A136" s="4" t="s">
        <v>1565</v>
      </c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ht="12.75" customHeight="1">
      <c r="A137" s="3" t="s">
        <v>1566</v>
      </c>
      <c r="B137" s="11"/>
      <c r="C137" s="11"/>
      <c r="D137" s="11"/>
      <c r="E137" s="11"/>
      <c r="F137" s="11"/>
      <c r="G137" s="11"/>
      <c r="H137" s="11"/>
      <c r="I137" s="11"/>
      <c r="J137" s="11"/>
    </row>
    <row r="138" spans="1:10" ht="12.75" customHeight="1">
      <c r="A138" s="4" t="s">
        <v>1567</v>
      </c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ht="12.75" customHeight="1">
      <c r="A139" s="3" t="s">
        <v>1568</v>
      </c>
      <c r="B139" s="11"/>
      <c r="C139" s="11"/>
      <c r="D139" s="11"/>
      <c r="E139" s="11"/>
      <c r="F139" s="11"/>
      <c r="G139" s="11"/>
      <c r="H139" s="11"/>
      <c r="I139" s="11"/>
      <c r="J139" s="11"/>
    </row>
    <row r="140" spans="1:10" ht="12.75" customHeight="1">
      <c r="A140" s="4" t="s">
        <v>1569</v>
      </c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ht="12.75" customHeight="1">
      <c r="A141" s="3" t="s">
        <v>1570</v>
      </c>
      <c r="B141" s="11">
        <f>+'DCA-Anexo I-G'!B142+'DCA-Anexo I-G'!B143+'DCA-Anexo I-G'!B144+'DCA-Anexo I-G'!B146+'DCA-Anexo I-G'!B145</f>
        <v>0</v>
      </c>
      <c r="C141" s="11">
        <f>+'DCA-Anexo I-G'!C142+'DCA-Anexo I-G'!C143+'DCA-Anexo I-G'!C144+'DCA-Anexo I-G'!C146+'DCA-Anexo I-G'!C145</f>
        <v>0</v>
      </c>
      <c r="D141" s="11">
        <f>+'DCA-Anexo I-G'!D142+'DCA-Anexo I-G'!D143+'DCA-Anexo I-G'!D144+'DCA-Anexo I-G'!D146+'DCA-Anexo I-G'!D145</f>
        <v>0</v>
      </c>
      <c r="E141" s="11">
        <f>+'DCA-Anexo I-G'!E142+'DCA-Anexo I-G'!E143+'DCA-Anexo I-G'!E144+'DCA-Anexo I-G'!E146+'DCA-Anexo I-G'!E145</f>
        <v>0</v>
      </c>
      <c r="F141" s="11">
        <f>+'DCA-Anexo I-G'!F142+'DCA-Anexo I-G'!F143+'DCA-Anexo I-G'!F144+'DCA-Anexo I-G'!F146+'DCA-Anexo I-G'!F145</f>
        <v>0</v>
      </c>
      <c r="G141" s="11">
        <f>+'DCA-Anexo I-G'!G142+'DCA-Anexo I-G'!G143+'DCA-Anexo I-G'!G144+'DCA-Anexo I-G'!G146+'DCA-Anexo I-G'!G145</f>
        <v>0</v>
      </c>
      <c r="H141" s="11">
        <f>+'DCA-Anexo I-G'!H142+'DCA-Anexo I-G'!H143+'DCA-Anexo I-G'!H144+'DCA-Anexo I-G'!H146+'DCA-Anexo I-G'!H145</f>
        <v>0</v>
      </c>
      <c r="I141" s="11">
        <f>+'DCA-Anexo I-G'!I142+'DCA-Anexo I-G'!I143+'DCA-Anexo I-G'!I144+'DCA-Anexo I-G'!I146+'DCA-Anexo I-G'!I145</f>
        <v>0</v>
      </c>
      <c r="J141" s="11">
        <f>+'DCA-Anexo I-G'!J142+'DCA-Anexo I-G'!J143+'DCA-Anexo I-G'!J144+'DCA-Anexo I-G'!J146+'DCA-Anexo I-G'!J145</f>
        <v>0</v>
      </c>
    </row>
    <row r="142" spans="1:10" ht="12.75" customHeight="1">
      <c r="A142" s="4" t="s">
        <v>1571</v>
      </c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ht="12.75" customHeight="1">
      <c r="A143" s="3" t="s">
        <v>1572</v>
      </c>
      <c r="B143" s="11"/>
      <c r="C143" s="11"/>
      <c r="D143" s="11"/>
      <c r="E143" s="11"/>
      <c r="F143" s="11"/>
      <c r="G143" s="11"/>
      <c r="H143" s="11"/>
      <c r="I143" s="11"/>
      <c r="J143" s="11"/>
    </row>
    <row r="144" spans="1:10" ht="12.75" customHeight="1">
      <c r="A144" s="4" t="s">
        <v>1573</v>
      </c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ht="12.75" customHeight="1">
      <c r="A145" s="3" t="s">
        <v>1574</v>
      </c>
      <c r="B145" s="11"/>
      <c r="C145" s="11"/>
      <c r="D145" s="11"/>
      <c r="E145" s="11"/>
      <c r="F145" s="11"/>
      <c r="G145" s="11"/>
      <c r="H145" s="11"/>
      <c r="I145" s="11"/>
      <c r="J145" s="11"/>
    </row>
    <row r="146" spans="1:10" ht="12.75" customHeight="1">
      <c r="A146" s="4" t="s">
        <v>1575</v>
      </c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ht="12.75" customHeight="1">
      <c r="A147" s="3" t="s">
        <v>1576</v>
      </c>
      <c r="B147" s="11">
        <f>+'DCA-Anexo I-G'!B148+'DCA-Anexo I-G'!B149+'DCA-Anexo I-G'!B150+'DCA-Anexo I-G'!B151+'DCA-Anexo I-G'!B152+'DCA-Anexo I-G'!B154+'DCA-Anexo I-G'!B153</f>
        <v>0</v>
      </c>
      <c r="C147" s="11">
        <f>+'DCA-Anexo I-G'!C148+'DCA-Anexo I-G'!C149+'DCA-Anexo I-G'!C150+'DCA-Anexo I-G'!C151+'DCA-Anexo I-G'!C152+'DCA-Anexo I-G'!C154+'DCA-Anexo I-G'!C153</f>
        <v>4202.57</v>
      </c>
      <c r="D147" s="11">
        <f>+'DCA-Anexo I-G'!D148+'DCA-Anexo I-G'!D149+'DCA-Anexo I-G'!D150+'DCA-Anexo I-G'!D151+'DCA-Anexo I-G'!D152+'DCA-Anexo I-G'!D154+'DCA-Anexo I-G'!D153</f>
        <v>300</v>
      </c>
      <c r="E147" s="11">
        <f>+'DCA-Anexo I-G'!E148+'DCA-Anexo I-G'!E149+'DCA-Anexo I-G'!E150+'DCA-Anexo I-G'!E151+'DCA-Anexo I-G'!E152+'DCA-Anexo I-G'!E154+'DCA-Anexo I-G'!E153</f>
        <v>300</v>
      </c>
      <c r="F147" s="11">
        <f>+'DCA-Anexo I-G'!F148+'DCA-Anexo I-G'!F149+'DCA-Anexo I-G'!F150+'DCA-Anexo I-G'!F151+'DCA-Anexo I-G'!F152+'DCA-Anexo I-G'!F154+'DCA-Anexo I-G'!F153</f>
        <v>3902.57</v>
      </c>
      <c r="G147" s="11">
        <f>+'DCA-Anexo I-G'!G148+'DCA-Anexo I-G'!G149+'DCA-Anexo I-G'!G150+'DCA-Anexo I-G'!G151+'DCA-Anexo I-G'!G152+'DCA-Anexo I-G'!G154+'DCA-Anexo I-G'!G153</f>
        <v>0</v>
      </c>
      <c r="H147" s="11">
        <f>+'DCA-Anexo I-G'!H148+'DCA-Anexo I-G'!H149+'DCA-Anexo I-G'!H150+'DCA-Anexo I-G'!H151+'DCA-Anexo I-G'!H152+'DCA-Anexo I-G'!H154+'DCA-Anexo I-G'!H153</f>
        <v>6340.04</v>
      </c>
      <c r="I147" s="11">
        <f>+'DCA-Anexo I-G'!I148+'DCA-Anexo I-G'!I149+'DCA-Anexo I-G'!I150+'DCA-Anexo I-G'!I151+'DCA-Anexo I-G'!I152+'DCA-Anexo I-G'!I154+'DCA-Anexo I-G'!I153</f>
        <v>6340.04</v>
      </c>
      <c r="J147" s="11">
        <f>+'DCA-Anexo I-G'!J148+'DCA-Anexo I-G'!J149+'DCA-Anexo I-G'!J150+'DCA-Anexo I-G'!J151+'DCA-Anexo I-G'!J152+'DCA-Anexo I-G'!J154+'DCA-Anexo I-G'!J153</f>
        <v>0</v>
      </c>
    </row>
    <row r="148" spans="1:10" ht="12.75" customHeight="1">
      <c r="A148" s="4" t="s">
        <v>1577</v>
      </c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ht="12.75" customHeight="1">
      <c r="A149" s="3" t="s">
        <v>1578</v>
      </c>
      <c r="B149" s="11"/>
      <c r="C149" s="11">
        <v>4202.57</v>
      </c>
      <c r="D149" s="11">
        <v>300</v>
      </c>
      <c r="E149" s="11">
        <v>300</v>
      </c>
      <c r="F149" s="11">
        <v>3902.57</v>
      </c>
      <c r="G149" s="11"/>
      <c r="H149" s="11">
        <v>6340.04</v>
      </c>
      <c r="I149" s="11">
        <v>6340.04</v>
      </c>
      <c r="J149" s="11"/>
    </row>
    <row r="150" spans="1:10" ht="12.75" customHeight="1">
      <c r="A150" s="4" t="s">
        <v>1579</v>
      </c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ht="12.75" customHeight="1">
      <c r="A151" s="3" t="s">
        <v>1580</v>
      </c>
      <c r="B151" s="11"/>
      <c r="C151" s="11"/>
      <c r="D151" s="11"/>
      <c r="E151" s="11"/>
      <c r="F151" s="11"/>
      <c r="G151" s="11"/>
      <c r="H151" s="11"/>
      <c r="I151" s="11"/>
      <c r="J151" s="11"/>
    </row>
    <row r="152" spans="1:10" ht="12.75" customHeight="1">
      <c r="A152" s="4" t="s">
        <v>1581</v>
      </c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ht="12.75" customHeight="1">
      <c r="A153" s="3" t="s">
        <v>1582</v>
      </c>
      <c r="B153" s="11"/>
      <c r="C153" s="11"/>
      <c r="D153" s="11"/>
      <c r="E153" s="11"/>
      <c r="F153" s="11"/>
      <c r="G153" s="11"/>
      <c r="H153" s="11"/>
      <c r="I153" s="11"/>
      <c r="J153" s="11"/>
    </row>
    <row r="154" spans="1:10" ht="12.75" customHeight="1">
      <c r="A154" s="4" t="s">
        <v>1583</v>
      </c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ht="12.75" customHeight="1">
      <c r="A155" s="3" t="s">
        <v>1584</v>
      </c>
      <c r="B155" s="11">
        <f>+'DCA-Anexo I-G'!B156+'DCA-Anexo I-G'!B157+'DCA-Anexo I-G'!B159+'DCA-Anexo I-G'!B158</f>
        <v>0</v>
      </c>
      <c r="C155" s="11">
        <f>+'DCA-Anexo I-G'!C156+'DCA-Anexo I-G'!C157+'DCA-Anexo I-G'!C159+'DCA-Anexo I-G'!C158</f>
        <v>0</v>
      </c>
      <c r="D155" s="11">
        <f>+'DCA-Anexo I-G'!D156+'DCA-Anexo I-G'!D157+'DCA-Anexo I-G'!D159+'DCA-Anexo I-G'!D158</f>
        <v>0</v>
      </c>
      <c r="E155" s="11">
        <f>+'DCA-Anexo I-G'!E156+'DCA-Anexo I-G'!E157+'DCA-Anexo I-G'!E159+'DCA-Anexo I-G'!E158</f>
        <v>0</v>
      </c>
      <c r="F155" s="11">
        <f>+'DCA-Anexo I-G'!F156+'DCA-Anexo I-G'!F157+'DCA-Anexo I-G'!F159+'DCA-Anexo I-G'!F158</f>
        <v>0</v>
      </c>
      <c r="G155" s="11">
        <f>+'DCA-Anexo I-G'!G156+'DCA-Anexo I-G'!G157+'DCA-Anexo I-G'!G159+'DCA-Anexo I-G'!G158</f>
        <v>0</v>
      </c>
      <c r="H155" s="11">
        <f>+'DCA-Anexo I-G'!H156+'DCA-Anexo I-G'!H157+'DCA-Anexo I-G'!H159+'DCA-Anexo I-G'!H158</f>
        <v>0</v>
      </c>
      <c r="I155" s="11">
        <f>+'DCA-Anexo I-G'!I156+'DCA-Anexo I-G'!I157+'DCA-Anexo I-G'!I159+'DCA-Anexo I-G'!I158</f>
        <v>0</v>
      </c>
      <c r="J155" s="11">
        <f>+'DCA-Anexo I-G'!J156+'DCA-Anexo I-G'!J157+'DCA-Anexo I-G'!J159+'DCA-Anexo I-G'!J158</f>
        <v>0</v>
      </c>
    </row>
    <row r="156" spans="1:10" ht="12.75" customHeight="1">
      <c r="A156" s="4" t="s">
        <v>1585</v>
      </c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ht="12.75" customHeight="1">
      <c r="A157" s="3" t="s">
        <v>1586</v>
      </c>
      <c r="B157" s="11"/>
      <c r="C157" s="11"/>
      <c r="D157" s="11"/>
      <c r="E157" s="11"/>
      <c r="F157" s="11"/>
      <c r="G157" s="11"/>
      <c r="H157" s="11"/>
      <c r="I157" s="11"/>
      <c r="J157" s="11"/>
    </row>
    <row r="158" spans="1:10" ht="12.75" customHeight="1">
      <c r="A158" s="4" t="s">
        <v>1587</v>
      </c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ht="12.75" customHeight="1">
      <c r="A159" s="3" t="s">
        <v>1588</v>
      </c>
      <c r="B159" s="11"/>
      <c r="C159" s="11"/>
      <c r="D159" s="11"/>
      <c r="E159" s="11"/>
      <c r="F159" s="11"/>
      <c r="G159" s="11"/>
      <c r="H159" s="11"/>
      <c r="I159" s="11"/>
      <c r="J159" s="11"/>
    </row>
    <row r="160" spans="1:10" ht="12.75" customHeight="1">
      <c r="A160" s="4" t="s">
        <v>1589</v>
      </c>
      <c r="B160" s="12">
        <f>+'DCA-Anexo I-G'!B161+'DCA-Anexo I-G'!B162+'DCA-Anexo I-G'!B163+'DCA-Anexo I-G'!B164+'DCA-Anexo I-G'!B165+'DCA-Anexo I-G'!B167+'DCA-Anexo I-G'!B166</f>
        <v>0</v>
      </c>
      <c r="C160" s="12">
        <f>+'DCA-Anexo I-G'!C161+'DCA-Anexo I-G'!C162+'DCA-Anexo I-G'!C163+'DCA-Anexo I-G'!C164+'DCA-Anexo I-G'!C165+'DCA-Anexo I-G'!C167+'DCA-Anexo I-G'!C166</f>
        <v>0</v>
      </c>
      <c r="D160" s="12">
        <f>+'DCA-Anexo I-G'!D161+'DCA-Anexo I-G'!D162+'DCA-Anexo I-G'!D163+'DCA-Anexo I-G'!D164+'DCA-Anexo I-G'!D165+'DCA-Anexo I-G'!D167+'DCA-Anexo I-G'!D166</f>
        <v>0</v>
      </c>
      <c r="E160" s="12">
        <f>+'DCA-Anexo I-G'!E161+'DCA-Anexo I-G'!E162+'DCA-Anexo I-G'!E163+'DCA-Anexo I-G'!E164+'DCA-Anexo I-G'!E165+'DCA-Anexo I-G'!E167+'DCA-Anexo I-G'!E166</f>
        <v>0</v>
      </c>
      <c r="F160" s="12">
        <f>+'DCA-Anexo I-G'!F161+'DCA-Anexo I-G'!F162+'DCA-Anexo I-G'!F163+'DCA-Anexo I-G'!F164+'DCA-Anexo I-G'!F165+'DCA-Anexo I-G'!F167+'DCA-Anexo I-G'!F166</f>
        <v>0</v>
      </c>
      <c r="G160" s="12">
        <f>+'DCA-Anexo I-G'!G161+'DCA-Anexo I-G'!G162+'DCA-Anexo I-G'!G163+'DCA-Anexo I-G'!G164+'DCA-Anexo I-G'!G165+'DCA-Anexo I-G'!G167+'DCA-Anexo I-G'!G166</f>
        <v>0</v>
      </c>
      <c r="H160" s="12">
        <f>+'DCA-Anexo I-G'!H161+'DCA-Anexo I-G'!H162+'DCA-Anexo I-G'!H163+'DCA-Anexo I-G'!H164+'DCA-Anexo I-G'!H165+'DCA-Anexo I-G'!H167+'DCA-Anexo I-G'!H166</f>
        <v>0</v>
      </c>
      <c r="I160" s="12">
        <f>+'DCA-Anexo I-G'!I161+'DCA-Anexo I-G'!I162+'DCA-Anexo I-G'!I163+'DCA-Anexo I-G'!I164+'DCA-Anexo I-G'!I165+'DCA-Anexo I-G'!I167+'DCA-Anexo I-G'!I166</f>
        <v>0</v>
      </c>
      <c r="J160" s="12">
        <f>+'DCA-Anexo I-G'!J161+'DCA-Anexo I-G'!J162+'DCA-Anexo I-G'!J163+'DCA-Anexo I-G'!J164+'DCA-Anexo I-G'!J165+'DCA-Anexo I-G'!J167+'DCA-Anexo I-G'!J166</f>
        <v>0</v>
      </c>
    </row>
    <row r="161" spans="1:10" ht="12.75" customHeight="1">
      <c r="A161" s="3" t="s">
        <v>1590</v>
      </c>
      <c r="B161" s="11"/>
      <c r="C161" s="11"/>
      <c r="D161" s="11"/>
      <c r="E161" s="11"/>
      <c r="F161" s="11"/>
      <c r="G161" s="11"/>
      <c r="H161" s="11"/>
      <c r="I161" s="11"/>
      <c r="J161" s="11"/>
    </row>
    <row r="162" spans="1:10" ht="12.75" customHeight="1">
      <c r="A162" s="4" t="s">
        <v>1591</v>
      </c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ht="12.75" customHeight="1">
      <c r="A163" s="3" t="s">
        <v>1592</v>
      </c>
      <c r="B163" s="11"/>
      <c r="C163" s="11"/>
      <c r="D163" s="11"/>
      <c r="E163" s="11"/>
      <c r="F163" s="11"/>
      <c r="G163" s="11"/>
      <c r="H163" s="11"/>
      <c r="I163" s="11"/>
      <c r="J163" s="11"/>
    </row>
    <row r="164" spans="1:10" ht="12.75" customHeight="1">
      <c r="A164" s="4" t="s">
        <v>1593</v>
      </c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ht="12.75" customHeight="1">
      <c r="A165" s="3" t="s">
        <v>1594</v>
      </c>
      <c r="B165" s="11"/>
      <c r="C165" s="11"/>
      <c r="D165" s="11"/>
      <c r="E165" s="11"/>
      <c r="F165" s="11"/>
      <c r="G165" s="11"/>
      <c r="H165" s="11"/>
      <c r="I165" s="11"/>
      <c r="J165" s="11"/>
    </row>
    <row r="166" spans="1:10" ht="12.75" customHeight="1">
      <c r="A166" s="4" t="s">
        <v>1595</v>
      </c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ht="12.75" customHeight="1">
      <c r="A167" s="3" t="s">
        <v>1596</v>
      </c>
      <c r="B167" s="11"/>
      <c r="C167" s="11"/>
      <c r="D167" s="11"/>
      <c r="E167" s="11"/>
      <c r="F167" s="11"/>
      <c r="G167" s="11"/>
      <c r="H167" s="11"/>
      <c r="I167" s="11"/>
      <c r="J167" s="11"/>
    </row>
    <row r="168" spans="1:10" ht="12.75" customHeight="1">
      <c r="A168" s="4" t="s">
        <v>1597</v>
      </c>
      <c r="B168" s="12">
        <f>+'DCA-Anexo I-G'!B169+'DCA-Anexo I-G'!B170+'DCA-Anexo I-G'!B171+'DCA-Anexo I-G'!B172+'DCA-Anexo I-G'!B173+'DCA-Anexo I-G'!B175+'DCA-Anexo I-G'!B174</f>
        <v>0</v>
      </c>
      <c r="C168" s="12">
        <f>+'DCA-Anexo I-G'!C169+'DCA-Anexo I-G'!C170+'DCA-Anexo I-G'!C171+'DCA-Anexo I-G'!C172+'DCA-Anexo I-G'!C173+'DCA-Anexo I-G'!C175+'DCA-Anexo I-G'!C174</f>
        <v>0</v>
      </c>
      <c r="D168" s="12">
        <f>+'DCA-Anexo I-G'!D169+'DCA-Anexo I-G'!D170+'DCA-Anexo I-G'!D171+'DCA-Anexo I-G'!D172+'DCA-Anexo I-G'!D173+'DCA-Anexo I-G'!D175+'DCA-Anexo I-G'!D174</f>
        <v>0</v>
      </c>
      <c r="E168" s="12">
        <f>+'DCA-Anexo I-G'!E169+'DCA-Anexo I-G'!E170+'DCA-Anexo I-G'!E171+'DCA-Anexo I-G'!E172+'DCA-Anexo I-G'!E173+'DCA-Anexo I-G'!E175+'DCA-Anexo I-G'!E174</f>
        <v>0</v>
      </c>
      <c r="F168" s="12">
        <f>+'DCA-Anexo I-G'!F169+'DCA-Anexo I-G'!F170+'DCA-Anexo I-G'!F171+'DCA-Anexo I-G'!F172+'DCA-Anexo I-G'!F173+'DCA-Anexo I-G'!F175+'DCA-Anexo I-G'!F174</f>
        <v>0</v>
      </c>
      <c r="G168" s="12">
        <f>+'DCA-Anexo I-G'!G169+'DCA-Anexo I-G'!G170+'DCA-Anexo I-G'!G171+'DCA-Anexo I-G'!G172+'DCA-Anexo I-G'!G173+'DCA-Anexo I-G'!G175+'DCA-Anexo I-G'!G174</f>
        <v>0</v>
      </c>
      <c r="H168" s="12">
        <f>+'DCA-Anexo I-G'!H169+'DCA-Anexo I-G'!H170+'DCA-Anexo I-G'!H171+'DCA-Anexo I-G'!H172+'DCA-Anexo I-G'!H173+'DCA-Anexo I-G'!H175+'DCA-Anexo I-G'!H174</f>
        <v>0</v>
      </c>
      <c r="I168" s="12">
        <f>+'DCA-Anexo I-G'!I169+'DCA-Anexo I-G'!I170+'DCA-Anexo I-G'!I171+'DCA-Anexo I-G'!I172+'DCA-Anexo I-G'!I173+'DCA-Anexo I-G'!I175+'DCA-Anexo I-G'!I174</f>
        <v>0</v>
      </c>
      <c r="J168" s="12">
        <f>+'DCA-Anexo I-G'!J169+'DCA-Anexo I-G'!J170+'DCA-Anexo I-G'!J171+'DCA-Anexo I-G'!J172+'DCA-Anexo I-G'!J173+'DCA-Anexo I-G'!J175+'DCA-Anexo I-G'!J174</f>
        <v>0</v>
      </c>
    </row>
    <row r="169" spans="1:10" ht="12.75" customHeight="1">
      <c r="A169" s="3" t="s">
        <v>1598</v>
      </c>
      <c r="B169" s="11"/>
      <c r="C169" s="11"/>
      <c r="D169" s="11"/>
      <c r="E169" s="11"/>
      <c r="F169" s="11"/>
      <c r="G169" s="11"/>
      <c r="H169" s="11"/>
      <c r="I169" s="11"/>
      <c r="J169" s="11"/>
    </row>
    <row r="170" spans="1:10" ht="12.75" customHeight="1">
      <c r="A170" s="4" t="s">
        <v>1599</v>
      </c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ht="12.75" customHeight="1">
      <c r="A171" s="3" t="s">
        <v>1600</v>
      </c>
      <c r="B171" s="11"/>
      <c r="C171" s="11"/>
      <c r="D171" s="11"/>
      <c r="E171" s="11"/>
      <c r="F171" s="11"/>
      <c r="G171" s="11"/>
      <c r="H171" s="11"/>
      <c r="I171" s="11"/>
      <c r="J171" s="11"/>
    </row>
    <row r="172" spans="1:10" ht="12.75" customHeight="1">
      <c r="A172" s="4" t="s">
        <v>1601</v>
      </c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ht="12.75" customHeight="1">
      <c r="A173" s="3" t="s">
        <v>1602</v>
      </c>
      <c r="B173" s="11"/>
      <c r="C173" s="11"/>
      <c r="D173" s="11"/>
      <c r="E173" s="11"/>
      <c r="F173" s="11"/>
      <c r="G173" s="11"/>
      <c r="H173" s="11"/>
      <c r="I173" s="11"/>
      <c r="J173" s="11"/>
    </row>
    <row r="174" spans="1:10" ht="12.75" customHeight="1">
      <c r="A174" s="4" t="s">
        <v>1603</v>
      </c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ht="12.75" customHeight="1">
      <c r="A175" s="3" t="s">
        <v>1604</v>
      </c>
      <c r="B175" s="11"/>
      <c r="C175" s="11"/>
      <c r="D175" s="11"/>
      <c r="E175" s="11"/>
      <c r="F175" s="11"/>
      <c r="G175" s="11"/>
      <c r="H175" s="11"/>
      <c r="I175" s="11"/>
      <c r="J175" s="11"/>
    </row>
    <row r="176" spans="1:10" ht="12.75" customHeight="1">
      <c r="A176" s="4" t="s">
        <v>1605</v>
      </c>
      <c r="B176" s="12">
        <f>+'DCA-Anexo I-G'!B177+'DCA-Anexo I-G'!B178+'DCA-Anexo I-G'!B180+'DCA-Anexo I-G'!B179</f>
        <v>0</v>
      </c>
      <c r="C176" s="12">
        <f>+'DCA-Anexo I-G'!C177+'DCA-Anexo I-G'!C178+'DCA-Anexo I-G'!C180+'DCA-Anexo I-G'!C179</f>
        <v>0</v>
      </c>
      <c r="D176" s="12">
        <f>+'DCA-Anexo I-G'!D177+'DCA-Anexo I-G'!D178+'DCA-Anexo I-G'!D180+'DCA-Anexo I-G'!D179</f>
        <v>0</v>
      </c>
      <c r="E176" s="12">
        <f>+'DCA-Anexo I-G'!E177+'DCA-Anexo I-G'!E178+'DCA-Anexo I-G'!E180+'DCA-Anexo I-G'!E179</f>
        <v>0</v>
      </c>
      <c r="F176" s="12">
        <f>+'DCA-Anexo I-G'!F177+'DCA-Anexo I-G'!F178+'DCA-Anexo I-G'!F180+'DCA-Anexo I-G'!F179</f>
        <v>0</v>
      </c>
      <c r="G176" s="12">
        <f>+'DCA-Anexo I-G'!G177+'DCA-Anexo I-G'!G178+'DCA-Anexo I-G'!G180+'DCA-Anexo I-G'!G179</f>
        <v>0</v>
      </c>
      <c r="H176" s="12">
        <f>+'DCA-Anexo I-G'!H177+'DCA-Anexo I-G'!H178+'DCA-Anexo I-G'!H180+'DCA-Anexo I-G'!H179</f>
        <v>0</v>
      </c>
      <c r="I176" s="12">
        <f>+'DCA-Anexo I-G'!I177+'DCA-Anexo I-G'!I178+'DCA-Anexo I-G'!I180+'DCA-Anexo I-G'!I179</f>
        <v>0</v>
      </c>
      <c r="J176" s="12">
        <f>+'DCA-Anexo I-G'!J177+'DCA-Anexo I-G'!J178+'DCA-Anexo I-G'!J180+'DCA-Anexo I-G'!J179</f>
        <v>0</v>
      </c>
    </row>
    <row r="177" spans="1:10" ht="12.75" customHeight="1">
      <c r="A177" s="3" t="s">
        <v>1606</v>
      </c>
      <c r="B177" s="11"/>
      <c r="C177" s="11"/>
      <c r="D177" s="11"/>
      <c r="E177" s="11"/>
      <c r="F177" s="11"/>
      <c r="G177" s="11"/>
      <c r="H177" s="11"/>
      <c r="I177" s="11"/>
      <c r="J177" s="11"/>
    </row>
    <row r="178" spans="1:10" ht="12.75" customHeight="1">
      <c r="A178" s="4" t="s">
        <v>1607</v>
      </c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ht="12.75" customHeight="1">
      <c r="A179" s="3" t="s">
        <v>1608</v>
      </c>
      <c r="B179" s="11"/>
      <c r="C179" s="11"/>
      <c r="D179" s="11"/>
      <c r="E179" s="11"/>
      <c r="F179" s="11"/>
      <c r="G179" s="11"/>
      <c r="H179" s="11"/>
      <c r="I179" s="11"/>
      <c r="J179" s="11"/>
    </row>
    <row r="180" spans="1:10" ht="12.75" customHeight="1">
      <c r="A180" s="4" t="s">
        <v>1609</v>
      </c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ht="12.75" customHeight="1">
      <c r="A181" s="3" t="s">
        <v>1610</v>
      </c>
      <c r="B181" s="11">
        <f>+'DCA-Anexo I-G'!B182+'DCA-Anexo I-G'!B183+'DCA-Anexo I-G'!B184+'DCA-Anexo I-G'!B185+'DCA-Anexo I-G'!B187+'DCA-Anexo I-G'!B186</f>
        <v>0</v>
      </c>
      <c r="C181" s="11">
        <f>+'DCA-Anexo I-G'!C182+'DCA-Anexo I-G'!C183+'DCA-Anexo I-G'!C184+'DCA-Anexo I-G'!C185+'DCA-Anexo I-G'!C187+'DCA-Anexo I-G'!C186</f>
        <v>1576.42</v>
      </c>
      <c r="D181" s="11">
        <f>+'DCA-Anexo I-G'!D182+'DCA-Anexo I-G'!D183+'DCA-Anexo I-G'!D184+'DCA-Anexo I-G'!D185+'DCA-Anexo I-G'!D187+'DCA-Anexo I-G'!D186</f>
        <v>603.97</v>
      </c>
      <c r="E181" s="11">
        <f>+'DCA-Anexo I-G'!E182+'DCA-Anexo I-G'!E183+'DCA-Anexo I-G'!E184+'DCA-Anexo I-G'!E185+'DCA-Anexo I-G'!E187+'DCA-Anexo I-G'!E186</f>
        <v>603.97</v>
      </c>
      <c r="F181" s="11">
        <f>+'DCA-Anexo I-G'!F182+'DCA-Anexo I-G'!F183+'DCA-Anexo I-G'!F184+'DCA-Anexo I-G'!F185+'DCA-Anexo I-G'!F187+'DCA-Anexo I-G'!F186</f>
        <v>972.45</v>
      </c>
      <c r="G181" s="11">
        <f>+'DCA-Anexo I-G'!G182+'DCA-Anexo I-G'!G183+'DCA-Anexo I-G'!G184+'DCA-Anexo I-G'!G185+'DCA-Anexo I-G'!G187+'DCA-Anexo I-G'!G186</f>
        <v>0</v>
      </c>
      <c r="H181" s="11">
        <f>+'DCA-Anexo I-G'!H182+'DCA-Anexo I-G'!H183+'DCA-Anexo I-G'!H184+'DCA-Anexo I-G'!H185+'DCA-Anexo I-G'!H187+'DCA-Anexo I-G'!H186</f>
        <v>19656.78</v>
      </c>
      <c r="I181" s="11">
        <f>+'DCA-Anexo I-G'!I182+'DCA-Anexo I-G'!I183+'DCA-Anexo I-G'!I184+'DCA-Anexo I-G'!I185+'DCA-Anexo I-G'!I187+'DCA-Anexo I-G'!I186</f>
        <v>19656.78</v>
      </c>
      <c r="J181" s="11">
        <f>+'DCA-Anexo I-G'!J182+'DCA-Anexo I-G'!J183+'DCA-Anexo I-G'!J184+'DCA-Anexo I-G'!J185+'DCA-Anexo I-G'!J187+'DCA-Anexo I-G'!J186</f>
        <v>0</v>
      </c>
    </row>
    <row r="182" spans="1:10" ht="12.75" customHeight="1">
      <c r="A182" s="4" t="s">
        <v>1611</v>
      </c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ht="12.75" customHeight="1">
      <c r="A183" s="3" t="s">
        <v>1612</v>
      </c>
      <c r="B183" s="11"/>
      <c r="C183" s="11">
        <v>1576.42</v>
      </c>
      <c r="D183" s="11">
        <v>603.97</v>
      </c>
      <c r="E183" s="11">
        <v>603.97</v>
      </c>
      <c r="F183" s="11">
        <v>972.45</v>
      </c>
      <c r="G183" s="11"/>
      <c r="H183" s="11">
        <v>19656.78</v>
      </c>
      <c r="I183" s="11">
        <v>19656.78</v>
      </c>
      <c r="J183" s="11"/>
    </row>
    <row r="184" spans="1:10" ht="12.75" customHeight="1">
      <c r="A184" s="4" t="s">
        <v>1613</v>
      </c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ht="12.75" customHeight="1">
      <c r="A185" s="3" t="s">
        <v>1614</v>
      </c>
      <c r="B185" s="11"/>
      <c r="C185" s="11"/>
      <c r="D185" s="11"/>
      <c r="E185" s="11"/>
      <c r="F185" s="11"/>
      <c r="G185" s="11"/>
      <c r="H185" s="11"/>
      <c r="I185" s="11"/>
      <c r="J185" s="11"/>
    </row>
    <row r="186" spans="1:10" ht="12.75" customHeight="1">
      <c r="A186" s="4" t="s">
        <v>1615</v>
      </c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ht="12.75" customHeight="1">
      <c r="A187" s="3" t="s">
        <v>1616</v>
      </c>
      <c r="B187" s="11"/>
      <c r="C187" s="11"/>
      <c r="D187" s="11"/>
      <c r="E187" s="11"/>
      <c r="F187" s="11"/>
      <c r="G187" s="11"/>
      <c r="H187" s="11"/>
      <c r="I187" s="11"/>
      <c r="J187" s="11"/>
    </row>
    <row r="188" spans="1:10" ht="12.75" customHeight="1">
      <c r="A188" s="4" t="s">
        <v>1617</v>
      </c>
      <c r="B188" s="12">
        <f>+'DCA-Anexo I-G'!B189+'DCA-Anexo I-G'!B190+'DCA-Anexo I-G'!B191+'DCA-Anexo I-G'!B192+'DCA-Anexo I-G'!B193+'DCA-Anexo I-G'!B195+'DCA-Anexo I-G'!B194</f>
        <v>0</v>
      </c>
      <c r="C188" s="12">
        <f>+'DCA-Anexo I-G'!C189+'DCA-Anexo I-G'!C190+'DCA-Anexo I-G'!C191+'DCA-Anexo I-G'!C192+'DCA-Anexo I-G'!C193+'DCA-Anexo I-G'!C195+'DCA-Anexo I-G'!C194</f>
        <v>0</v>
      </c>
      <c r="D188" s="12">
        <f>+'DCA-Anexo I-G'!D189+'DCA-Anexo I-G'!D190+'DCA-Anexo I-G'!D191+'DCA-Anexo I-G'!D192+'DCA-Anexo I-G'!D193+'DCA-Anexo I-G'!D195+'DCA-Anexo I-G'!D194</f>
        <v>0</v>
      </c>
      <c r="E188" s="12">
        <f>+'DCA-Anexo I-G'!E189+'DCA-Anexo I-G'!E190+'DCA-Anexo I-G'!E191+'DCA-Anexo I-G'!E192+'DCA-Anexo I-G'!E193+'DCA-Anexo I-G'!E195+'DCA-Anexo I-G'!E194</f>
        <v>0</v>
      </c>
      <c r="F188" s="12">
        <f>+'DCA-Anexo I-G'!F189+'DCA-Anexo I-G'!F190+'DCA-Anexo I-G'!F191+'DCA-Anexo I-G'!F192+'DCA-Anexo I-G'!F193+'DCA-Anexo I-G'!F195+'DCA-Anexo I-G'!F194</f>
        <v>0</v>
      </c>
      <c r="G188" s="12">
        <f>+'DCA-Anexo I-G'!G189+'DCA-Anexo I-G'!G190+'DCA-Anexo I-G'!G191+'DCA-Anexo I-G'!G192+'DCA-Anexo I-G'!G193+'DCA-Anexo I-G'!G195+'DCA-Anexo I-G'!G194</f>
        <v>49633.36</v>
      </c>
      <c r="H188" s="12">
        <f>+'DCA-Anexo I-G'!H189+'DCA-Anexo I-G'!H190+'DCA-Anexo I-G'!H191+'DCA-Anexo I-G'!H192+'DCA-Anexo I-G'!H193+'DCA-Anexo I-G'!H195+'DCA-Anexo I-G'!H194</f>
        <v>20968.96</v>
      </c>
      <c r="I188" s="12">
        <f>+'DCA-Anexo I-G'!I189+'DCA-Anexo I-G'!I190+'DCA-Anexo I-G'!I191+'DCA-Anexo I-G'!I192+'DCA-Anexo I-G'!I193+'DCA-Anexo I-G'!I195+'DCA-Anexo I-G'!I194</f>
        <v>70602.320000000007</v>
      </c>
      <c r="J188" s="12">
        <f>+'DCA-Anexo I-G'!J189+'DCA-Anexo I-G'!J190+'DCA-Anexo I-G'!J191+'DCA-Anexo I-G'!J192+'DCA-Anexo I-G'!J193+'DCA-Anexo I-G'!J195+'DCA-Anexo I-G'!J194</f>
        <v>0</v>
      </c>
    </row>
    <row r="189" spans="1:10" ht="12.75" customHeight="1">
      <c r="A189" s="3" t="s">
        <v>1618</v>
      </c>
      <c r="B189" s="11"/>
      <c r="C189" s="11"/>
      <c r="D189" s="11"/>
      <c r="E189" s="11"/>
      <c r="F189" s="11"/>
      <c r="G189" s="11"/>
      <c r="H189" s="11"/>
      <c r="I189" s="11"/>
      <c r="J189" s="11"/>
    </row>
    <row r="190" spans="1:10" ht="12.75" customHeight="1">
      <c r="A190" s="4" t="s">
        <v>1619</v>
      </c>
      <c r="B190" s="12"/>
      <c r="C190" s="12"/>
      <c r="D190" s="12"/>
      <c r="E190" s="12"/>
      <c r="F190" s="12"/>
      <c r="G190" s="12">
        <v>49633.36</v>
      </c>
      <c r="H190" s="12">
        <v>20968.96</v>
      </c>
      <c r="I190" s="12">
        <v>70602.320000000007</v>
      </c>
      <c r="J190" s="12"/>
    </row>
    <row r="191" spans="1:10" ht="12.75" customHeight="1">
      <c r="A191" s="3" t="s">
        <v>1620</v>
      </c>
      <c r="B191" s="11"/>
      <c r="C191" s="11"/>
      <c r="D191" s="11"/>
      <c r="E191" s="11"/>
      <c r="F191" s="11"/>
      <c r="G191" s="11"/>
      <c r="H191" s="11"/>
      <c r="I191" s="11"/>
      <c r="J191" s="11"/>
    </row>
    <row r="192" spans="1:10" ht="12.75" customHeight="1">
      <c r="A192" s="4" t="s">
        <v>1621</v>
      </c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ht="12.75" customHeight="1">
      <c r="A193" s="3" t="s">
        <v>1622</v>
      </c>
      <c r="B193" s="11"/>
      <c r="C193" s="11"/>
      <c r="D193" s="11"/>
      <c r="E193" s="11"/>
      <c r="F193" s="11"/>
      <c r="G193" s="11"/>
      <c r="H193" s="11"/>
      <c r="I193" s="11"/>
      <c r="J193" s="11"/>
    </row>
    <row r="194" spans="1:10" ht="12.75" customHeight="1">
      <c r="A194" s="4" t="s">
        <v>1623</v>
      </c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 ht="12.75" customHeight="1">
      <c r="A195" s="3" t="s">
        <v>1624</v>
      </c>
      <c r="B195" s="11"/>
      <c r="C195" s="11"/>
      <c r="D195" s="11"/>
      <c r="E195" s="11"/>
      <c r="F195" s="11"/>
      <c r="G195" s="11"/>
      <c r="H195" s="11"/>
      <c r="I195" s="11"/>
      <c r="J195" s="11"/>
    </row>
    <row r="196" spans="1:10" ht="12.75" customHeight="1">
      <c r="A196" s="4" t="s">
        <v>1625</v>
      </c>
      <c r="B196" s="12">
        <f>+'DCA-Anexo I-G'!B197+'DCA-Anexo I-G'!B198+'DCA-Anexo I-G'!B199+'DCA-Anexo I-G'!B201+'DCA-Anexo I-G'!B200</f>
        <v>0</v>
      </c>
      <c r="C196" s="12">
        <f>+'DCA-Anexo I-G'!C197+'DCA-Anexo I-G'!C198+'DCA-Anexo I-G'!C199+'DCA-Anexo I-G'!C201+'DCA-Anexo I-G'!C200</f>
        <v>499.79</v>
      </c>
      <c r="D196" s="12">
        <f>+'DCA-Anexo I-G'!D197+'DCA-Anexo I-G'!D198+'DCA-Anexo I-G'!D199+'DCA-Anexo I-G'!D201+'DCA-Anexo I-G'!D200</f>
        <v>458.53</v>
      </c>
      <c r="E196" s="12">
        <f>+'DCA-Anexo I-G'!E197+'DCA-Anexo I-G'!E198+'DCA-Anexo I-G'!E199+'DCA-Anexo I-G'!E201+'DCA-Anexo I-G'!E200</f>
        <v>458.53</v>
      </c>
      <c r="F196" s="12">
        <f>+'DCA-Anexo I-G'!F197+'DCA-Anexo I-G'!F198+'DCA-Anexo I-G'!F199+'DCA-Anexo I-G'!F201+'DCA-Anexo I-G'!F200</f>
        <v>41.26</v>
      </c>
      <c r="G196" s="12">
        <f>+'DCA-Anexo I-G'!G197+'DCA-Anexo I-G'!G198+'DCA-Anexo I-G'!G199+'DCA-Anexo I-G'!G201+'DCA-Anexo I-G'!G200</f>
        <v>0</v>
      </c>
      <c r="H196" s="12">
        <f>+'DCA-Anexo I-G'!H197+'DCA-Anexo I-G'!H198+'DCA-Anexo I-G'!H199+'DCA-Anexo I-G'!H201+'DCA-Anexo I-G'!H200</f>
        <v>1929.71</v>
      </c>
      <c r="I196" s="12">
        <f>+'DCA-Anexo I-G'!I197+'DCA-Anexo I-G'!I198+'DCA-Anexo I-G'!I199+'DCA-Anexo I-G'!I201+'DCA-Anexo I-G'!I200</f>
        <v>1929.71</v>
      </c>
      <c r="J196" s="12">
        <f>+'DCA-Anexo I-G'!J197+'DCA-Anexo I-G'!J198+'DCA-Anexo I-G'!J199+'DCA-Anexo I-G'!J201+'DCA-Anexo I-G'!J200</f>
        <v>0</v>
      </c>
    </row>
    <row r="197" spans="1:10" ht="12.75" customHeight="1">
      <c r="A197" s="3" t="s">
        <v>1626</v>
      </c>
      <c r="B197" s="11"/>
      <c r="C197" s="11"/>
      <c r="D197" s="11"/>
      <c r="E197" s="11"/>
      <c r="F197" s="11"/>
      <c r="G197" s="11"/>
      <c r="H197" s="11"/>
      <c r="I197" s="11"/>
      <c r="J197" s="11"/>
    </row>
    <row r="198" spans="1:10" ht="12.75" customHeight="1">
      <c r="A198" s="4" t="s">
        <v>1627</v>
      </c>
      <c r="B198" s="12"/>
      <c r="C198" s="12">
        <v>499.79</v>
      </c>
      <c r="D198" s="12">
        <v>458.53</v>
      </c>
      <c r="E198" s="12">
        <v>458.53</v>
      </c>
      <c r="F198" s="12">
        <v>41.26</v>
      </c>
      <c r="G198" s="12"/>
      <c r="H198" s="12">
        <v>1929.71</v>
      </c>
      <c r="I198" s="12">
        <v>1929.71</v>
      </c>
      <c r="J198" s="12"/>
    </row>
    <row r="199" spans="1:10" ht="12.75" customHeight="1">
      <c r="A199" s="3" t="s">
        <v>1628</v>
      </c>
      <c r="B199" s="11"/>
      <c r="C199" s="11"/>
      <c r="D199" s="11"/>
      <c r="E199" s="11"/>
      <c r="F199" s="11"/>
      <c r="G199" s="11"/>
      <c r="H199" s="11"/>
      <c r="I199" s="11"/>
      <c r="J199" s="11"/>
    </row>
    <row r="200" spans="1:10" ht="12.75" customHeight="1">
      <c r="A200" s="4" t="s">
        <v>1629</v>
      </c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1:10" ht="12.75" customHeight="1">
      <c r="A201" s="3" t="s">
        <v>1630</v>
      </c>
      <c r="B201" s="11"/>
      <c r="C201" s="11"/>
      <c r="D201" s="11"/>
      <c r="E201" s="11"/>
      <c r="F201" s="11"/>
      <c r="G201" s="11"/>
      <c r="H201" s="11"/>
      <c r="I201" s="11"/>
      <c r="J201" s="11"/>
    </row>
    <row r="202" spans="1:10" ht="12.75" customHeight="1">
      <c r="A202" s="4" t="s">
        <v>1631</v>
      </c>
      <c r="B202" s="12">
        <f>+'DCA-Anexo I-G'!B203+'DCA-Anexo I-G'!B204+'DCA-Anexo I-G'!B205+'DCA-Anexo I-G'!B206+'DCA-Anexo I-G'!B207+'DCA-Anexo I-G'!B208+'DCA-Anexo I-G'!B209+'DCA-Anexo I-G'!B210</f>
        <v>0</v>
      </c>
      <c r="C202" s="12">
        <f>+'DCA-Anexo I-G'!C203+'DCA-Anexo I-G'!C204+'DCA-Anexo I-G'!C205+'DCA-Anexo I-G'!C206+'DCA-Anexo I-G'!C207+'DCA-Anexo I-G'!C208+'DCA-Anexo I-G'!C209+'DCA-Anexo I-G'!C210</f>
        <v>29287.25</v>
      </c>
      <c r="D202" s="12">
        <f>+'DCA-Anexo I-G'!D203+'DCA-Anexo I-G'!D204+'DCA-Anexo I-G'!D205+'DCA-Anexo I-G'!D206+'DCA-Anexo I-G'!D207+'DCA-Anexo I-G'!D208+'DCA-Anexo I-G'!D209+'DCA-Anexo I-G'!D210</f>
        <v>29287.25</v>
      </c>
      <c r="E202" s="12">
        <f>+'DCA-Anexo I-G'!E203+'DCA-Anexo I-G'!E204+'DCA-Anexo I-G'!E205+'DCA-Anexo I-G'!E206+'DCA-Anexo I-G'!E207+'DCA-Anexo I-G'!E208+'DCA-Anexo I-G'!E209+'DCA-Anexo I-G'!E210</f>
        <v>29287.25</v>
      </c>
      <c r="F202" s="12">
        <f>+'DCA-Anexo I-G'!F203+'DCA-Anexo I-G'!F204+'DCA-Anexo I-G'!F205+'DCA-Anexo I-G'!F206+'DCA-Anexo I-G'!F207+'DCA-Anexo I-G'!F208+'DCA-Anexo I-G'!F209+'DCA-Anexo I-G'!F210</f>
        <v>0</v>
      </c>
      <c r="G202" s="12">
        <f>+'DCA-Anexo I-G'!G203+'DCA-Anexo I-G'!G204+'DCA-Anexo I-G'!G205+'DCA-Anexo I-G'!G206+'DCA-Anexo I-G'!G207+'DCA-Anexo I-G'!G208+'DCA-Anexo I-G'!G209+'DCA-Anexo I-G'!G210</f>
        <v>0</v>
      </c>
      <c r="H202" s="12">
        <f>+'DCA-Anexo I-G'!H203+'DCA-Anexo I-G'!H204+'DCA-Anexo I-G'!H205+'DCA-Anexo I-G'!H206+'DCA-Anexo I-G'!H207+'DCA-Anexo I-G'!H208+'DCA-Anexo I-G'!H209+'DCA-Anexo I-G'!H210</f>
        <v>12542.76</v>
      </c>
      <c r="I202" s="12">
        <f>+'DCA-Anexo I-G'!I203+'DCA-Anexo I-G'!I204+'DCA-Anexo I-G'!I205+'DCA-Anexo I-G'!I206+'DCA-Anexo I-G'!I207+'DCA-Anexo I-G'!I208+'DCA-Anexo I-G'!I209+'DCA-Anexo I-G'!I210</f>
        <v>12542.76</v>
      </c>
      <c r="J202" s="12">
        <f>+'DCA-Anexo I-G'!J203+'DCA-Anexo I-G'!J204+'DCA-Anexo I-G'!J205+'DCA-Anexo I-G'!J206+'DCA-Anexo I-G'!J207+'DCA-Anexo I-G'!J208+'DCA-Anexo I-G'!J209+'DCA-Anexo I-G'!J210</f>
        <v>0</v>
      </c>
    </row>
    <row r="203" spans="1:10" ht="12.75" customHeight="1">
      <c r="A203" s="3" t="s">
        <v>1632</v>
      </c>
      <c r="B203" s="11"/>
      <c r="C203" s="11"/>
      <c r="D203" s="11"/>
      <c r="E203" s="11"/>
      <c r="F203" s="11"/>
      <c r="G203" s="11"/>
      <c r="H203" s="11"/>
      <c r="I203" s="11"/>
      <c r="J203" s="11"/>
    </row>
    <row r="204" spans="1:10" ht="12.75" customHeight="1">
      <c r="A204" s="4" t="s">
        <v>1633</v>
      </c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 ht="12.75" customHeight="1">
      <c r="A205" s="3" t="s">
        <v>1634</v>
      </c>
      <c r="B205" s="11"/>
      <c r="C205" s="11"/>
      <c r="D205" s="11"/>
      <c r="E205" s="11"/>
      <c r="F205" s="11"/>
      <c r="G205" s="11"/>
      <c r="H205" s="11"/>
      <c r="I205" s="11"/>
      <c r="J205" s="11"/>
    </row>
    <row r="206" spans="1:10" ht="12.75" customHeight="1">
      <c r="A206" s="4" t="s">
        <v>1635</v>
      </c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 ht="12.75" customHeight="1">
      <c r="A207" s="3" t="s">
        <v>1636</v>
      </c>
      <c r="B207" s="11"/>
      <c r="C207" s="11"/>
      <c r="D207" s="11"/>
      <c r="E207" s="11"/>
      <c r="F207" s="11"/>
      <c r="G207" s="11"/>
      <c r="H207" s="11"/>
      <c r="I207" s="11"/>
      <c r="J207" s="11"/>
    </row>
    <row r="208" spans="1:10" ht="12.75" customHeight="1">
      <c r="A208" s="4" t="s">
        <v>1637</v>
      </c>
      <c r="B208" s="12"/>
      <c r="C208" s="12">
        <v>29287.25</v>
      </c>
      <c r="D208" s="12">
        <v>29287.25</v>
      </c>
      <c r="E208" s="12">
        <v>29287.25</v>
      </c>
      <c r="F208" s="12"/>
      <c r="G208" s="12"/>
      <c r="H208" s="12">
        <v>12542.76</v>
      </c>
      <c r="I208" s="12">
        <v>12542.76</v>
      </c>
      <c r="J208" s="12"/>
    </row>
    <row r="209" spans="1:10" ht="12.75" customHeight="1">
      <c r="A209" s="3" t="s">
        <v>1638</v>
      </c>
      <c r="B209" s="11"/>
      <c r="C209" s="11"/>
      <c r="D209" s="11"/>
      <c r="E209" s="11"/>
      <c r="F209" s="11"/>
      <c r="G209" s="11"/>
      <c r="H209" s="11"/>
      <c r="I209" s="11"/>
      <c r="J209" s="11"/>
    </row>
    <row r="210" spans="1:10" ht="12.75" customHeight="1">
      <c r="A210" s="4" t="s">
        <v>1639</v>
      </c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 ht="12.75" customHeight="1">
      <c r="A211" s="3" t="s">
        <v>1640</v>
      </c>
      <c r="B211" s="11"/>
      <c r="C211" s="11"/>
      <c r="D211" s="11"/>
      <c r="E211" s="11"/>
      <c r="F211" s="11"/>
      <c r="G211" s="11"/>
      <c r="H211" s="11"/>
      <c r="I211" s="11"/>
      <c r="J211" s="11"/>
    </row>
    <row r="214" spans="1:10" ht="25.5" customHeight="1">
      <c r="A214" s="7" t="s">
        <v>1657</v>
      </c>
    </row>
    <row r="215" spans="1:10" ht="25.5" customHeight="1">
      <c r="A215" s="7" t="s">
        <v>1658</v>
      </c>
    </row>
    <row r="216" spans="1:10" ht="12.75" customHeight="1">
      <c r="A216" s="7" t="s">
        <v>12</v>
      </c>
    </row>
    <row r="217" spans="1:10" ht="30" customHeight="1">
      <c r="A217" s="20" t="s">
        <v>1659</v>
      </c>
      <c r="B217" s="20" t="s">
        <v>14</v>
      </c>
    </row>
    <row r="218" spans="1:10" ht="30" customHeight="1">
      <c r="A218" s="21"/>
      <c r="B218" s="20" t="s">
        <v>15</v>
      </c>
    </row>
    <row r="219" spans="1:10" ht="25.5" customHeight="1">
      <c r="A219" s="3" t="s">
        <v>1660</v>
      </c>
      <c r="B219" s="5"/>
    </row>
    <row r="220" spans="1:10" ht="300" customHeight="1">
      <c r="A220" s="4" t="s">
        <v>772</v>
      </c>
      <c r="B220" s="13"/>
    </row>
  </sheetData>
  <sheetProtection algorithmName="SHA-512" hashValue="IfwRhG0johLMJJoSZO6dMd8rYyivfh7l0xTfvl28xkusQHbxM2dlIBgz6ZxIEKo9rNXsAA/8duBXvwDrRv9wvA==" saltValue="+BpoYo44vCekyjNbGAiWSw==" spinCount="100000" sheet="1" objects="1" scenarios="1"/>
  <mergeCells count="14">
    <mergeCell ref="J18"/>
    <mergeCell ref="A217:A218"/>
    <mergeCell ref="B217"/>
    <mergeCell ref="B218"/>
    <mergeCell ref="A17:A18"/>
    <mergeCell ref="B17:J17"/>
    <mergeCell ref="B18"/>
    <mergeCell ref="C18"/>
    <mergeCell ref="D18"/>
    <mergeCell ref="E18"/>
    <mergeCell ref="F18"/>
    <mergeCell ref="G18"/>
    <mergeCell ref="H18"/>
    <mergeCell ref="I18"/>
  </mergeCells>
  <pageMargins left="0.78740157499999996" right="0.78740157499999996" top="0.984251969" bottom="0.984251969" header="0.5" footer="0.5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752"/>
  <sheetViews>
    <sheetView showGridLines="0" topLeftCell="A730" workbookViewId="0">
      <pane xSplit="1" topLeftCell="B1" activePane="topRight" state="frozen"/>
      <selection pane="topRight" activeCell="B312" sqref="B312"/>
    </sheetView>
  </sheetViews>
  <sheetFormatPr defaultRowHeight="12.75"/>
  <cols>
    <col min="1" max="1" width="76.85546875" customWidth="1"/>
    <col min="2" max="2" width="21" customWidth="1"/>
  </cols>
  <sheetData>
    <row r="1" spans="1:5" ht="74.099999999999994" customHeight="1">
      <c r="A1" s="8"/>
    </row>
    <row r="2" spans="1:5">
      <c r="A2" s="19" t="s">
        <v>0</v>
      </c>
    </row>
    <row r="3" spans="1:5" ht="20.100000000000001" customHeight="1">
      <c r="A3" s="1" t="s">
        <v>1</v>
      </c>
    </row>
    <row r="4" spans="1:5" ht="20.100000000000001" customHeight="1">
      <c r="A4" s="1" t="s">
        <v>2</v>
      </c>
    </row>
    <row r="5" spans="1:5" ht="20.100000000000001" customHeight="1">
      <c r="A5" s="1" t="s">
        <v>3</v>
      </c>
      <c r="E5" s="10"/>
    </row>
    <row r="7" spans="1:5">
      <c r="A7" s="2" t="s">
        <v>4</v>
      </c>
    </row>
    <row r="8" spans="1:5">
      <c r="A8" s="2" t="s">
        <v>5</v>
      </c>
    </row>
    <row r="9" spans="1:5">
      <c r="A9" s="2" t="s">
        <v>6</v>
      </c>
    </row>
    <row r="10" spans="1:5">
      <c r="A10" s="2" t="s">
        <v>7</v>
      </c>
    </row>
    <row r="11" spans="1:5">
      <c r="A11" s="2" t="s">
        <v>8</v>
      </c>
    </row>
    <row r="12" spans="1:5">
      <c r="A12" s="2" t="s">
        <v>9</v>
      </c>
    </row>
    <row r="14" spans="1:5" ht="25.5" customHeight="1">
      <c r="A14" s="7" t="s">
        <v>1661</v>
      </c>
    </row>
    <row r="15" spans="1:5" ht="12.75" customHeight="1">
      <c r="A15" s="7" t="s">
        <v>1662</v>
      </c>
    </row>
    <row r="16" spans="1:5" ht="12.75" customHeight="1">
      <c r="A16" s="7" t="s">
        <v>12</v>
      </c>
    </row>
    <row r="17" spans="1:2" ht="30" customHeight="1">
      <c r="A17" s="20" t="s">
        <v>1663</v>
      </c>
      <c r="B17" s="20" t="s">
        <v>14</v>
      </c>
    </row>
    <row r="18" spans="1:2" ht="30" customHeight="1">
      <c r="A18" s="21"/>
      <c r="B18" s="20" t="s">
        <v>15</v>
      </c>
    </row>
    <row r="19" spans="1:2" ht="12.75" customHeight="1">
      <c r="A19" s="3" t="s">
        <v>1664</v>
      </c>
      <c r="B19" s="5"/>
    </row>
    <row r="20" spans="1:2" ht="12.75" customHeight="1">
      <c r="A20" s="4" t="s">
        <v>1665</v>
      </c>
      <c r="B20" s="6"/>
    </row>
    <row r="21" spans="1:2" ht="12.75" customHeight="1">
      <c r="A21" s="3" t="s">
        <v>1666</v>
      </c>
      <c r="B21" s="11">
        <f>+'DCA-Anexo I-HI'!B22+'DCA-Anexo I-HI'!B204+'DCA-Anexo I-HI'!B254+'DCA-Anexo I-HI'!B342+'DCA-Anexo I-HI'!B117+'DCA-Anexo I-HI'!B67+'DCA-Anexo I-HI'!B302+'DCA-Anexo I-HI'!B139+'DCA-Anexo I-HI'!B323</f>
        <v>19548900.940000001</v>
      </c>
    </row>
    <row r="22" spans="1:2" ht="12.75" customHeight="1">
      <c r="A22" s="4" t="s">
        <v>1667</v>
      </c>
      <c r="B22" s="12">
        <f>+'DCA-Anexo I-HI'!B23+'DCA-Anexo I-HI'!B53+'DCA-Anexo I-HI'!B30+'DCA-Anexo I-HI'!B60</f>
        <v>9305637.0600000005</v>
      </c>
    </row>
    <row r="23" spans="1:2" ht="12.75" customHeight="1">
      <c r="A23" s="3" t="s">
        <v>1668</v>
      </c>
      <c r="B23" s="11">
        <f>+'DCA-Anexo I-HI'!B24+'DCA-Anexo I-HI'!B26+'DCA-Anexo I-HI'!B28</f>
        <v>7494612.9500000002</v>
      </c>
    </row>
    <row r="24" spans="1:2" ht="25.5" customHeight="1">
      <c r="A24" s="4" t="s">
        <v>1669</v>
      </c>
      <c r="B24" s="12">
        <f>+'DCA-Anexo I-HI'!B25</f>
        <v>7494612.9500000002</v>
      </c>
    </row>
    <row r="25" spans="1:2" ht="25.5" customHeight="1">
      <c r="A25" s="3" t="s">
        <v>1670</v>
      </c>
      <c r="B25" s="11">
        <v>7494612.9500000002</v>
      </c>
    </row>
    <row r="26" spans="1:2" ht="25.5" customHeight="1">
      <c r="A26" s="4" t="s">
        <v>1671</v>
      </c>
      <c r="B26" s="12">
        <f>+'DCA-Anexo I-HI'!B27</f>
        <v>0</v>
      </c>
    </row>
    <row r="27" spans="1:2" ht="25.5" customHeight="1">
      <c r="A27" s="3" t="s">
        <v>1672</v>
      </c>
      <c r="B27" s="11"/>
    </row>
    <row r="28" spans="1:2" ht="25.5" customHeight="1">
      <c r="A28" s="4" t="s">
        <v>1673</v>
      </c>
      <c r="B28" s="12">
        <f>+'DCA-Anexo I-HI'!B29</f>
        <v>0</v>
      </c>
    </row>
    <row r="29" spans="1:2" ht="25.5" customHeight="1">
      <c r="A29" s="3" t="s">
        <v>1674</v>
      </c>
      <c r="B29" s="11"/>
    </row>
    <row r="30" spans="1:2" ht="12.75" customHeight="1">
      <c r="A30" s="4" t="s">
        <v>1675</v>
      </c>
      <c r="B30" s="12">
        <f>+'DCA-Anexo I-HI'!B31+'DCA-Anexo I-HI'!B47+'DCA-Anexo I-HI'!B43+'DCA-Anexo I-HI'!B45+'DCA-Anexo I-HI'!B37+'DCA-Anexo I-HI'!B41</f>
        <v>1811024.11</v>
      </c>
    </row>
    <row r="31" spans="1:2" ht="12.75" customHeight="1">
      <c r="A31" s="3" t="s">
        <v>1676</v>
      </c>
      <c r="B31" s="11">
        <f>+'DCA-Anexo I-HI'!B33+'DCA-Anexo I-HI'!B32+'DCA-Anexo I-HI'!B35+'DCA-Anexo I-HI'!B34+'DCA-Anexo I-HI'!B36</f>
        <v>1811024.11</v>
      </c>
    </row>
    <row r="32" spans="1:2" ht="12.75" customHeight="1">
      <c r="A32" s="4" t="s">
        <v>1677</v>
      </c>
      <c r="B32" s="12">
        <v>1811024.11</v>
      </c>
    </row>
    <row r="33" spans="1:2" ht="12.75" customHeight="1">
      <c r="A33" s="3" t="s">
        <v>1678</v>
      </c>
      <c r="B33" s="11"/>
    </row>
    <row r="34" spans="1:2" ht="12.75" customHeight="1">
      <c r="A34" s="4" t="s">
        <v>1679</v>
      </c>
      <c r="B34" s="12"/>
    </row>
    <row r="35" spans="1:2" ht="12.75" customHeight="1">
      <c r="A35" s="3" t="s">
        <v>1680</v>
      </c>
      <c r="B35" s="11"/>
    </row>
    <row r="36" spans="1:2" ht="12.75" customHeight="1">
      <c r="A36" s="4" t="s">
        <v>1681</v>
      </c>
      <c r="B36" s="12"/>
    </row>
    <row r="37" spans="1:2" ht="12.75" customHeight="1">
      <c r="A37" s="3" t="s">
        <v>1682</v>
      </c>
      <c r="B37" s="11">
        <f>+'DCA-Anexo I-HI'!B38+'DCA-Anexo I-HI'!B39+'DCA-Anexo I-HI'!B40</f>
        <v>0</v>
      </c>
    </row>
    <row r="38" spans="1:2" ht="12.75" customHeight="1">
      <c r="A38" s="4" t="s">
        <v>1683</v>
      </c>
      <c r="B38" s="12"/>
    </row>
    <row r="39" spans="1:2" ht="12.75" customHeight="1">
      <c r="A39" s="3" t="s">
        <v>1684</v>
      </c>
      <c r="B39" s="11"/>
    </row>
    <row r="40" spans="1:2" ht="12.75" customHeight="1">
      <c r="A40" s="4" t="s">
        <v>1685</v>
      </c>
      <c r="B40" s="12"/>
    </row>
    <row r="41" spans="1:2" ht="12.75" customHeight="1">
      <c r="A41" s="3" t="s">
        <v>1686</v>
      </c>
      <c r="B41" s="11">
        <f>+'DCA-Anexo I-HI'!B42</f>
        <v>0</v>
      </c>
    </row>
    <row r="42" spans="1:2" ht="12.75" customHeight="1">
      <c r="A42" s="4" t="s">
        <v>1687</v>
      </c>
      <c r="B42" s="12"/>
    </row>
    <row r="43" spans="1:2" ht="12.75" customHeight="1">
      <c r="A43" s="3" t="s">
        <v>1688</v>
      </c>
      <c r="B43" s="11">
        <f>+'DCA-Anexo I-HI'!B44</f>
        <v>0</v>
      </c>
    </row>
    <row r="44" spans="1:2" ht="12.75" customHeight="1">
      <c r="A44" s="4" t="s">
        <v>1689</v>
      </c>
      <c r="B44" s="12"/>
    </row>
    <row r="45" spans="1:2" ht="12.75" customHeight="1">
      <c r="A45" s="3" t="s">
        <v>1690</v>
      </c>
      <c r="B45" s="11">
        <f>+'DCA-Anexo I-HI'!B46</f>
        <v>0</v>
      </c>
    </row>
    <row r="46" spans="1:2" ht="25.5" customHeight="1">
      <c r="A46" s="4" t="s">
        <v>1691</v>
      </c>
      <c r="B46" s="12"/>
    </row>
    <row r="47" spans="1:2" ht="12.75" customHeight="1">
      <c r="A47" s="3" t="s">
        <v>1692</v>
      </c>
      <c r="B47" s="11">
        <f>+'DCA-Anexo I-HI'!B48+'DCA-Anexo I-HI'!B51+'DCA-Anexo I-HI'!B50+'DCA-Anexo I-HI'!B52+'DCA-Anexo I-HI'!B49</f>
        <v>0</v>
      </c>
    </row>
    <row r="48" spans="1:2" ht="12.75" customHeight="1">
      <c r="A48" s="4" t="s">
        <v>1693</v>
      </c>
      <c r="B48" s="12"/>
    </row>
    <row r="49" spans="1:2" ht="12.75" customHeight="1">
      <c r="A49" s="3" t="s">
        <v>1694</v>
      </c>
      <c r="B49" s="11"/>
    </row>
    <row r="50" spans="1:2" ht="12.75" customHeight="1">
      <c r="A50" s="4" t="s">
        <v>1695</v>
      </c>
      <c r="B50" s="12"/>
    </row>
    <row r="51" spans="1:2" ht="12.75" customHeight="1">
      <c r="A51" s="3" t="s">
        <v>1696</v>
      </c>
      <c r="B51" s="11"/>
    </row>
    <row r="52" spans="1:2" ht="12.75" customHeight="1">
      <c r="A52" s="4" t="s">
        <v>1697</v>
      </c>
      <c r="B52" s="12"/>
    </row>
    <row r="53" spans="1:2" ht="12.75" customHeight="1">
      <c r="A53" s="3" t="s">
        <v>1698</v>
      </c>
      <c r="B53" s="11">
        <f>+'DCA-Anexo I-HI'!B58+'DCA-Anexo I-HI'!B54+'DCA-Anexo I-HI'!B56</f>
        <v>0</v>
      </c>
    </row>
    <row r="54" spans="1:2" ht="12.75" customHeight="1">
      <c r="A54" s="4" t="s">
        <v>1699</v>
      </c>
      <c r="B54" s="12">
        <f>+'DCA-Anexo I-HI'!B55</f>
        <v>0</v>
      </c>
    </row>
    <row r="55" spans="1:2" ht="12.75" customHeight="1">
      <c r="A55" s="3" t="s">
        <v>1700</v>
      </c>
      <c r="B55" s="11"/>
    </row>
    <row r="56" spans="1:2" ht="12.75" customHeight="1">
      <c r="A56" s="4" t="s">
        <v>1701</v>
      </c>
      <c r="B56" s="12">
        <f>+'DCA-Anexo I-HI'!B57</f>
        <v>0</v>
      </c>
    </row>
    <row r="57" spans="1:2" ht="12.75" customHeight="1">
      <c r="A57" s="3" t="s">
        <v>1702</v>
      </c>
      <c r="B57" s="11"/>
    </row>
    <row r="58" spans="1:2" ht="12.75" customHeight="1">
      <c r="A58" s="4" t="s">
        <v>1703</v>
      </c>
      <c r="B58" s="12">
        <f>+'DCA-Anexo I-HI'!B59</f>
        <v>0</v>
      </c>
    </row>
    <row r="59" spans="1:2" ht="12.75" customHeight="1">
      <c r="A59" s="3" t="s">
        <v>1704</v>
      </c>
      <c r="B59" s="11"/>
    </row>
    <row r="60" spans="1:2" ht="25.5" customHeight="1">
      <c r="A60" s="4" t="s">
        <v>1705</v>
      </c>
      <c r="B60" s="12">
        <f>+'DCA-Anexo I-HI'!B63+'DCA-Anexo I-HI'!B61+'DCA-Anexo I-HI'!B65</f>
        <v>0</v>
      </c>
    </row>
    <row r="61" spans="1:2" ht="12.75" customHeight="1">
      <c r="A61" s="3" t="s">
        <v>1706</v>
      </c>
      <c r="B61" s="11">
        <f>+'DCA-Anexo I-HI'!B62</f>
        <v>0</v>
      </c>
    </row>
    <row r="62" spans="1:2" ht="25.5" customHeight="1">
      <c r="A62" s="4" t="s">
        <v>1707</v>
      </c>
      <c r="B62" s="12"/>
    </row>
    <row r="63" spans="1:2" ht="12.75" customHeight="1">
      <c r="A63" s="3" t="s">
        <v>1708</v>
      </c>
      <c r="B63" s="11">
        <f>+'DCA-Anexo I-HI'!B64</f>
        <v>0</v>
      </c>
    </row>
    <row r="64" spans="1:2" ht="25.5" customHeight="1">
      <c r="A64" s="4" t="s">
        <v>1709</v>
      </c>
      <c r="B64" s="12"/>
    </row>
    <row r="65" spans="1:2" ht="12.75" customHeight="1">
      <c r="A65" s="3" t="s">
        <v>1710</v>
      </c>
      <c r="B65" s="11">
        <f>+'DCA-Anexo I-HI'!B66</f>
        <v>0</v>
      </c>
    </row>
    <row r="66" spans="1:2" ht="12.75" customHeight="1">
      <c r="A66" s="4" t="s">
        <v>1711</v>
      </c>
      <c r="B66" s="12"/>
    </row>
    <row r="67" spans="1:2" ht="12.75" customHeight="1">
      <c r="A67" s="3" t="s">
        <v>1712</v>
      </c>
      <c r="B67" s="11">
        <f>+'DCA-Anexo I-HI'!B95+'DCA-Anexo I-HI'!B108+'DCA-Anexo I-HI'!B88+'DCA-Anexo I-HI'!B68+'DCA-Anexo I-HI'!B79+'DCA-Anexo I-HI'!B106</f>
        <v>951240.52</v>
      </c>
    </row>
    <row r="68" spans="1:2" ht="12.75" customHeight="1">
      <c r="A68" s="4" t="s">
        <v>1713</v>
      </c>
      <c r="B68" s="12">
        <f>+'DCA-Anexo I-HI'!B69+'DCA-Anexo I-HI'!B71+'DCA-Anexo I-HI'!B73+'DCA-Anexo I-HI'!B75+'DCA-Anexo I-HI'!B77</f>
        <v>627047.96</v>
      </c>
    </row>
    <row r="69" spans="1:2" ht="12.75" customHeight="1">
      <c r="A69" s="3" t="s">
        <v>1714</v>
      </c>
      <c r="B69" s="11">
        <f>+'DCA-Anexo I-HI'!B70</f>
        <v>627047.96</v>
      </c>
    </row>
    <row r="70" spans="1:2" ht="12.75" customHeight="1">
      <c r="A70" s="4" t="s">
        <v>1715</v>
      </c>
      <c r="B70" s="12">
        <v>627047.96</v>
      </c>
    </row>
    <row r="71" spans="1:2" ht="12.75" customHeight="1">
      <c r="A71" s="3" t="s">
        <v>1716</v>
      </c>
      <c r="B71" s="11">
        <f>+'DCA-Anexo I-HI'!B72</f>
        <v>0</v>
      </c>
    </row>
    <row r="72" spans="1:2" ht="12.75" customHeight="1">
      <c r="A72" s="4" t="s">
        <v>1717</v>
      </c>
      <c r="B72" s="12"/>
    </row>
    <row r="73" spans="1:2" ht="12.75" customHeight="1">
      <c r="A73" s="3" t="s">
        <v>1718</v>
      </c>
      <c r="B73" s="11">
        <f>+'DCA-Anexo I-HI'!B74</f>
        <v>0</v>
      </c>
    </row>
    <row r="74" spans="1:2" ht="25.5" customHeight="1">
      <c r="A74" s="4" t="s">
        <v>1719</v>
      </c>
      <c r="B74" s="12"/>
    </row>
    <row r="75" spans="1:2" ht="12.75" customHeight="1">
      <c r="A75" s="3" t="s">
        <v>1720</v>
      </c>
      <c r="B75" s="11">
        <f>+'DCA-Anexo I-HI'!B76</f>
        <v>0</v>
      </c>
    </row>
    <row r="76" spans="1:2" ht="12.75" customHeight="1">
      <c r="A76" s="4" t="s">
        <v>1721</v>
      </c>
      <c r="B76" s="12"/>
    </row>
    <row r="77" spans="1:2" ht="12.75" customHeight="1">
      <c r="A77" s="3" t="s">
        <v>1722</v>
      </c>
      <c r="B77" s="11">
        <f>+'DCA-Anexo I-HI'!B78</f>
        <v>0</v>
      </c>
    </row>
    <row r="78" spans="1:2" ht="12.75" customHeight="1">
      <c r="A78" s="4" t="s">
        <v>1723</v>
      </c>
      <c r="B78" s="12"/>
    </row>
    <row r="79" spans="1:2" ht="12.75" customHeight="1">
      <c r="A79" s="3" t="s">
        <v>1724</v>
      </c>
      <c r="B79" s="11">
        <f>+'DCA-Anexo I-HI'!B84+'DCA-Anexo I-HI'!B80+'DCA-Anexo I-HI'!B82+'DCA-Anexo I-HI'!B86</f>
        <v>112325.9</v>
      </c>
    </row>
    <row r="80" spans="1:2" ht="12.75" customHeight="1">
      <c r="A80" s="4" t="s">
        <v>1725</v>
      </c>
      <c r="B80" s="12">
        <f>+'DCA-Anexo I-HI'!B81</f>
        <v>112325.9</v>
      </c>
    </row>
    <row r="81" spans="1:2" ht="12.75" customHeight="1">
      <c r="A81" s="3" t="s">
        <v>1726</v>
      </c>
      <c r="B81" s="11">
        <v>112325.9</v>
      </c>
    </row>
    <row r="82" spans="1:2" ht="12.75" customHeight="1">
      <c r="A82" s="4" t="s">
        <v>1727</v>
      </c>
      <c r="B82" s="12">
        <f>+'DCA-Anexo I-HI'!B83</f>
        <v>0</v>
      </c>
    </row>
    <row r="83" spans="1:2" ht="12.75" customHeight="1">
      <c r="A83" s="3" t="s">
        <v>1728</v>
      </c>
      <c r="B83" s="11"/>
    </row>
    <row r="84" spans="1:2" ht="12.75" customHeight="1">
      <c r="A84" s="4" t="s">
        <v>1729</v>
      </c>
      <c r="B84" s="12">
        <f>+'DCA-Anexo I-HI'!B85</f>
        <v>0</v>
      </c>
    </row>
    <row r="85" spans="1:2" ht="12.75" customHeight="1">
      <c r="A85" s="3" t="s">
        <v>1730</v>
      </c>
      <c r="B85" s="11"/>
    </row>
    <row r="86" spans="1:2" ht="12.75" customHeight="1">
      <c r="A86" s="4" t="s">
        <v>1731</v>
      </c>
      <c r="B86" s="12">
        <f>+'DCA-Anexo I-HI'!B87</f>
        <v>0</v>
      </c>
    </row>
    <row r="87" spans="1:2" ht="12.75" customHeight="1">
      <c r="A87" s="3" t="s">
        <v>1732</v>
      </c>
      <c r="B87" s="11"/>
    </row>
    <row r="88" spans="1:2" ht="12.75" customHeight="1">
      <c r="A88" s="4" t="s">
        <v>1733</v>
      </c>
      <c r="B88" s="12">
        <f>+'DCA-Anexo I-HI'!B93+'DCA-Anexo I-HI'!B91+'DCA-Anexo I-HI'!B89</f>
        <v>0</v>
      </c>
    </row>
    <row r="89" spans="1:2" ht="12.75" customHeight="1">
      <c r="A89" s="3" t="s">
        <v>1734</v>
      </c>
      <c r="B89" s="11">
        <f>+'DCA-Anexo I-HI'!B90</f>
        <v>0</v>
      </c>
    </row>
    <row r="90" spans="1:2" ht="25.5" customHeight="1">
      <c r="A90" s="4" t="s">
        <v>1735</v>
      </c>
      <c r="B90" s="12"/>
    </row>
    <row r="91" spans="1:2" ht="25.5" customHeight="1">
      <c r="A91" s="3" t="s">
        <v>1736</v>
      </c>
      <c r="B91" s="11">
        <f>+'DCA-Anexo I-HI'!B92</f>
        <v>0</v>
      </c>
    </row>
    <row r="92" spans="1:2" ht="25.5" customHeight="1">
      <c r="A92" s="4" t="s">
        <v>1737</v>
      </c>
      <c r="B92" s="12"/>
    </row>
    <row r="93" spans="1:2" ht="12.75" customHeight="1">
      <c r="A93" s="3" t="s">
        <v>1738</v>
      </c>
      <c r="B93" s="11">
        <f>+'DCA-Anexo I-HI'!B94</f>
        <v>0</v>
      </c>
    </row>
    <row r="94" spans="1:2" ht="25.5" customHeight="1">
      <c r="A94" s="4" t="s">
        <v>1739</v>
      </c>
      <c r="B94" s="12"/>
    </row>
    <row r="95" spans="1:2" ht="12.75" customHeight="1">
      <c r="A95" s="3" t="s">
        <v>1740</v>
      </c>
      <c r="B95" s="11">
        <f>+'DCA-Anexo I-HI'!B104+'DCA-Anexo I-HI'!B102+'DCA-Anexo I-HI'!B96+'DCA-Anexo I-HI'!B98+'DCA-Anexo I-HI'!B100</f>
        <v>0</v>
      </c>
    </row>
    <row r="96" spans="1:2" ht="12.75" customHeight="1">
      <c r="A96" s="4" t="s">
        <v>1741</v>
      </c>
      <c r="B96" s="12">
        <f>+'DCA-Anexo I-HI'!B97</f>
        <v>0</v>
      </c>
    </row>
    <row r="97" spans="1:2" ht="12.75" customHeight="1">
      <c r="A97" s="3" t="s">
        <v>1742</v>
      </c>
      <c r="B97" s="11"/>
    </row>
    <row r="98" spans="1:2" ht="12.75" customHeight="1">
      <c r="A98" s="4" t="s">
        <v>1743</v>
      </c>
      <c r="B98" s="12">
        <f>+'DCA-Anexo I-HI'!B99</f>
        <v>0</v>
      </c>
    </row>
    <row r="99" spans="1:2" ht="12.75" customHeight="1">
      <c r="A99" s="3" t="s">
        <v>1744</v>
      </c>
      <c r="B99" s="11"/>
    </row>
    <row r="100" spans="1:2" ht="25.5" customHeight="1">
      <c r="A100" s="4" t="s">
        <v>1745</v>
      </c>
      <c r="B100" s="12">
        <f>+'DCA-Anexo I-HI'!B101</f>
        <v>0</v>
      </c>
    </row>
    <row r="101" spans="1:2" ht="25.5" customHeight="1">
      <c r="A101" s="3" t="s">
        <v>1746</v>
      </c>
      <c r="B101" s="11"/>
    </row>
    <row r="102" spans="1:2" ht="12.75" customHeight="1">
      <c r="A102" s="4" t="s">
        <v>1747</v>
      </c>
      <c r="B102" s="12">
        <f>+'DCA-Anexo I-HI'!B103</f>
        <v>0</v>
      </c>
    </row>
    <row r="103" spans="1:2" ht="25.5" customHeight="1">
      <c r="A103" s="3" t="s">
        <v>1748</v>
      </c>
      <c r="B103" s="11"/>
    </row>
    <row r="104" spans="1:2" ht="12.75" customHeight="1">
      <c r="A104" s="4" t="s">
        <v>1749</v>
      </c>
      <c r="B104" s="12">
        <f>+'DCA-Anexo I-HI'!B105</f>
        <v>0</v>
      </c>
    </row>
    <row r="105" spans="1:2" ht="12.75" customHeight="1">
      <c r="A105" s="3" t="s">
        <v>1750</v>
      </c>
      <c r="B105" s="11"/>
    </row>
    <row r="106" spans="1:2" ht="12.75" customHeight="1">
      <c r="A106" s="4" t="s">
        <v>1751</v>
      </c>
      <c r="B106" s="12">
        <f>+'DCA-Anexo I-HI'!B107</f>
        <v>0</v>
      </c>
    </row>
    <row r="107" spans="1:2" ht="25.5" customHeight="1">
      <c r="A107" s="3" t="s">
        <v>1752</v>
      </c>
      <c r="B107" s="11"/>
    </row>
    <row r="108" spans="1:2" ht="12.75" customHeight="1">
      <c r="A108" s="4" t="s">
        <v>1753</v>
      </c>
      <c r="B108" s="12">
        <f>+'DCA-Anexo I-HI'!B115+'DCA-Anexo I-HI'!B111+'DCA-Anexo I-HI'!B109+'DCA-Anexo I-HI'!B113</f>
        <v>211866.66</v>
      </c>
    </row>
    <row r="109" spans="1:2" ht="25.5" customHeight="1">
      <c r="A109" s="3" t="s">
        <v>1754</v>
      </c>
      <c r="B109" s="11">
        <f>+'DCA-Anexo I-HI'!B110</f>
        <v>211866.66</v>
      </c>
    </row>
    <row r="110" spans="1:2" ht="25.5" customHeight="1">
      <c r="A110" s="4" t="s">
        <v>1755</v>
      </c>
      <c r="B110" s="12">
        <v>211866.66</v>
      </c>
    </row>
    <row r="111" spans="1:2" ht="25.5" customHeight="1">
      <c r="A111" s="3" t="s">
        <v>1756</v>
      </c>
      <c r="B111" s="11">
        <f>+'DCA-Anexo I-HI'!B112</f>
        <v>0</v>
      </c>
    </row>
    <row r="112" spans="1:2" ht="25.5" customHeight="1">
      <c r="A112" s="4" t="s">
        <v>1757</v>
      </c>
      <c r="B112" s="12"/>
    </row>
    <row r="113" spans="1:2" ht="25.5" customHeight="1">
      <c r="A113" s="3" t="s">
        <v>1758</v>
      </c>
      <c r="B113" s="11">
        <f>+'DCA-Anexo I-HI'!B114</f>
        <v>0</v>
      </c>
    </row>
    <row r="114" spans="1:2" ht="25.5" customHeight="1">
      <c r="A114" s="4" t="s">
        <v>1759</v>
      </c>
      <c r="B114" s="12"/>
    </row>
    <row r="115" spans="1:2" ht="12.75" customHeight="1">
      <c r="A115" s="3" t="s">
        <v>1760</v>
      </c>
      <c r="B115" s="11">
        <f>+'DCA-Anexo I-HI'!B116</f>
        <v>0</v>
      </c>
    </row>
    <row r="116" spans="1:2" ht="25.5" customHeight="1">
      <c r="A116" s="4" t="s">
        <v>1761</v>
      </c>
      <c r="B116" s="12"/>
    </row>
    <row r="117" spans="1:2" ht="12.75" customHeight="1">
      <c r="A117" s="3" t="s">
        <v>1762</v>
      </c>
      <c r="B117" s="11">
        <f>+'DCA-Anexo I-HI'!B132+'DCA-Anexo I-HI'!B123+'DCA-Anexo I-HI'!B118</f>
        <v>4559956.1899999995</v>
      </c>
    </row>
    <row r="118" spans="1:2" ht="12.75" customHeight="1">
      <c r="A118" s="4" t="s">
        <v>1763</v>
      </c>
      <c r="B118" s="12">
        <f>+'DCA-Anexo I-HI'!B121+'DCA-Anexo I-HI'!B119</f>
        <v>2543665.11</v>
      </c>
    </row>
    <row r="119" spans="1:2" ht="12.75" customHeight="1">
      <c r="A119" s="3" t="s">
        <v>1764</v>
      </c>
      <c r="B119" s="11">
        <f>+'DCA-Anexo I-HI'!B120</f>
        <v>2543665.11</v>
      </c>
    </row>
    <row r="120" spans="1:2" ht="12.75" customHeight="1">
      <c r="A120" s="4" t="s">
        <v>1765</v>
      </c>
      <c r="B120" s="12">
        <v>2543665.11</v>
      </c>
    </row>
    <row r="121" spans="1:2" ht="12.75" customHeight="1">
      <c r="A121" s="3" t="s">
        <v>1766</v>
      </c>
      <c r="B121" s="11">
        <f>+'DCA-Anexo I-HI'!B122</f>
        <v>0</v>
      </c>
    </row>
    <row r="122" spans="1:2" ht="12.75" customHeight="1">
      <c r="A122" s="4" t="s">
        <v>1767</v>
      </c>
      <c r="B122" s="12"/>
    </row>
    <row r="123" spans="1:2" ht="12.75" customHeight="1">
      <c r="A123" s="3" t="s">
        <v>1768</v>
      </c>
      <c r="B123" s="11">
        <f>+'DCA-Anexo I-HI'!B130+'DCA-Anexo I-HI'!B128+'DCA-Anexo I-HI'!B124+'DCA-Anexo I-HI'!B126</f>
        <v>2016291.08</v>
      </c>
    </row>
    <row r="124" spans="1:2" ht="12.75" customHeight="1">
      <c r="A124" s="4" t="s">
        <v>1769</v>
      </c>
      <c r="B124" s="12">
        <f>+'DCA-Anexo I-HI'!B125</f>
        <v>0</v>
      </c>
    </row>
    <row r="125" spans="1:2" ht="12.75" customHeight="1">
      <c r="A125" s="3" t="s">
        <v>1770</v>
      </c>
      <c r="B125" s="11"/>
    </row>
    <row r="126" spans="1:2" ht="12.75" customHeight="1">
      <c r="A126" s="4" t="s">
        <v>1771</v>
      </c>
      <c r="B126" s="12">
        <f>+'DCA-Anexo I-HI'!B127</f>
        <v>0</v>
      </c>
    </row>
    <row r="127" spans="1:2" ht="12.75" customHeight="1">
      <c r="A127" s="3" t="s">
        <v>1772</v>
      </c>
      <c r="B127" s="11"/>
    </row>
    <row r="128" spans="1:2" ht="12.75" customHeight="1">
      <c r="A128" s="4" t="s">
        <v>1773</v>
      </c>
      <c r="B128" s="12">
        <f>+'DCA-Anexo I-HI'!B129</f>
        <v>2016291.08</v>
      </c>
    </row>
    <row r="129" spans="1:2" ht="12.75" customHeight="1">
      <c r="A129" s="3" t="s">
        <v>1774</v>
      </c>
      <c r="B129" s="11">
        <v>2016291.08</v>
      </c>
    </row>
    <row r="130" spans="1:2" ht="25.5" customHeight="1">
      <c r="A130" s="4" t="s">
        <v>1775</v>
      </c>
      <c r="B130" s="12">
        <f>+'DCA-Anexo I-HI'!B131</f>
        <v>0</v>
      </c>
    </row>
    <row r="131" spans="1:2" ht="25.5" customHeight="1">
      <c r="A131" s="3" t="s">
        <v>1776</v>
      </c>
      <c r="B131" s="11"/>
    </row>
    <row r="132" spans="1:2" ht="12.75" customHeight="1">
      <c r="A132" s="4" t="s">
        <v>1777</v>
      </c>
      <c r="B132" s="12">
        <f>+'DCA-Anexo I-HI'!B135+'DCA-Anexo I-HI'!B137+'DCA-Anexo I-HI'!B133</f>
        <v>0</v>
      </c>
    </row>
    <row r="133" spans="1:2" ht="12.75" customHeight="1">
      <c r="A133" s="3" t="s">
        <v>1778</v>
      </c>
      <c r="B133" s="11">
        <f>+'DCA-Anexo I-HI'!B134</f>
        <v>0</v>
      </c>
    </row>
    <row r="134" spans="1:2" ht="12.75" customHeight="1">
      <c r="A134" s="4" t="s">
        <v>1779</v>
      </c>
      <c r="B134" s="12"/>
    </row>
    <row r="135" spans="1:2" ht="12.75" customHeight="1">
      <c r="A135" s="3" t="s">
        <v>1780</v>
      </c>
      <c r="B135" s="11">
        <f>+'DCA-Anexo I-HI'!B136</f>
        <v>0</v>
      </c>
    </row>
    <row r="136" spans="1:2" ht="12.75" customHeight="1">
      <c r="A136" s="4" t="s">
        <v>1781</v>
      </c>
      <c r="B136" s="12"/>
    </row>
    <row r="137" spans="1:2" ht="12.75" customHeight="1">
      <c r="A137" s="3" t="s">
        <v>1782</v>
      </c>
      <c r="B137" s="11">
        <f>+'DCA-Anexo I-HI'!B138</f>
        <v>0</v>
      </c>
    </row>
    <row r="138" spans="1:2" ht="12.75" customHeight="1">
      <c r="A138" s="4" t="s">
        <v>1783</v>
      </c>
      <c r="B138" s="12"/>
    </row>
    <row r="139" spans="1:2" ht="12.75" customHeight="1">
      <c r="A139" s="3" t="s">
        <v>1784</v>
      </c>
      <c r="B139" s="11">
        <f>+'DCA-Anexo I-HI'!B197+'DCA-Anexo I-HI'!B190+'DCA-Anexo I-HI'!B173+'DCA-Anexo I-HI'!B140+'DCA-Anexo I-HI'!B159+'DCA-Anexo I-HI'!B192</f>
        <v>301877.08999999997</v>
      </c>
    </row>
    <row r="140" spans="1:2" ht="25.5" customHeight="1">
      <c r="A140" s="4" t="s">
        <v>1785</v>
      </c>
      <c r="B140" s="12">
        <f>+'DCA-Anexo I-HI'!B157+'DCA-Anexo I-HI'!B146+'DCA-Anexo I-HI'!B150+'DCA-Anexo I-HI'!B152+'DCA-Anexo I-HI'!B141+'DCA-Anexo I-HI'!B148</f>
        <v>52202.879999999997</v>
      </c>
    </row>
    <row r="141" spans="1:2" ht="12.75" customHeight="1">
      <c r="A141" s="3" t="s">
        <v>1786</v>
      </c>
      <c r="B141" s="11">
        <f>+'DCA-Anexo I-HI'!B144+'DCA-Anexo I-HI'!B145+'DCA-Anexo I-HI'!B143+'DCA-Anexo I-HI'!B142</f>
        <v>52202.879999999997</v>
      </c>
    </row>
    <row r="142" spans="1:2" ht="25.5" customHeight="1">
      <c r="A142" s="4" t="s">
        <v>1787</v>
      </c>
      <c r="B142" s="12">
        <v>52202.879999999997</v>
      </c>
    </row>
    <row r="143" spans="1:2" ht="25.5" customHeight="1">
      <c r="A143" s="3" t="s">
        <v>1788</v>
      </c>
      <c r="B143" s="11"/>
    </row>
    <row r="144" spans="1:2" ht="25.5" customHeight="1">
      <c r="A144" s="4" t="s">
        <v>1789</v>
      </c>
      <c r="B144" s="12"/>
    </row>
    <row r="145" spans="1:2" ht="25.5" customHeight="1">
      <c r="A145" s="3" t="s">
        <v>1790</v>
      </c>
      <c r="B145" s="11"/>
    </row>
    <row r="146" spans="1:2" ht="12.75" customHeight="1">
      <c r="A146" s="4" t="s">
        <v>1791</v>
      </c>
      <c r="B146" s="12">
        <f>+'DCA-Anexo I-HI'!B147</f>
        <v>0</v>
      </c>
    </row>
    <row r="147" spans="1:2" ht="25.5" customHeight="1">
      <c r="A147" s="3" t="s">
        <v>1792</v>
      </c>
      <c r="B147" s="11"/>
    </row>
    <row r="148" spans="1:2" ht="12.75" customHeight="1">
      <c r="A148" s="4" t="s">
        <v>1793</v>
      </c>
      <c r="B148" s="12">
        <f>+'DCA-Anexo I-HI'!B149</f>
        <v>0</v>
      </c>
    </row>
    <row r="149" spans="1:2" ht="25.5" customHeight="1">
      <c r="A149" s="3" t="s">
        <v>1794</v>
      </c>
      <c r="B149" s="11"/>
    </row>
    <row r="150" spans="1:2" ht="25.5" customHeight="1">
      <c r="A150" s="4" t="s">
        <v>1795</v>
      </c>
      <c r="B150" s="12">
        <f>+'DCA-Anexo I-HI'!B151</f>
        <v>0</v>
      </c>
    </row>
    <row r="151" spans="1:2" ht="25.5" customHeight="1">
      <c r="A151" s="3" t="s">
        <v>1796</v>
      </c>
      <c r="B151" s="11"/>
    </row>
    <row r="152" spans="1:2" ht="25.5" customHeight="1">
      <c r="A152" s="4" t="s">
        <v>1797</v>
      </c>
      <c r="B152" s="12">
        <f>+'DCA-Anexo I-HI'!B153+'DCA-Anexo I-HI'!B154+'DCA-Anexo I-HI'!B156+'DCA-Anexo I-HI'!B155</f>
        <v>0</v>
      </c>
    </row>
    <row r="153" spans="1:2" ht="25.5" customHeight="1">
      <c r="A153" s="3" t="s">
        <v>1798</v>
      </c>
      <c r="B153" s="11"/>
    </row>
    <row r="154" spans="1:2" ht="25.5" customHeight="1">
      <c r="A154" s="4" t="s">
        <v>1799</v>
      </c>
      <c r="B154" s="12"/>
    </row>
    <row r="155" spans="1:2" ht="25.5" customHeight="1">
      <c r="A155" s="3" t="s">
        <v>1800</v>
      </c>
      <c r="B155" s="11"/>
    </row>
    <row r="156" spans="1:2" ht="25.5" customHeight="1">
      <c r="A156" s="4" t="s">
        <v>1801</v>
      </c>
      <c r="B156" s="12"/>
    </row>
    <row r="157" spans="1:2" ht="25.5" customHeight="1">
      <c r="A157" s="3" t="s">
        <v>1802</v>
      </c>
      <c r="B157" s="11">
        <f>+'DCA-Anexo I-HI'!B158</f>
        <v>0</v>
      </c>
    </row>
    <row r="158" spans="1:2" ht="25.5" customHeight="1">
      <c r="A158" s="4" t="s">
        <v>1803</v>
      </c>
      <c r="B158" s="12"/>
    </row>
    <row r="159" spans="1:2" ht="12.75" customHeight="1">
      <c r="A159" s="3" t="s">
        <v>1804</v>
      </c>
      <c r="B159" s="11">
        <f>+'DCA-Anexo I-HI'!B171+'DCA-Anexo I-HI'!B165+'DCA-Anexo I-HI'!B169+'DCA-Anexo I-HI'!B160+'DCA-Anexo I-HI'!B167</f>
        <v>3012.72</v>
      </c>
    </row>
    <row r="160" spans="1:2" ht="25.5" customHeight="1">
      <c r="A160" s="4" t="s">
        <v>1805</v>
      </c>
      <c r="B160" s="12">
        <f>+'DCA-Anexo I-HI'!B162+'DCA-Anexo I-HI'!B163+'DCA-Anexo I-HI'!B161+'DCA-Anexo I-HI'!B164</f>
        <v>0</v>
      </c>
    </row>
    <row r="161" spans="1:2" ht="25.5" customHeight="1">
      <c r="A161" s="3" t="s">
        <v>1806</v>
      </c>
      <c r="B161" s="11"/>
    </row>
    <row r="162" spans="1:2" ht="25.5" customHeight="1">
      <c r="A162" s="4" t="s">
        <v>1807</v>
      </c>
      <c r="B162" s="12"/>
    </row>
    <row r="163" spans="1:2" ht="25.5" customHeight="1">
      <c r="A163" s="3" t="s">
        <v>1808</v>
      </c>
      <c r="B163" s="11"/>
    </row>
    <row r="164" spans="1:2" ht="25.5" customHeight="1">
      <c r="A164" s="4" t="s">
        <v>1809</v>
      </c>
      <c r="B164" s="12"/>
    </row>
    <row r="165" spans="1:2" ht="25.5" customHeight="1">
      <c r="A165" s="3" t="s">
        <v>1810</v>
      </c>
      <c r="B165" s="11">
        <f>+'DCA-Anexo I-HI'!B166</f>
        <v>0</v>
      </c>
    </row>
    <row r="166" spans="1:2" ht="25.5" customHeight="1">
      <c r="A166" s="4" t="s">
        <v>1811</v>
      </c>
      <c r="B166" s="12"/>
    </row>
    <row r="167" spans="1:2" ht="25.5" customHeight="1">
      <c r="A167" s="3" t="s">
        <v>1812</v>
      </c>
      <c r="B167" s="11">
        <f>+'DCA-Anexo I-HI'!B168</f>
        <v>0</v>
      </c>
    </row>
    <row r="168" spans="1:2" ht="25.5" customHeight="1">
      <c r="A168" s="4" t="s">
        <v>1813</v>
      </c>
      <c r="B168" s="12"/>
    </row>
    <row r="169" spans="1:2" ht="12.75" customHeight="1">
      <c r="A169" s="3" t="s">
        <v>1814</v>
      </c>
      <c r="B169" s="11">
        <f>+'DCA-Anexo I-HI'!B170</f>
        <v>0</v>
      </c>
    </row>
    <row r="170" spans="1:2" ht="25.5" customHeight="1">
      <c r="A170" s="4" t="s">
        <v>1815</v>
      </c>
      <c r="B170" s="12"/>
    </row>
    <row r="171" spans="1:2" ht="12.75" customHeight="1">
      <c r="A171" s="3" t="s">
        <v>1816</v>
      </c>
      <c r="B171" s="11">
        <f>+'DCA-Anexo I-HI'!B172</f>
        <v>3012.72</v>
      </c>
    </row>
    <row r="172" spans="1:2" ht="12.75" customHeight="1">
      <c r="A172" s="4" t="s">
        <v>1817</v>
      </c>
      <c r="B172" s="12">
        <v>3012.72</v>
      </c>
    </row>
    <row r="173" spans="1:2" ht="12.75" customHeight="1">
      <c r="A173" s="3" t="s">
        <v>1818</v>
      </c>
      <c r="B173" s="11">
        <f>+'DCA-Anexo I-HI'!B185+'DCA-Anexo I-HI'!B181+'DCA-Anexo I-HI'!B183+'DCA-Anexo I-HI'!B179+'DCA-Anexo I-HI'!B174</f>
        <v>246661.49</v>
      </c>
    </row>
    <row r="174" spans="1:2" ht="25.5" customHeight="1">
      <c r="A174" s="4" t="s">
        <v>1819</v>
      </c>
      <c r="B174" s="12">
        <f>+'DCA-Anexo I-HI'!B178+'DCA-Anexo I-HI'!B177+'DCA-Anexo I-HI'!B176+'DCA-Anexo I-HI'!B175</f>
        <v>0</v>
      </c>
    </row>
    <row r="175" spans="1:2" ht="25.5" customHeight="1">
      <c r="A175" s="3" t="s">
        <v>1820</v>
      </c>
      <c r="B175" s="11"/>
    </row>
    <row r="176" spans="1:2" ht="25.5" customHeight="1">
      <c r="A176" s="4" t="s">
        <v>1821</v>
      </c>
      <c r="B176" s="12"/>
    </row>
    <row r="177" spans="1:2" ht="25.5" customHeight="1">
      <c r="A177" s="3" t="s">
        <v>1822</v>
      </c>
      <c r="B177" s="11"/>
    </row>
    <row r="178" spans="1:2" ht="25.5" customHeight="1">
      <c r="A178" s="4" t="s">
        <v>1823</v>
      </c>
      <c r="B178" s="12"/>
    </row>
    <row r="179" spans="1:2" ht="25.5" customHeight="1">
      <c r="A179" s="3" t="s">
        <v>1824</v>
      </c>
      <c r="B179" s="11">
        <f>+'DCA-Anexo I-HI'!B180</f>
        <v>0</v>
      </c>
    </row>
    <row r="180" spans="1:2" ht="25.5" customHeight="1">
      <c r="A180" s="4" t="s">
        <v>1825</v>
      </c>
      <c r="B180" s="12"/>
    </row>
    <row r="181" spans="1:2" ht="25.5" customHeight="1">
      <c r="A181" s="3" t="s">
        <v>1826</v>
      </c>
      <c r="B181" s="11">
        <f>+'DCA-Anexo I-HI'!B182</f>
        <v>0</v>
      </c>
    </row>
    <row r="182" spans="1:2" ht="25.5" customHeight="1">
      <c r="A182" s="4" t="s">
        <v>1827</v>
      </c>
      <c r="B182" s="12"/>
    </row>
    <row r="183" spans="1:2" ht="25.5" customHeight="1">
      <c r="A183" s="3" t="s">
        <v>1828</v>
      </c>
      <c r="B183" s="11">
        <f>+'DCA-Anexo I-HI'!B184</f>
        <v>0</v>
      </c>
    </row>
    <row r="184" spans="1:2" ht="25.5" customHeight="1">
      <c r="A184" s="4" t="s">
        <v>1829</v>
      </c>
      <c r="B184" s="12"/>
    </row>
    <row r="185" spans="1:2" ht="12.75" customHeight="1">
      <c r="A185" s="3" t="s">
        <v>1830</v>
      </c>
      <c r="B185" s="11">
        <f>+'DCA-Anexo I-HI'!B189+'DCA-Anexo I-HI'!B188+'DCA-Anexo I-HI'!B186+'DCA-Anexo I-HI'!B187</f>
        <v>246661.49</v>
      </c>
    </row>
    <row r="186" spans="1:2" ht="25.5" customHeight="1">
      <c r="A186" s="4" t="s">
        <v>1831</v>
      </c>
      <c r="B186" s="12">
        <v>246661.49</v>
      </c>
    </row>
    <row r="187" spans="1:2" ht="25.5" customHeight="1">
      <c r="A187" s="3" t="s">
        <v>1832</v>
      </c>
      <c r="B187" s="11"/>
    </row>
    <row r="188" spans="1:2" ht="25.5" customHeight="1">
      <c r="A188" s="4" t="s">
        <v>1833</v>
      </c>
      <c r="B188" s="12"/>
    </row>
    <row r="189" spans="1:2" ht="25.5" customHeight="1">
      <c r="A189" s="3" t="s">
        <v>1834</v>
      </c>
      <c r="B189" s="11"/>
    </row>
    <row r="190" spans="1:2" ht="12.75" customHeight="1">
      <c r="A190" s="4" t="s">
        <v>1835</v>
      </c>
      <c r="B190" s="12">
        <f>+'DCA-Anexo I-HI'!B191</f>
        <v>0</v>
      </c>
    </row>
    <row r="191" spans="1:2" ht="12.75" customHeight="1">
      <c r="A191" s="3" t="s">
        <v>1836</v>
      </c>
      <c r="B191" s="11"/>
    </row>
    <row r="192" spans="1:2" ht="12.75" customHeight="1">
      <c r="A192" s="4" t="s">
        <v>1837</v>
      </c>
      <c r="B192" s="12">
        <f>+'DCA-Anexo I-HI'!B193+'DCA-Anexo I-HI'!B195</f>
        <v>0</v>
      </c>
    </row>
    <row r="193" spans="1:2" ht="12.75" customHeight="1">
      <c r="A193" s="3" t="s">
        <v>1838</v>
      </c>
      <c r="B193" s="11">
        <f>+'DCA-Anexo I-HI'!B194</f>
        <v>0</v>
      </c>
    </row>
    <row r="194" spans="1:2" ht="12.75" customHeight="1">
      <c r="A194" s="4" t="s">
        <v>1839</v>
      </c>
      <c r="B194" s="12"/>
    </row>
    <row r="195" spans="1:2" ht="12.75" customHeight="1">
      <c r="A195" s="3" t="s">
        <v>1840</v>
      </c>
      <c r="B195" s="11">
        <f>+'DCA-Anexo I-HI'!B196</f>
        <v>0</v>
      </c>
    </row>
    <row r="196" spans="1:2" ht="12.75" customHeight="1">
      <c r="A196" s="4" t="s">
        <v>1841</v>
      </c>
      <c r="B196" s="12"/>
    </row>
    <row r="197" spans="1:2" ht="25.5" customHeight="1">
      <c r="A197" s="3" t="s">
        <v>1842</v>
      </c>
      <c r="B197" s="11">
        <f>+'DCA-Anexo I-HI'!B202+'DCA-Anexo I-HI'!B200+'DCA-Anexo I-HI'!B198</f>
        <v>0</v>
      </c>
    </row>
    <row r="198" spans="1:2" ht="12.75" customHeight="1">
      <c r="A198" s="4" t="s">
        <v>1843</v>
      </c>
      <c r="B198" s="12">
        <f>+'DCA-Anexo I-HI'!B199</f>
        <v>0</v>
      </c>
    </row>
    <row r="199" spans="1:2" ht="25.5" customHeight="1">
      <c r="A199" s="3" t="s">
        <v>1844</v>
      </c>
      <c r="B199" s="11"/>
    </row>
    <row r="200" spans="1:2" ht="12.75" customHeight="1">
      <c r="A200" s="4" t="s">
        <v>1845</v>
      </c>
      <c r="B200" s="12">
        <f>+'DCA-Anexo I-HI'!B201</f>
        <v>0</v>
      </c>
    </row>
    <row r="201" spans="1:2" ht="25.5" customHeight="1">
      <c r="A201" s="3" t="s">
        <v>1846</v>
      </c>
      <c r="B201" s="11"/>
    </row>
    <row r="202" spans="1:2" ht="25.5" customHeight="1">
      <c r="A202" s="4" t="s">
        <v>1847</v>
      </c>
      <c r="B202" s="12">
        <f>+'DCA-Anexo I-HI'!B203</f>
        <v>0</v>
      </c>
    </row>
    <row r="203" spans="1:2" ht="25.5" customHeight="1">
      <c r="A203" s="3" t="s">
        <v>1848</v>
      </c>
      <c r="B203" s="11"/>
    </row>
    <row r="204" spans="1:2" ht="12.75" customHeight="1">
      <c r="A204" s="4" t="s">
        <v>1849</v>
      </c>
      <c r="B204" s="12">
        <f>+'DCA-Anexo I-HI'!B245+'DCA-Anexo I-HI'!B239+'DCA-Anexo I-HI'!B243+'DCA-Anexo I-HI'!B216+'DCA-Anexo I-HI'!B241+'DCA-Anexo I-HI'!B234+'DCA-Anexo I-HI'!B205+'DCA-Anexo I-HI'!B252</f>
        <v>4175745.0500000007</v>
      </c>
    </row>
    <row r="205" spans="1:2" ht="12.75" customHeight="1">
      <c r="A205" s="3" t="s">
        <v>1850</v>
      </c>
      <c r="B205" s="11">
        <f>+'DCA-Anexo I-HI'!B206+'DCA-Anexo I-HI'!B208+'DCA-Anexo I-HI'!B210+'DCA-Anexo I-HI'!B212+'DCA-Anexo I-HI'!B214</f>
        <v>1248767.8400000001</v>
      </c>
    </row>
    <row r="206" spans="1:2" ht="25.5" customHeight="1">
      <c r="A206" s="4" t="s">
        <v>1851</v>
      </c>
      <c r="B206" s="12">
        <f>+'DCA-Anexo I-HI'!B207</f>
        <v>1248767.8400000001</v>
      </c>
    </row>
    <row r="207" spans="1:2" ht="25.5" customHeight="1">
      <c r="A207" s="3" t="s">
        <v>1852</v>
      </c>
      <c r="B207" s="11">
        <v>1248767.8400000001</v>
      </c>
    </row>
    <row r="208" spans="1:2" ht="25.5" customHeight="1">
      <c r="A208" s="4" t="s">
        <v>1853</v>
      </c>
      <c r="B208" s="12">
        <f>+'DCA-Anexo I-HI'!B209</f>
        <v>0</v>
      </c>
    </row>
    <row r="209" spans="1:2" ht="25.5" customHeight="1">
      <c r="A209" s="3" t="s">
        <v>1854</v>
      </c>
      <c r="B209" s="11"/>
    </row>
    <row r="210" spans="1:2" ht="25.5" customHeight="1">
      <c r="A210" s="4" t="s">
        <v>1855</v>
      </c>
      <c r="B210" s="12">
        <f>+'DCA-Anexo I-HI'!B211</f>
        <v>0</v>
      </c>
    </row>
    <row r="211" spans="1:2" ht="25.5" customHeight="1">
      <c r="A211" s="3" t="s">
        <v>1856</v>
      </c>
      <c r="B211" s="11"/>
    </row>
    <row r="212" spans="1:2" ht="25.5" customHeight="1">
      <c r="A212" s="4" t="s">
        <v>1857</v>
      </c>
      <c r="B212" s="12">
        <f>+'DCA-Anexo I-HI'!B213</f>
        <v>0</v>
      </c>
    </row>
    <row r="213" spans="1:2" ht="25.5" customHeight="1">
      <c r="A213" s="3" t="s">
        <v>1858</v>
      </c>
      <c r="B213" s="11"/>
    </row>
    <row r="214" spans="1:2" ht="25.5" customHeight="1">
      <c r="A214" s="4" t="s">
        <v>1859</v>
      </c>
      <c r="B214" s="12">
        <f>+'DCA-Anexo I-HI'!B215</f>
        <v>0</v>
      </c>
    </row>
    <row r="215" spans="1:2" ht="25.5" customHeight="1">
      <c r="A215" s="3" t="s">
        <v>1860</v>
      </c>
      <c r="B215" s="11"/>
    </row>
    <row r="216" spans="1:2" ht="12.75" customHeight="1">
      <c r="A216" s="4" t="s">
        <v>1861</v>
      </c>
      <c r="B216" s="12">
        <f>+'DCA-Anexo I-HI'!B217+'DCA-Anexo I-HI'!B224+'DCA-Anexo I-HI'!B222+'DCA-Anexo I-HI'!B229</f>
        <v>2632726.39</v>
      </c>
    </row>
    <row r="217" spans="1:2" ht="12.75" customHeight="1">
      <c r="A217" s="3" t="s">
        <v>1862</v>
      </c>
      <c r="B217" s="11">
        <f>+'DCA-Anexo I-HI'!B218+'DCA-Anexo I-HI'!B219+'DCA-Anexo I-HI'!B220+'DCA-Anexo I-HI'!B221</f>
        <v>2632726.39</v>
      </c>
    </row>
    <row r="218" spans="1:2" ht="25.5" customHeight="1">
      <c r="A218" s="4" t="s">
        <v>1863</v>
      </c>
      <c r="B218" s="12">
        <v>2632726.39</v>
      </c>
    </row>
    <row r="219" spans="1:2" ht="25.5" customHeight="1">
      <c r="A219" s="3" t="s">
        <v>1864</v>
      </c>
      <c r="B219" s="11"/>
    </row>
    <row r="220" spans="1:2" ht="25.5" customHeight="1">
      <c r="A220" s="4" t="s">
        <v>1865</v>
      </c>
      <c r="B220" s="12"/>
    </row>
    <row r="221" spans="1:2" ht="25.5" customHeight="1">
      <c r="A221" s="3" t="s">
        <v>1866</v>
      </c>
      <c r="B221" s="11"/>
    </row>
    <row r="222" spans="1:2" ht="12.75" customHeight="1">
      <c r="A222" s="4" t="s">
        <v>1867</v>
      </c>
      <c r="B222" s="12">
        <f>+'DCA-Anexo I-HI'!B223</f>
        <v>0</v>
      </c>
    </row>
    <row r="223" spans="1:2" ht="12.75" customHeight="1">
      <c r="A223" s="3" t="s">
        <v>1868</v>
      </c>
      <c r="B223" s="11"/>
    </row>
    <row r="224" spans="1:2" ht="12.75" customHeight="1">
      <c r="A224" s="4" t="s">
        <v>1869</v>
      </c>
      <c r="B224" s="12">
        <f>+'DCA-Anexo I-HI'!B227+'DCA-Anexo I-HI'!B228+'DCA-Anexo I-HI'!B225+'DCA-Anexo I-HI'!B226</f>
        <v>0</v>
      </c>
    </row>
    <row r="225" spans="1:2" ht="12.75" customHeight="1">
      <c r="A225" s="3" t="s">
        <v>1870</v>
      </c>
      <c r="B225" s="11"/>
    </row>
    <row r="226" spans="1:2" ht="12.75" customHeight="1">
      <c r="A226" s="4" t="s">
        <v>1871</v>
      </c>
      <c r="B226" s="12"/>
    </row>
    <row r="227" spans="1:2" ht="12.75" customHeight="1">
      <c r="A227" s="3" t="s">
        <v>1872</v>
      </c>
      <c r="B227" s="11"/>
    </row>
    <row r="228" spans="1:2" ht="25.5" customHeight="1">
      <c r="A228" s="4" t="s">
        <v>1873</v>
      </c>
      <c r="B228" s="12"/>
    </row>
    <row r="229" spans="1:2" ht="12.75" customHeight="1">
      <c r="A229" s="3" t="s">
        <v>1874</v>
      </c>
      <c r="B229" s="11">
        <f>+'DCA-Anexo I-HI'!B233+'DCA-Anexo I-HI'!B231+'DCA-Anexo I-HI'!B232+'DCA-Anexo I-HI'!B230</f>
        <v>0</v>
      </c>
    </row>
    <row r="230" spans="1:2" ht="12.75" customHeight="1">
      <c r="A230" s="4" t="s">
        <v>1875</v>
      </c>
      <c r="B230" s="12"/>
    </row>
    <row r="231" spans="1:2" ht="12.75" customHeight="1">
      <c r="A231" s="3" t="s">
        <v>1876</v>
      </c>
      <c r="B231" s="11"/>
    </row>
    <row r="232" spans="1:2" ht="12.75" customHeight="1">
      <c r="A232" s="4" t="s">
        <v>1877</v>
      </c>
      <c r="B232" s="12"/>
    </row>
    <row r="233" spans="1:2" ht="12.75" customHeight="1">
      <c r="A233" s="3" t="s">
        <v>1878</v>
      </c>
      <c r="B233" s="11"/>
    </row>
    <row r="234" spans="1:2" ht="12.75" customHeight="1">
      <c r="A234" s="4" t="s">
        <v>1879</v>
      </c>
      <c r="B234" s="12">
        <f>+'DCA-Anexo I-HI'!B237+'DCA-Anexo I-HI'!B235</f>
        <v>23823.7</v>
      </c>
    </row>
    <row r="235" spans="1:2" ht="25.5" customHeight="1">
      <c r="A235" s="3" t="s">
        <v>1880</v>
      </c>
      <c r="B235" s="11">
        <f>+'DCA-Anexo I-HI'!B236</f>
        <v>23823.7</v>
      </c>
    </row>
    <row r="236" spans="1:2" ht="25.5" customHeight="1">
      <c r="A236" s="4" t="s">
        <v>1881</v>
      </c>
      <c r="B236" s="12">
        <v>23823.7</v>
      </c>
    </row>
    <row r="237" spans="1:2" ht="25.5" customHeight="1">
      <c r="A237" s="3" t="s">
        <v>1882</v>
      </c>
      <c r="B237" s="11">
        <f>+'DCA-Anexo I-HI'!B238</f>
        <v>0</v>
      </c>
    </row>
    <row r="238" spans="1:2" ht="25.5" customHeight="1">
      <c r="A238" s="4" t="s">
        <v>1883</v>
      </c>
      <c r="B238" s="12"/>
    </row>
    <row r="239" spans="1:2" ht="12.75" customHeight="1">
      <c r="A239" s="3" t="s">
        <v>1884</v>
      </c>
      <c r="B239" s="11">
        <f>+'DCA-Anexo I-HI'!B240</f>
        <v>0</v>
      </c>
    </row>
    <row r="240" spans="1:2" ht="25.5" customHeight="1">
      <c r="A240" s="4" t="s">
        <v>1885</v>
      </c>
      <c r="B240" s="12"/>
    </row>
    <row r="241" spans="1:2" ht="12.75" customHeight="1">
      <c r="A241" s="3" t="s">
        <v>1886</v>
      </c>
      <c r="B241" s="11">
        <f>+'DCA-Anexo I-HI'!B242</f>
        <v>0</v>
      </c>
    </row>
    <row r="242" spans="1:2" ht="12.75" customHeight="1">
      <c r="A242" s="4" t="s">
        <v>1887</v>
      </c>
      <c r="B242" s="12"/>
    </row>
    <row r="243" spans="1:2" ht="12.75" customHeight="1">
      <c r="A243" s="3" t="s">
        <v>1888</v>
      </c>
      <c r="B243" s="11">
        <f>+'DCA-Anexo I-HI'!B244</f>
        <v>0</v>
      </c>
    </row>
    <row r="244" spans="1:2" ht="12.75" customHeight="1">
      <c r="A244" s="4" t="s">
        <v>1889</v>
      </c>
      <c r="B244" s="12"/>
    </row>
    <row r="245" spans="1:2" ht="12.75" customHeight="1">
      <c r="A245" s="3" t="s">
        <v>1890</v>
      </c>
      <c r="B245" s="11">
        <f>+'DCA-Anexo I-HI'!B250+'DCA-Anexo I-HI'!B246</f>
        <v>0</v>
      </c>
    </row>
    <row r="246" spans="1:2" ht="12.75" customHeight="1">
      <c r="A246" s="4" t="s">
        <v>1891</v>
      </c>
      <c r="B246" s="12">
        <f>+'DCA-Anexo I-HI'!B248+'DCA-Anexo I-HI'!B249+'DCA-Anexo I-HI'!B247</f>
        <v>0</v>
      </c>
    </row>
    <row r="247" spans="1:2" ht="25.5" customHeight="1">
      <c r="A247" s="3" t="s">
        <v>1892</v>
      </c>
      <c r="B247" s="11"/>
    </row>
    <row r="248" spans="1:2" ht="25.5" customHeight="1">
      <c r="A248" s="4" t="s">
        <v>1893</v>
      </c>
      <c r="B248" s="12"/>
    </row>
    <row r="249" spans="1:2" ht="25.5" customHeight="1">
      <c r="A249" s="3" t="s">
        <v>1894</v>
      </c>
      <c r="B249" s="11"/>
    </row>
    <row r="250" spans="1:2" ht="12.75" customHeight="1">
      <c r="A250" s="4" t="s">
        <v>1895</v>
      </c>
      <c r="B250" s="12">
        <f>+'DCA-Anexo I-HI'!B251</f>
        <v>0</v>
      </c>
    </row>
    <row r="251" spans="1:2" ht="25.5" customHeight="1">
      <c r="A251" s="3" t="s">
        <v>1896</v>
      </c>
      <c r="B251" s="11"/>
    </row>
    <row r="252" spans="1:2" ht="12.75" customHeight="1">
      <c r="A252" s="4" t="s">
        <v>1897</v>
      </c>
      <c r="B252" s="12">
        <f>+'DCA-Anexo I-HI'!B253</f>
        <v>270427.12</v>
      </c>
    </row>
    <row r="253" spans="1:2" ht="12.75" customHeight="1">
      <c r="A253" s="3" t="s">
        <v>1898</v>
      </c>
      <c r="B253" s="11">
        <v>270427.12</v>
      </c>
    </row>
    <row r="254" spans="1:2" ht="25.5" customHeight="1">
      <c r="A254" s="4" t="s">
        <v>1899</v>
      </c>
      <c r="B254" s="12">
        <f>+'DCA-Anexo I-HI'!B298+'DCA-Anexo I-HI'!B255+'DCA-Anexo I-HI'!B300+'DCA-Anexo I-HI'!B289+'DCA-Anexo I-HI'!B280</f>
        <v>17846.75</v>
      </c>
    </row>
    <row r="255" spans="1:2" ht="25.5" customHeight="1">
      <c r="A255" s="3" t="s">
        <v>1900</v>
      </c>
      <c r="B255" s="11">
        <f>+'DCA-Anexo I-HI'!B270+'DCA-Anexo I-HI'!B260+'DCA-Anexo I-HI'!B272+'DCA-Anexo I-HI'!B262+'DCA-Anexo I-HI'!B258+'DCA-Anexo I-HI'!B256+'DCA-Anexo I-HI'!B278+'DCA-Anexo I-HI'!B268</f>
        <v>17846.75</v>
      </c>
    </row>
    <row r="256" spans="1:2" ht="12.75" customHeight="1">
      <c r="A256" s="4" t="s">
        <v>1901</v>
      </c>
      <c r="B256" s="12">
        <f>+'DCA-Anexo I-HI'!B257</f>
        <v>0</v>
      </c>
    </row>
    <row r="257" spans="1:2" ht="12.75" customHeight="1">
      <c r="A257" s="3" t="s">
        <v>1902</v>
      </c>
      <c r="B257" s="11"/>
    </row>
    <row r="258" spans="1:2" ht="12.75" customHeight="1">
      <c r="A258" s="4" t="s">
        <v>1903</v>
      </c>
      <c r="B258" s="12">
        <f>+'DCA-Anexo I-HI'!B259</f>
        <v>0</v>
      </c>
    </row>
    <row r="259" spans="1:2" ht="12.75" customHeight="1">
      <c r="A259" s="3" t="s">
        <v>1904</v>
      </c>
      <c r="B259" s="11"/>
    </row>
    <row r="260" spans="1:2" ht="12.75" customHeight="1">
      <c r="A260" s="4" t="s">
        <v>1905</v>
      </c>
      <c r="B260" s="12">
        <f>+'DCA-Anexo I-HI'!B261</f>
        <v>17846.75</v>
      </c>
    </row>
    <row r="261" spans="1:2" ht="12.75" customHeight="1">
      <c r="A261" s="3" t="s">
        <v>1906</v>
      </c>
      <c r="B261" s="11">
        <v>17846.75</v>
      </c>
    </row>
    <row r="262" spans="1:2" ht="12.75" customHeight="1">
      <c r="A262" s="4" t="s">
        <v>1907</v>
      </c>
      <c r="B262" s="12">
        <f>+'DCA-Anexo I-HI'!B266+'DCA-Anexo I-HI'!B264+'DCA-Anexo I-HI'!B267+'DCA-Anexo I-HI'!B265+'DCA-Anexo I-HI'!B263</f>
        <v>0</v>
      </c>
    </row>
    <row r="263" spans="1:2" ht="25.5" customHeight="1">
      <c r="A263" s="3" t="s">
        <v>1908</v>
      </c>
      <c r="B263" s="11"/>
    </row>
    <row r="264" spans="1:2" ht="25.5" customHeight="1">
      <c r="A264" s="4" t="s">
        <v>1909</v>
      </c>
      <c r="B264" s="12"/>
    </row>
    <row r="265" spans="1:2" ht="25.5" customHeight="1">
      <c r="A265" s="3" t="s">
        <v>1910</v>
      </c>
      <c r="B265" s="11"/>
    </row>
    <row r="266" spans="1:2" ht="25.5" customHeight="1">
      <c r="A266" s="4" t="s">
        <v>1911</v>
      </c>
      <c r="B266" s="12"/>
    </row>
    <row r="267" spans="1:2" ht="25.5" customHeight="1">
      <c r="A267" s="3" t="s">
        <v>1912</v>
      </c>
      <c r="B267" s="11"/>
    </row>
    <row r="268" spans="1:2" ht="12.75" customHeight="1">
      <c r="A268" s="4" t="s">
        <v>1913</v>
      </c>
      <c r="B268" s="12">
        <f>+'DCA-Anexo I-HI'!B269</f>
        <v>0</v>
      </c>
    </row>
    <row r="269" spans="1:2" ht="25.5" customHeight="1">
      <c r="A269" s="3" t="s">
        <v>1914</v>
      </c>
      <c r="B269" s="11"/>
    </row>
    <row r="270" spans="1:2" ht="12.75" customHeight="1">
      <c r="A270" s="4" t="s">
        <v>1915</v>
      </c>
      <c r="B270" s="12">
        <f>+'DCA-Anexo I-HI'!B271</f>
        <v>0</v>
      </c>
    </row>
    <row r="271" spans="1:2" ht="25.5" customHeight="1">
      <c r="A271" s="3" t="s">
        <v>1916</v>
      </c>
      <c r="B271" s="11"/>
    </row>
    <row r="272" spans="1:2" ht="25.5" customHeight="1">
      <c r="A272" s="4" t="s">
        <v>1917</v>
      </c>
      <c r="B272" s="12">
        <f>+'DCA-Anexo I-HI'!B274+'DCA-Anexo I-HI'!B276+'DCA-Anexo I-HI'!B273+'DCA-Anexo I-HI'!B277+'DCA-Anexo I-HI'!B275</f>
        <v>0</v>
      </c>
    </row>
    <row r="273" spans="1:2" ht="38.25" customHeight="1">
      <c r="A273" s="3" t="s">
        <v>1918</v>
      </c>
      <c r="B273" s="11"/>
    </row>
    <row r="274" spans="1:2" ht="38.25" customHeight="1">
      <c r="A274" s="4" t="s">
        <v>1919</v>
      </c>
      <c r="B274" s="12"/>
    </row>
    <row r="275" spans="1:2" ht="38.25" customHeight="1">
      <c r="A275" s="3" t="s">
        <v>1920</v>
      </c>
      <c r="B275" s="11"/>
    </row>
    <row r="276" spans="1:2" ht="38.25" customHeight="1">
      <c r="A276" s="4" t="s">
        <v>1921</v>
      </c>
      <c r="B276" s="12"/>
    </row>
    <row r="277" spans="1:2" ht="38.25" customHeight="1">
      <c r="A277" s="3" t="s">
        <v>1922</v>
      </c>
      <c r="B277" s="11"/>
    </row>
    <row r="278" spans="1:2" ht="25.5" customHeight="1">
      <c r="A278" s="4" t="s">
        <v>1923</v>
      </c>
      <c r="B278" s="12">
        <f>+'DCA-Anexo I-HI'!B279</f>
        <v>0</v>
      </c>
    </row>
    <row r="279" spans="1:2" ht="25.5" customHeight="1">
      <c r="A279" s="3" t="s">
        <v>1924</v>
      </c>
      <c r="B279" s="11"/>
    </row>
    <row r="280" spans="1:2" ht="12.75" customHeight="1">
      <c r="A280" s="4" t="s">
        <v>1925</v>
      </c>
      <c r="B280" s="12">
        <f>+'DCA-Anexo I-HI'!B281+'DCA-Anexo I-HI'!B283+'DCA-Anexo I-HI'!B285+'DCA-Anexo I-HI'!B287</f>
        <v>0</v>
      </c>
    </row>
    <row r="281" spans="1:2" ht="12.75" customHeight="1">
      <c r="A281" s="3" t="s">
        <v>1926</v>
      </c>
      <c r="B281" s="11">
        <f>+'DCA-Anexo I-HI'!B282</f>
        <v>0</v>
      </c>
    </row>
    <row r="282" spans="1:2" ht="25.5" customHeight="1">
      <c r="A282" s="4" t="s">
        <v>1927</v>
      </c>
      <c r="B282" s="12"/>
    </row>
    <row r="283" spans="1:2" ht="12.75" customHeight="1">
      <c r="A283" s="3" t="s">
        <v>1928</v>
      </c>
      <c r="B283" s="11">
        <f>+'DCA-Anexo I-HI'!B284</f>
        <v>0</v>
      </c>
    </row>
    <row r="284" spans="1:2" ht="12.75" customHeight="1">
      <c r="A284" s="4" t="s">
        <v>1929</v>
      </c>
      <c r="B284" s="12"/>
    </row>
    <row r="285" spans="1:2" ht="12.75" customHeight="1">
      <c r="A285" s="3" t="s">
        <v>1930</v>
      </c>
      <c r="B285" s="11">
        <f>+'DCA-Anexo I-HI'!B286</f>
        <v>0</v>
      </c>
    </row>
    <row r="286" spans="1:2" ht="12.75" customHeight="1">
      <c r="A286" s="4" t="s">
        <v>1931</v>
      </c>
      <c r="B286" s="12"/>
    </row>
    <row r="287" spans="1:2" ht="12.75" customHeight="1">
      <c r="A287" s="3" t="s">
        <v>1932</v>
      </c>
      <c r="B287" s="11">
        <f>+'DCA-Anexo I-HI'!B288</f>
        <v>0</v>
      </c>
    </row>
    <row r="288" spans="1:2" ht="25.5" customHeight="1">
      <c r="A288" s="4" t="s">
        <v>1933</v>
      </c>
      <c r="B288" s="12"/>
    </row>
    <row r="289" spans="1:2" ht="12.75" customHeight="1">
      <c r="A289" s="3" t="s">
        <v>1934</v>
      </c>
      <c r="B289" s="11">
        <f>+'DCA-Anexo I-HI'!B290+'DCA-Anexo I-HI'!B296+'DCA-Anexo I-HI'!B294+'DCA-Anexo I-HI'!B292</f>
        <v>0</v>
      </c>
    </row>
    <row r="290" spans="1:2" ht="12.75" customHeight="1">
      <c r="A290" s="4" t="s">
        <v>1935</v>
      </c>
      <c r="B290" s="12">
        <f>+'DCA-Anexo I-HI'!B291</f>
        <v>0</v>
      </c>
    </row>
    <row r="291" spans="1:2" ht="25.5" customHeight="1">
      <c r="A291" s="3" t="s">
        <v>1936</v>
      </c>
      <c r="B291" s="11"/>
    </row>
    <row r="292" spans="1:2" ht="12.75" customHeight="1">
      <c r="A292" s="4" t="s">
        <v>1937</v>
      </c>
      <c r="B292" s="12">
        <f>+'DCA-Anexo I-HI'!B293</f>
        <v>0</v>
      </c>
    </row>
    <row r="293" spans="1:2" ht="25.5" customHeight="1">
      <c r="A293" s="3" t="s">
        <v>1938</v>
      </c>
      <c r="B293" s="11"/>
    </row>
    <row r="294" spans="1:2" ht="12.75" customHeight="1">
      <c r="A294" s="4" t="s">
        <v>1939</v>
      </c>
      <c r="B294" s="12">
        <f>+'DCA-Anexo I-HI'!B295</f>
        <v>0</v>
      </c>
    </row>
    <row r="295" spans="1:2" ht="12.75" customHeight="1">
      <c r="A295" s="3" t="s">
        <v>1940</v>
      </c>
      <c r="B295" s="11"/>
    </row>
    <row r="296" spans="1:2" ht="12.75" customHeight="1">
      <c r="A296" s="4" t="s">
        <v>1941</v>
      </c>
      <c r="B296" s="12">
        <f>+'DCA-Anexo I-HI'!B297</f>
        <v>0</v>
      </c>
    </row>
    <row r="297" spans="1:2" ht="12.75" customHeight="1">
      <c r="A297" s="3" t="s">
        <v>1942</v>
      </c>
      <c r="B297" s="11"/>
    </row>
    <row r="298" spans="1:2" ht="12.75" customHeight="1">
      <c r="A298" s="4" t="s">
        <v>1943</v>
      </c>
      <c r="B298" s="12">
        <f>+'DCA-Anexo I-HI'!B299</f>
        <v>0</v>
      </c>
    </row>
    <row r="299" spans="1:2" ht="12.75" customHeight="1">
      <c r="A299" s="3" t="s">
        <v>1944</v>
      </c>
      <c r="B299" s="11"/>
    </row>
    <row r="300" spans="1:2" ht="12.75" customHeight="1">
      <c r="A300" s="4" t="s">
        <v>1945</v>
      </c>
      <c r="B300" s="12">
        <f>+'DCA-Anexo I-HI'!B301</f>
        <v>0</v>
      </c>
    </row>
    <row r="301" spans="1:2" ht="12.75" customHeight="1">
      <c r="A301" s="3" t="s">
        <v>1946</v>
      </c>
      <c r="B301" s="11"/>
    </row>
    <row r="302" spans="1:2" ht="12.75" customHeight="1">
      <c r="A302" s="4" t="s">
        <v>1947</v>
      </c>
      <c r="B302" s="12">
        <f>+'DCA-Anexo I-HI'!B310+'DCA-Anexo I-HI'!B303</f>
        <v>236598.28</v>
      </c>
    </row>
    <row r="303" spans="1:2" ht="12.75" customHeight="1">
      <c r="A303" s="3" t="s">
        <v>1948</v>
      </c>
      <c r="B303" s="11">
        <f>+'DCA-Anexo I-HI'!B308+'DCA-Anexo I-HI'!B306+'DCA-Anexo I-HI'!B304</f>
        <v>2000</v>
      </c>
    </row>
    <row r="304" spans="1:2" ht="12.75" customHeight="1">
      <c r="A304" s="4" t="s">
        <v>1949</v>
      </c>
      <c r="B304" s="12">
        <f>+'DCA-Anexo I-HI'!B305</f>
        <v>2000</v>
      </c>
    </row>
    <row r="305" spans="1:2" ht="12.75" customHeight="1">
      <c r="A305" s="3" t="s">
        <v>1950</v>
      </c>
      <c r="B305" s="11">
        <v>2000</v>
      </c>
    </row>
    <row r="306" spans="1:2" ht="12.75" customHeight="1">
      <c r="A306" s="4" t="s">
        <v>1951</v>
      </c>
      <c r="B306" s="12">
        <f>+'DCA-Anexo I-HI'!B307</f>
        <v>0</v>
      </c>
    </row>
    <row r="307" spans="1:2" ht="12.75" customHeight="1">
      <c r="A307" s="3" t="s">
        <v>1952</v>
      </c>
      <c r="B307" s="11"/>
    </row>
    <row r="308" spans="1:2" ht="12.75" customHeight="1">
      <c r="A308" s="4" t="s">
        <v>1953</v>
      </c>
      <c r="B308" s="12">
        <f>+'DCA-Anexo I-HI'!B309</f>
        <v>0</v>
      </c>
    </row>
    <row r="309" spans="1:2" ht="12.75" customHeight="1">
      <c r="A309" s="3" t="s">
        <v>1954</v>
      </c>
      <c r="B309" s="11"/>
    </row>
    <row r="310" spans="1:2" ht="12.75" customHeight="1">
      <c r="A310" s="4" t="s">
        <v>1955</v>
      </c>
      <c r="B310" s="12">
        <f>+'DCA-Anexo I-HI'!B319+'DCA-Anexo I-HI'!B311+'DCA-Anexo I-HI'!B321+'DCA-Anexo I-HI'!B317</f>
        <v>234598.28</v>
      </c>
    </row>
    <row r="311" spans="1:2" ht="12.75" customHeight="1">
      <c r="A311" s="3" t="s">
        <v>1956</v>
      </c>
      <c r="B311" s="11">
        <f>+'DCA-Anexo I-HI'!B316+'DCA-Anexo I-HI'!B312+'DCA-Anexo I-HI'!B313+'DCA-Anexo I-HI'!B314+'DCA-Anexo I-HI'!B315</f>
        <v>234598.28</v>
      </c>
    </row>
    <row r="312" spans="1:2" ht="12.75" customHeight="1">
      <c r="A312" s="4" t="s">
        <v>1957</v>
      </c>
      <c r="B312" s="12">
        <v>234598.28</v>
      </c>
    </row>
    <row r="313" spans="1:2" ht="12.75" customHeight="1">
      <c r="A313" s="3" t="s">
        <v>1958</v>
      </c>
      <c r="B313" s="11"/>
    </row>
    <row r="314" spans="1:2" ht="12.75" customHeight="1">
      <c r="A314" s="4" t="s">
        <v>1959</v>
      </c>
      <c r="B314" s="12"/>
    </row>
    <row r="315" spans="1:2" ht="12.75" customHeight="1">
      <c r="A315" s="3" t="s">
        <v>1960</v>
      </c>
      <c r="B315" s="11"/>
    </row>
    <row r="316" spans="1:2" ht="12.75" customHeight="1">
      <c r="A316" s="4" t="s">
        <v>1961</v>
      </c>
      <c r="B316" s="12"/>
    </row>
    <row r="317" spans="1:2" ht="12.75" customHeight="1">
      <c r="A317" s="3" t="s">
        <v>1962</v>
      </c>
      <c r="B317" s="11">
        <f>+'DCA-Anexo I-HI'!B318</f>
        <v>0</v>
      </c>
    </row>
    <row r="318" spans="1:2" ht="25.5" customHeight="1">
      <c r="A318" s="4" t="s">
        <v>1963</v>
      </c>
      <c r="B318" s="12"/>
    </row>
    <row r="319" spans="1:2" ht="25.5" customHeight="1">
      <c r="A319" s="3" t="s">
        <v>1964</v>
      </c>
      <c r="B319" s="11">
        <f>+'DCA-Anexo I-HI'!B320</f>
        <v>0</v>
      </c>
    </row>
    <row r="320" spans="1:2" ht="25.5" customHeight="1">
      <c r="A320" s="4" t="s">
        <v>1965</v>
      </c>
      <c r="B320" s="12"/>
    </row>
    <row r="321" spans="1:2" ht="12.75" customHeight="1">
      <c r="A321" s="3" t="s">
        <v>1966</v>
      </c>
      <c r="B321" s="11">
        <f>+'DCA-Anexo I-HI'!B322</f>
        <v>0</v>
      </c>
    </row>
    <row r="322" spans="1:2" ht="12.75" customHeight="1">
      <c r="A322" s="4" t="s">
        <v>1967</v>
      </c>
      <c r="B322" s="12"/>
    </row>
    <row r="323" spans="1:2" ht="25.5" customHeight="1">
      <c r="A323" s="3" t="s">
        <v>1968</v>
      </c>
      <c r="B323" s="11">
        <f>+'DCA-Anexo I-HI'!B324+'DCA-Anexo I-HI'!B330+'DCA-Anexo I-HI'!B336</f>
        <v>0</v>
      </c>
    </row>
    <row r="324" spans="1:2" ht="12.75" customHeight="1">
      <c r="A324" s="4" t="s">
        <v>1969</v>
      </c>
      <c r="B324" s="12">
        <f>+'DCA-Anexo I-HI'!B329+'DCA-Anexo I-HI'!B328+'DCA-Anexo I-HI'!B326+'DCA-Anexo I-HI'!B325+'DCA-Anexo I-HI'!B327</f>
        <v>0</v>
      </c>
    </row>
    <row r="325" spans="1:2" ht="12.75" customHeight="1">
      <c r="A325" s="3" t="s">
        <v>1970</v>
      </c>
      <c r="B325" s="11"/>
    </row>
    <row r="326" spans="1:2" ht="12.75" customHeight="1">
      <c r="A326" s="4" t="s">
        <v>1971</v>
      </c>
      <c r="B326" s="12"/>
    </row>
    <row r="327" spans="1:2" ht="12.75" customHeight="1">
      <c r="A327" s="3" t="s">
        <v>1972</v>
      </c>
      <c r="B327" s="11"/>
    </row>
    <row r="328" spans="1:2" ht="12.75" customHeight="1">
      <c r="A328" s="4" t="s">
        <v>1973</v>
      </c>
      <c r="B328" s="12"/>
    </row>
    <row r="329" spans="1:2" ht="25.5" customHeight="1">
      <c r="A329" s="3" t="s">
        <v>1974</v>
      </c>
      <c r="B329" s="11"/>
    </row>
    <row r="330" spans="1:2" ht="12.75" customHeight="1">
      <c r="A330" s="4" t="s">
        <v>1975</v>
      </c>
      <c r="B330" s="12">
        <f>+'DCA-Anexo I-HI'!B333+'DCA-Anexo I-HI'!B335+'DCA-Anexo I-HI'!B334+'DCA-Anexo I-HI'!B331+'DCA-Anexo I-HI'!B332</f>
        <v>0</v>
      </c>
    </row>
    <row r="331" spans="1:2" ht="12.75" customHeight="1">
      <c r="A331" s="3" t="s">
        <v>1976</v>
      </c>
      <c r="B331" s="11"/>
    </row>
    <row r="332" spans="1:2" ht="12.75" customHeight="1">
      <c r="A332" s="4" t="s">
        <v>1977</v>
      </c>
      <c r="B332" s="12"/>
    </row>
    <row r="333" spans="1:2" ht="12.75" customHeight="1">
      <c r="A333" s="3" t="s">
        <v>1978</v>
      </c>
      <c r="B333" s="11"/>
    </row>
    <row r="334" spans="1:2" ht="12.75" customHeight="1">
      <c r="A334" s="4" t="s">
        <v>1979</v>
      </c>
      <c r="B334" s="12"/>
    </row>
    <row r="335" spans="1:2" ht="12.75" customHeight="1">
      <c r="A335" s="3" t="s">
        <v>1980</v>
      </c>
      <c r="B335" s="11"/>
    </row>
    <row r="336" spans="1:2" ht="12.75" customHeight="1">
      <c r="A336" s="4" t="s">
        <v>1981</v>
      </c>
      <c r="B336" s="12">
        <f>+'DCA-Anexo I-HI'!B337+'DCA-Anexo I-HI'!B340+'DCA-Anexo I-HI'!B341+'DCA-Anexo I-HI'!B339+'DCA-Anexo I-HI'!B338</f>
        <v>0</v>
      </c>
    </row>
    <row r="337" spans="1:2" ht="12.75" customHeight="1">
      <c r="A337" s="3" t="s">
        <v>1982</v>
      </c>
      <c r="B337" s="11"/>
    </row>
    <row r="338" spans="1:2" ht="12.75" customHeight="1">
      <c r="A338" s="4" t="s">
        <v>1983</v>
      </c>
      <c r="B338" s="12"/>
    </row>
    <row r="339" spans="1:2" ht="12.75" customHeight="1">
      <c r="A339" s="3" t="s">
        <v>1984</v>
      </c>
      <c r="B339" s="11"/>
    </row>
    <row r="340" spans="1:2" ht="12.75" customHeight="1">
      <c r="A340" s="4" t="s">
        <v>1985</v>
      </c>
      <c r="B340" s="12"/>
    </row>
    <row r="341" spans="1:2" ht="25.5" customHeight="1">
      <c r="A341" s="3" t="s">
        <v>1986</v>
      </c>
      <c r="B341" s="11"/>
    </row>
    <row r="342" spans="1:2" ht="12.75" customHeight="1">
      <c r="A342" s="4" t="s">
        <v>1987</v>
      </c>
      <c r="B342" s="12">
        <f>+'DCA-Anexo I-HI'!B374+'DCA-Anexo I-HI'!B387+'DCA-Anexo I-HI'!B398+'DCA-Anexo I-HI'!B356+'DCA-Anexo I-HI'!B385+'DCA-Anexo I-HI'!B415+'DCA-Anexo I-HI'!B343+'DCA-Anexo I-HI'!B363</f>
        <v>0</v>
      </c>
    </row>
    <row r="343" spans="1:2" ht="12.75" customHeight="1">
      <c r="A343" s="3" t="s">
        <v>1988</v>
      </c>
      <c r="B343" s="11">
        <f>+'DCA-Anexo I-HI'!B350+'DCA-Anexo I-HI'!B348+'DCA-Anexo I-HI'!B344+'DCA-Anexo I-HI'!B346+'DCA-Anexo I-HI'!B352+'DCA-Anexo I-HI'!B354</f>
        <v>0</v>
      </c>
    </row>
    <row r="344" spans="1:2" ht="12.75" customHeight="1">
      <c r="A344" s="4" t="s">
        <v>1989</v>
      </c>
      <c r="B344" s="12">
        <f>+'DCA-Anexo I-HI'!B345</f>
        <v>0</v>
      </c>
    </row>
    <row r="345" spans="1:2" ht="12.75" customHeight="1">
      <c r="A345" s="3" t="s">
        <v>1990</v>
      </c>
      <c r="B345" s="11"/>
    </row>
    <row r="346" spans="1:2" ht="12.75" customHeight="1">
      <c r="A346" s="4" t="s">
        <v>1991</v>
      </c>
      <c r="B346" s="12">
        <f>+'DCA-Anexo I-HI'!B347</f>
        <v>0</v>
      </c>
    </row>
    <row r="347" spans="1:2" ht="12.75" customHeight="1">
      <c r="A347" s="3" t="s">
        <v>1992</v>
      </c>
      <c r="B347" s="11"/>
    </row>
    <row r="348" spans="1:2" ht="12.75" customHeight="1">
      <c r="A348" s="4" t="s">
        <v>1993</v>
      </c>
      <c r="B348" s="12">
        <f>+'DCA-Anexo I-HI'!B349</f>
        <v>0</v>
      </c>
    </row>
    <row r="349" spans="1:2" ht="12.75" customHeight="1">
      <c r="A349" s="3" t="s">
        <v>1994</v>
      </c>
      <c r="B349" s="11"/>
    </row>
    <row r="350" spans="1:2" ht="12.75" customHeight="1">
      <c r="A350" s="4" t="s">
        <v>1995</v>
      </c>
      <c r="B350" s="12">
        <f>+'DCA-Anexo I-HI'!B351</f>
        <v>0</v>
      </c>
    </row>
    <row r="351" spans="1:2" ht="12.75" customHeight="1">
      <c r="A351" s="3" t="s">
        <v>1996</v>
      </c>
      <c r="B351" s="11"/>
    </row>
    <row r="352" spans="1:2" ht="12.75" customHeight="1">
      <c r="A352" s="4" t="s">
        <v>1997</v>
      </c>
      <c r="B352" s="12">
        <f>+'DCA-Anexo I-HI'!B353</f>
        <v>0</v>
      </c>
    </row>
    <row r="353" spans="1:2" ht="12.75" customHeight="1">
      <c r="A353" s="3" t="s">
        <v>1998</v>
      </c>
      <c r="B353" s="11"/>
    </row>
    <row r="354" spans="1:2" ht="12.75" customHeight="1">
      <c r="A354" s="4" t="s">
        <v>1999</v>
      </c>
      <c r="B354" s="12">
        <f>+'DCA-Anexo I-HI'!B355</f>
        <v>0</v>
      </c>
    </row>
    <row r="355" spans="1:2" ht="12.75" customHeight="1">
      <c r="A355" s="3" t="s">
        <v>2000</v>
      </c>
      <c r="B355" s="11"/>
    </row>
    <row r="356" spans="1:2" ht="12.75" customHeight="1">
      <c r="A356" s="4" t="s">
        <v>2001</v>
      </c>
      <c r="B356" s="12">
        <f>+'DCA-Anexo I-HI'!B357</f>
        <v>0</v>
      </c>
    </row>
    <row r="357" spans="1:2" ht="12.75" customHeight="1">
      <c r="A357" s="3" t="s">
        <v>2002</v>
      </c>
      <c r="B357" s="11">
        <f>+'DCA-Anexo I-HI'!B358+'DCA-Anexo I-HI'!B359+'DCA-Anexo I-HI'!B362+'DCA-Anexo I-HI'!B360+'DCA-Anexo I-HI'!B361</f>
        <v>0</v>
      </c>
    </row>
    <row r="358" spans="1:2" ht="25.5" customHeight="1">
      <c r="A358" s="4" t="s">
        <v>2003</v>
      </c>
      <c r="B358" s="12"/>
    </row>
    <row r="359" spans="1:2" ht="25.5" customHeight="1">
      <c r="A359" s="3" t="s">
        <v>2004</v>
      </c>
      <c r="B359" s="11"/>
    </row>
    <row r="360" spans="1:2" ht="25.5" customHeight="1">
      <c r="A360" s="4" t="s">
        <v>2005</v>
      </c>
      <c r="B360" s="12"/>
    </row>
    <row r="361" spans="1:2" ht="25.5" customHeight="1">
      <c r="A361" s="3" t="s">
        <v>2006</v>
      </c>
      <c r="B361" s="11"/>
    </row>
    <row r="362" spans="1:2" ht="25.5" customHeight="1">
      <c r="A362" s="4" t="s">
        <v>2007</v>
      </c>
      <c r="B362" s="12"/>
    </row>
    <row r="363" spans="1:2" ht="12.75" customHeight="1">
      <c r="A363" s="3" t="s">
        <v>2008</v>
      </c>
      <c r="B363" s="11">
        <f>+'DCA-Anexo I-HI'!B364+'DCA-Anexo I-HI'!B370+'DCA-Anexo I-HI'!B368+'DCA-Anexo I-HI'!B366+'DCA-Anexo I-HI'!B372</f>
        <v>0</v>
      </c>
    </row>
    <row r="364" spans="1:2" ht="12.75" customHeight="1">
      <c r="A364" s="4" t="s">
        <v>2009</v>
      </c>
      <c r="B364" s="12"/>
    </row>
    <row r="365" spans="1:2" ht="12.75" customHeight="1">
      <c r="A365" s="3" t="s">
        <v>2010</v>
      </c>
      <c r="B365" s="11">
        <f>+'DCA-Anexo I-HI'!B364</f>
        <v>0</v>
      </c>
    </row>
    <row r="366" spans="1:2" ht="12.75" customHeight="1">
      <c r="A366" s="4" t="s">
        <v>2011</v>
      </c>
      <c r="B366" s="12">
        <f>+'DCA-Anexo I-HI'!B367</f>
        <v>0</v>
      </c>
    </row>
    <row r="367" spans="1:2" ht="12.75" customHeight="1">
      <c r="A367" s="3" t="s">
        <v>2012</v>
      </c>
      <c r="B367" s="11"/>
    </row>
    <row r="368" spans="1:2" ht="12.75" customHeight="1">
      <c r="A368" s="4" t="s">
        <v>2013</v>
      </c>
      <c r="B368" s="12">
        <f>+'DCA-Anexo I-HI'!B369</f>
        <v>0</v>
      </c>
    </row>
    <row r="369" spans="1:2" ht="12.75" customHeight="1">
      <c r="A369" s="3" t="s">
        <v>2014</v>
      </c>
      <c r="B369" s="11"/>
    </row>
    <row r="370" spans="1:2" ht="12.75" customHeight="1">
      <c r="A370" s="4" t="s">
        <v>2015</v>
      </c>
      <c r="B370" s="12">
        <f>+'DCA-Anexo I-HI'!B371</f>
        <v>0</v>
      </c>
    </row>
    <row r="371" spans="1:2" ht="12.75" customHeight="1">
      <c r="A371" s="3" t="s">
        <v>2016</v>
      </c>
      <c r="B371" s="11"/>
    </row>
    <row r="372" spans="1:2" ht="12.75" customHeight="1">
      <c r="A372" s="4" t="s">
        <v>2017</v>
      </c>
      <c r="B372" s="12">
        <f>+'DCA-Anexo I-HI'!B373</f>
        <v>0</v>
      </c>
    </row>
    <row r="373" spans="1:2" ht="25.5" customHeight="1">
      <c r="A373" s="3" t="s">
        <v>2018</v>
      </c>
      <c r="B373" s="11"/>
    </row>
    <row r="374" spans="1:2" ht="12.75" customHeight="1">
      <c r="A374" s="4" t="s">
        <v>2019</v>
      </c>
      <c r="B374" s="12">
        <f>+'DCA-Anexo I-HI'!B381+'DCA-Anexo I-HI'!B383+'DCA-Anexo I-HI'!B375+'DCA-Anexo I-HI'!B377+'DCA-Anexo I-HI'!B379</f>
        <v>0</v>
      </c>
    </row>
    <row r="375" spans="1:2" ht="12.75" customHeight="1">
      <c r="A375" s="3" t="s">
        <v>2020</v>
      </c>
      <c r="B375" s="11">
        <f>+'DCA-Anexo I-HI'!B376</f>
        <v>0</v>
      </c>
    </row>
    <row r="376" spans="1:2" ht="12.75" customHeight="1">
      <c r="A376" s="4" t="s">
        <v>2021</v>
      </c>
      <c r="B376" s="12"/>
    </row>
    <row r="377" spans="1:2" ht="12.75" customHeight="1">
      <c r="A377" s="3" t="s">
        <v>2022</v>
      </c>
      <c r="B377" s="11">
        <f>+'DCA-Anexo I-HI'!B378</f>
        <v>0</v>
      </c>
    </row>
    <row r="378" spans="1:2" ht="12.75" customHeight="1">
      <c r="A378" s="4" t="s">
        <v>2023</v>
      </c>
      <c r="B378" s="12"/>
    </row>
    <row r="379" spans="1:2" ht="12.75" customHeight="1">
      <c r="A379" s="3" t="s">
        <v>2024</v>
      </c>
      <c r="B379" s="11">
        <f>+'DCA-Anexo I-HI'!B380</f>
        <v>0</v>
      </c>
    </row>
    <row r="380" spans="1:2" ht="12.75" customHeight="1">
      <c r="A380" s="4" t="s">
        <v>2025</v>
      </c>
      <c r="B380" s="12"/>
    </row>
    <row r="381" spans="1:2" ht="12.75" customHeight="1">
      <c r="A381" s="3" t="s">
        <v>2026</v>
      </c>
      <c r="B381" s="11">
        <f>+'DCA-Anexo I-HI'!B382</f>
        <v>0</v>
      </c>
    </row>
    <row r="382" spans="1:2" ht="12.75" customHeight="1">
      <c r="A382" s="4" t="s">
        <v>2027</v>
      </c>
      <c r="B382" s="12"/>
    </row>
    <row r="383" spans="1:2" ht="12.75" customHeight="1">
      <c r="A383" s="3" t="s">
        <v>2028</v>
      </c>
      <c r="B383" s="11">
        <f>+'DCA-Anexo I-HI'!B384</f>
        <v>0</v>
      </c>
    </row>
    <row r="384" spans="1:2" ht="12.75" customHeight="1">
      <c r="A384" s="4" t="s">
        <v>2029</v>
      </c>
      <c r="B384" s="12"/>
    </row>
    <row r="385" spans="1:2" ht="12.75" customHeight="1">
      <c r="A385" s="3" t="s">
        <v>2030</v>
      </c>
      <c r="B385" s="11">
        <f>+'DCA-Anexo I-HI'!B386</f>
        <v>0</v>
      </c>
    </row>
    <row r="386" spans="1:2" ht="12.75" customHeight="1">
      <c r="A386" s="4" t="s">
        <v>2031</v>
      </c>
      <c r="B386" s="12"/>
    </row>
    <row r="387" spans="1:2" ht="12.75" customHeight="1">
      <c r="A387" s="3" t="s">
        <v>2032</v>
      </c>
      <c r="B387" s="11">
        <f>+'DCA-Anexo I-HI'!B388+'DCA-Anexo I-HI'!B390+'DCA-Anexo I-HI'!B392+'DCA-Anexo I-HI'!B394+'DCA-Anexo I-HI'!B396</f>
        <v>0</v>
      </c>
    </row>
    <row r="388" spans="1:2" ht="12.75" customHeight="1">
      <c r="A388" s="4" t="s">
        <v>2033</v>
      </c>
      <c r="B388" s="12">
        <f>+'DCA-Anexo I-HI'!B389</f>
        <v>0</v>
      </c>
    </row>
    <row r="389" spans="1:2" ht="12.75" customHeight="1">
      <c r="A389" s="3" t="s">
        <v>2034</v>
      </c>
      <c r="B389" s="11"/>
    </row>
    <row r="390" spans="1:2" ht="12.75" customHeight="1">
      <c r="A390" s="4" t="s">
        <v>2035</v>
      </c>
      <c r="B390" s="12">
        <f>+'DCA-Anexo I-HI'!B391</f>
        <v>0</v>
      </c>
    </row>
    <row r="391" spans="1:2" ht="12.75" customHeight="1">
      <c r="A391" s="3" t="s">
        <v>2036</v>
      </c>
      <c r="B391" s="11"/>
    </row>
    <row r="392" spans="1:2" ht="12.75" customHeight="1">
      <c r="A392" s="4" t="s">
        <v>2037</v>
      </c>
      <c r="B392" s="12">
        <f>+'DCA-Anexo I-HI'!B393</f>
        <v>0</v>
      </c>
    </row>
    <row r="393" spans="1:2" ht="12.75" customHeight="1">
      <c r="A393" s="3" t="s">
        <v>2038</v>
      </c>
      <c r="B393" s="11"/>
    </row>
    <row r="394" spans="1:2" ht="12.75" customHeight="1">
      <c r="A394" s="4" t="s">
        <v>2039</v>
      </c>
      <c r="B394" s="12">
        <f>+'DCA-Anexo I-HI'!B395</f>
        <v>0</v>
      </c>
    </row>
    <row r="395" spans="1:2" ht="25.5" customHeight="1">
      <c r="A395" s="3" t="s">
        <v>2040</v>
      </c>
      <c r="B395" s="11"/>
    </row>
    <row r="396" spans="1:2" ht="25.5" customHeight="1">
      <c r="A396" s="4" t="s">
        <v>2041</v>
      </c>
      <c r="B396" s="12">
        <f>+'DCA-Anexo I-HI'!B397</f>
        <v>0</v>
      </c>
    </row>
    <row r="397" spans="1:2" ht="25.5" customHeight="1">
      <c r="A397" s="3" t="s">
        <v>2042</v>
      </c>
      <c r="B397" s="11"/>
    </row>
    <row r="398" spans="1:2" ht="12.75" customHeight="1">
      <c r="A398" s="4" t="s">
        <v>2043</v>
      </c>
      <c r="B398" s="12">
        <f>+'DCA-Anexo I-HI'!B413+'DCA-Anexo I-HI'!B407+'DCA-Anexo I-HI'!B403+'DCA-Anexo I-HI'!B405+'DCA-Anexo I-HI'!B401+'DCA-Anexo I-HI'!B411+'DCA-Anexo I-HI'!B399</f>
        <v>0</v>
      </c>
    </row>
    <row r="399" spans="1:2" ht="12.75" customHeight="1">
      <c r="A399" s="3" t="s">
        <v>2044</v>
      </c>
      <c r="B399" s="11">
        <f>+'DCA-Anexo I-HI'!B400</f>
        <v>0</v>
      </c>
    </row>
    <row r="400" spans="1:2" ht="25.5" customHeight="1">
      <c r="A400" s="4" t="s">
        <v>2045</v>
      </c>
      <c r="B400" s="12"/>
    </row>
    <row r="401" spans="1:2" ht="25.5" customHeight="1">
      <c r="A401" s="3" t="s">
        <v>2046</v>
      </c>
      <c r="B401" s="11">
        <f>+'DCA-Anexo I-HI'!B402</f>
        <v>0</v>
      </c>
    </row>
    <row r="402" spans="1:2" ht="25.5" customHeight="1">
      <c r="A402" s="4" t="s">
        <v>2047</v>
      </c>
      <c r="B402" s="12"/>
    </row>
    <row r="403" spans="1:2" ht="12.75" customHeight="1">
      <c r="A403" s="3" t="s">
        <v>2048</v>
      </c>
      <c r="B403" s="11">
        <f>+'DCA-Anexo I-HI'!B404</f>
        <v>0</v>
      </c>
    </row>
    <row r="404" spans="1:2" ht="25.5" customHeight="1">
      <c r="A404" s="4" t="s">
        <v>2049</v>
      </c>
      <c r="B404" s="12"/>
    </row>
    <row r="405" spans="1:2" ht="12.75" customHeight="1">
      <c r="A405" s="3" t="s">
        <v>2050</v>
      </c>
      <c r="B405" s="11">
        <f>+'DCA-Anexo I-HI'!B406</f>
        <v>0</v>
      </c>
    </row>
    <row r="406" spans="1:2" ht="12.75" customHeight="1">
      <c r="A406" s="4" t="s">
        <v>2051</v>
      </c>
      <c r="B406" s="12"/>
    </row>
    <row r="407" spans="1:2" ht="12.75" customHeight="1">
      <c r="A407" s="3" t="s">
        <v>2052</v>
      </c>
      <c r="B407" s="11">
        <f>+'DCA-Anexo I-HI'!B410+'DCA-Anexo I-HI'!B408+'DCA-Anexo I-HI'!B409</f>
        <v>0</v>
      </c>
    </row>
    <row r="408" spans="1:2" ht="25.5" customHeight="1">
      <c r="A408" s="4" t="s">
        <v>2053</v>
      </c>
      <c r="B408" s="12"/>
    </row>
    <row r="409" spans="1:2" ht="25.5" customHeight="1">
      <c r="A409" s="3" t="s">
        <v>2054</v>
      </c>
      <c r="B409" s="11"/>
    </row>
    <row r="410" spans="1:2" ht="25.5" customHeight="1">
      <c r="A410" s="4" t="s">
        <v>2055</v>
      </c>
      <c r="B410" s="12"/>
    </row>
    <row r="411" spans="1:2" ht="25.5" customHeight="1">
      <c r="A411" s="3" t="s">
        <v>2056</v>
      </c>
      <c r="B411" s="11">
        <f>+'DCA-Anexo I-HI'!B412</f>
        <v>0</v>
      </c>
    </row>
    <row r="412" spans="1:2" ht="25.5" customHeight="1">
      <c r="A412" s="4" t="s">
        <v>2057</v>
      </c>
      <c r="B412" s="12"/>
    </row>
    <row r="413" spans="1:2" ht="12.75" customHeight="1">
      <c r="A413" s="3" t="s">
        <v>2058</v>
      </c>
      <c r="B413" s="11">
        <f>+'DCA-Anexo I-HI'!B414</f>
        <v>0</v>
      </c>
    </row>
    <row r="414" spans="1:2" ht="12.75" customHeight="1">
      <c r="A414" s="4" t="s">
        <v>2059</v>
      </c>
      <c r="B414" s="12"/>
    </row>
    <row r="415" spans="1:2" ht="12.75" customHeight="1">
      <c r="A415" s="3" t="s">
        <v>2060</v>
      </c>
      <c r="B415" s="11">
        <f>+'DCA-Anexo I-HI'!B425+'DCA-Anexo I-HI'!B421+'DCA-Anexo I-HI'!B440+'DCA-Anexo I-HI'!B427+'DCA-Anexo I-HI'!B416+'DCA-Anexo I-HI'!B435+'DCA-Anexo I-HI'!B433+'DCA-Anexo I-HI'!B437</f>
        <v>0</v>
      </c>
    </row>
    <row r="416" spans="1:2" ht="12.75" customHeight="1">
      <c r="A416" s="4" t="s">
        <v>2061</v>
      </c>
      <c r="B416" s="12">
        <f>+'DCA-Anexo I-HI'!B418+'DCA-Anexo I-HI'!B417+'DCA-Anexo I-HI'!B419+'DCA-Anexo I-HI'!B420</f>
        <v>0</v>
      </c>
    </row>
    <row r="417" spans="1:2" ht="25.5" customHeight="1">
      <c r="A417" s="3" t="s">
        <v>2062</v>
      </c>
      <c r="B417" s="11"/>
    </row>
    <row r="418" spans="1:2" ht="25.5" customHeight="1">
      <c r="A418" s="4" t="s">
        <v>2063</v>
      </c>
      <c r="B418" s="12"/>
    </row>
    <row r="419" spans="1:2" ht="25.5" customHeight="1">
      <c r="A419" s="3" t="s">
        <v>2064</v>
      </c>
      <c r="B419" s="11"/>
    </row>
    <row r="420" spans="1:2" ht="25.5" customHeight="1">
      <c r="A420" s="4" t="s">
        <v>2065</v>
      </c>
      <c r="B420" s="12"/>
    </row>
    <row r="421" spans="1:2" ht="12.75" customHeight="1">
      <c r="A421" s="3" t="s">
        <v>2066</v>
      </c>
      <c r="B421" s="11">
        <f>+'DCA-Anexo I-HI'!B423+'DCA-Anexo I-HI'!B422+'DCA-Anexo I-HI'!B424</f>
        <v>0</v>
      </c>
    </row>
    <row r="422" spans="1:2" ht="25.5" customHeight="1">
      <c r="A422" s="4" t="s">
        <v>2067</v>
      </c>
      <c r="B422" s="12"/>
    </row>
    <row r="423" spans="1:2" ht="25.5" customHeight="1">
      <c r="A423" s="3" t="s">
        <v>2068</v>
      </c>
      <c r="B423" s="11"/>
    </row>
    <row r="424" spans="1:2" ht="25.5" customHeight="1">
      <c r="A424" s="4" t="s">
        <v>2069</v>
      </c>
      <c r="B424" s="12"/>
    </row>
    <row r="425" spans="1:2" ht="12.75" customHeight="1">
      <c r="A425" s="3" t="s">
        <v>2070</v>
      </c>
      <c r="B425" s="11">
        <f>+'DCA-Anexo I-HI'!B426</f>
        <v>0</v>
      </c>
    </row>
    <row r="426" spans="1:2" ht="25.5" customHeight="1">
      <c r="A426" s="4" t="s">
        <v>2071</v>
      </c>
      <c r="B426" s="12"/>
    </row>
    <row r="427" spans="1:2" ht="12.75" customHeight="1">
      <c r="A427" s="3" t="s">
        <v>2072</v>
      </c>
      <c r="B427" s="11">
        <f>+'DCA-Anexo I-HI'!B430+'DCA-Anexo I-HI'!B432+'DCA-Anexo I-HI'!B429+'DCA-Anexo I-HI'!B428+'DCA-Anexo I-HI'!B431</f>
        <v>0</v>
      </c>
    </row>
    <row r="428" spans="1:2" ht="25.5" customHeight="1">
      <c r="A428" s="4" t="s">
        <v>2073</v>
      </c>
      <c r="B428" s="12"/>
    </row>
    <row r="429" spans="1:2" ht="12.75" customHeight="1">
      <c r="A429" s="3" t="s">
        <v>2074</v>
      </c>
      <c r="B429" s="11"/>
    </row>
    <row r="430" spans="1:2" ht="25.5" customHeight="1">
      <c r="A430" s="4" t="s">
        <v>2075</v>
      </c>
      <c r="B430" s="12"/>
    </row>
    <row r="431" spans="1:2" ht="25.5" customHeight="1">
      <c r="A431" s="3" t="s">
        <v>2076</v>
      </c>
      <c r="B431" s="11"/>
    </row>
    <row r="432" spans="1:2" ht="25.5" customHeight="1">
      <c r="A432" s="4" t="s">
        <v>2077</v>
      </c>
      <c r="B432" s="12"/>
    </row>
    <row r="433" spans="1:2" ht="12.75" customHeight="1">
      <c r="A433" s="3" t="s">
        <v>2078</v>
      </c>
      <c r="B433" s="11">
        <f>+'DCA-Anexo I-HI'!B434</f>
        <v>0</v>
      </c>
    </row>
    <row r="434" spans="1:2" ht="12.75" customHeight="1">
      <c r="A434" s="4" t="s">
        <v>2079</v>
      </c>
      <c r="B434" s="12"/>
    </row>
    <row r="435" spans="1:2" ht="12.75" customHeight="1">
      <c r="A435" s="3" t="s">
        <v>2080</v>
      </c>
      <c r="B435" s="11">
        <f>+'DCA-Anexo I-HI'!B436</f>
        <v>0</v>
      </c>
    </row>
    <row r="436" spans="1:2" ht="12.75" customHeight="1">
      <c r="A436" s="4" t="s">
        <v>2081</v>
      </c>
      <c r="B436" s="12"/>
    </row>
    <row r="437" spans="1:2" ht="12.75" customHeight="1">
      <c r="A437" s="3" t="s">
        <v>2082</v>
      </c>
      <c r="B437" s="11">
        <f>+'DCA-Anexo I-HI'!B438+'DCA-Anexo I-HI'!B439</f>
        <v>0</v>
      </c>
    </row>
    <row r="438" spans="1:2" ht="12.75" customHeight="1">
      <c r="A438" s="4" t="s">
        <v>2083</v>
      </c>
      <c r="B438" s="12"/>
    </row>
    <row r="439" spans="1:2" ht="12.75" customHeight="1">
      <c r="A439" s="3" t="s">
        <v>2084</v>
      </c>
      <c r="B439" s="11"/>
    </row>
    <row r="440" spans="1:2" ht="25.5" customHeight="1">
      <c r="A440" s="4" t="s">
        <v>2085</v>
      </c>
      <c r="B440" s="12">
        <f>+'DCA-Anexo I-HI'!B441</f>
        <v>0</v>
      </c>
    </row>
    <row r="441" spans="1:2" ht="25.5" customHeight="1">
      <c r="A441" s="3" t="s">
        <v>2086</v>
      </c>
      <c r="B441" s="11"/>
    </row>
    <row r="442" spans="1:2" ht="12.75" customHeight="1">
      <c r="A442" s="4" t="s">
        <v>2087</v>
      </c>
      <c r="B442" s="6"/>
    </row>
    <row r="443" spans="1:2" ht="12.75" customHeight="1">
      <c r="A443" s="3" t="s">
        <v>2088</v>
      </c>
      <c r="B443" s="5"/>
    </row>
    <row r="444" spans="1:2" ht="12.75" customHeight="1">
      <c r="A444" s="4" t="s">
        <v>2089</v>
      </c>
      <c r="B444" s="12">
        <f>+'DCA-Anexo I-HI'!B473+'DCA-Anexo I-HI'!B445+'DCA-Anexo I-HI'!B641+'DCA-Anexo I-HI'!B511+'DCA-Anexo I-HI'!B589+'DCA-Anexo I-HI'!B527+'DCA-Anexo I-HI'!B682</f>
        <v>23020170.140000001</v>
      </c>
    </row>
    <row r="445" spans="1:2" ht="12.75" customHeight="1">
      <c r="A445" s="3" t="s">
        <v>2090</v>
      </c>
      <c r="B445" s="11">
        <f>+'DCA-Anexo I-HI'!B457+'DCA-Anexo I-HI'!B446+'DCA-Anexo I-HI'!B462</f>
        <v>892456.82</v>
      </c>
    </row>
    <row r="446" spans="1:2" ht="12.75" customHeight="1">
      <c r="A446" s="4" t="s">
        <v>2091</v>
      </c>
      <c r="B446" s="12">
        <f>+'DCA-Anexo I-HI'!B453+'DCA-Anexo I-HI'!B449+'DCA-Anexo I-HI'!B451+'DCA-Anexo I-HI'!B455+'DCA-Anexo I-HI'!B447</f>
        <v>864281.24</v>
      </c>
    </row>
    <row r="447" spans="1:2" ht="12.75" customHeight="1">
      <c r="A447" s="3" t="s">
        <v>2092</v>
      </c>
      <c r="B447" s="11">
        <f>+'DCA-Anexo I-HI'!B448</f>
        <v>0</v>
      </c>
    </row>
    <row r="448" spans="1:2" ht="12.75" customHeight="1">
      <c r="A448" s="4" t="s">
        <v>2093</v>
      </c>
      <c r="B448" s="12"/>
    </row>
    <row r="449" spans="1:2" ht="12.75" customHeight="1">
      <c r="A449" s="3" t="s">
        <v>2094</v>
      </c>
      <c r="B449" s="11">
        <f>+'DCA-Anexo I-HI'!B450</f>
        <v>0</v>
      </c>
    </row>
    <row r="450" spans="1:2" ht="12.75" customHeight="1">
      <c r="A450" s="4" t="s">
        <v>2095</v>
      </c>
      <c r="B450" s="12"/>
    </row>
    <row r="451" spans="1:2" ht="12.75" customHeight="1">
      <c r="A451" s="3" t="s">
        <v>2096</v>
      </c>
      <c r="B451" s="11">
        <f>+'DCA-Anexo I-HI'!B452</f>
        <v>0</v>
      </c>
    </row>
    <row r="452" spans="1:2" ht="25.5" customHeight="1">
      <c r="A452" s="4" t="s">
        <v>2097</v>
      </c>
      <c r="B452" s="12"/>
    </row>
    <row r="453" spans="1:2" ht="12.75" customHeight="1">
      <c r="A453" s="3" t="s">
        <v>2098</v>
      </c>
      <c r="B453" s="11">
        <f>+'DCA-Anexo I-HI'!B454</f>
        <v>0</v>
      </c>
    </row>
    <row r="454" spans="1:2" ht="12.75" customHeight="1">
      <c r="A454" s="4" t="s">
        <v>2099</v>
      </c>
      <c r="B454" s="12"/>
    </row>
    <row r="455" spans="1:2" ht="12.75" customHeight="1">
      <c r="A455" s="3" t="s">
        <v>2100</v>
      </c>
      <c r="B455" s="11">
        <f>+'DCA-Anexo I-HI'!B456</f>
        <v>864281.24</v>
      </c>
    </row>
    <row r="456" spans="1:2" ht="12.75" customHeight="1">
      <c r="A456" s="4" t="s">
        <v>2101</v>
      </c>
      <c r="B456" s="12">
        <v>864281.24</v>
      </c>
    </row>
    <row r="457" spans="1:2" ht="12.75" customHeight="1">
      <c r="A457" s="3" t="s">
        <v>2102</v>
      </c>
      <c r="B457" s="11">
        <f>+'DCA-Anexo I-HI'!B460+'DCA-Anexo I-HI'!B458</f>
        <v>28175.58</v>
      </c>
    </row>
    <row r="458" spans="1:2" ht="12.75" customHeight="1">
      <c r="A458" s="4" t="s">
        <v>2103</v>
      </c>
      <c r="B458" s="12">
        <f>+'DCA-Anexo I-HI'!B459</f>
        <v>0</v>
      </c>
    </row>
    <row r="459" spans="1:2" ht="25.5" customHeight="1">
      <c r="A459" s="3" t="s">
        <v>2104</v>
      </c>
      <c r="B459" s="11"/>
    </row>
    <row r="460" spans="1:2" ht="12.75" customHeight="1">
      <c r="A460" s="4" t="s">
        <v>2105</v>
      </c>
      <c r="B460" s="12">
        <f>+'DCA-Anexo I-HI'!B461</f>
        <v>28175.58</v>
      </c>
    </row>
    <row r="461" spans="1:2" ht="12.75" customHeight="1">
      <c r="A461" s="3" t="s">
        <v>2106</v>
      </c>
      <c r="B461" s="11">
        <v>28175.58</v>
      </c>
    </row>
    <row r="462" spans="1:2" ht="12.75" customHeight="1">
      <c r="A462" s="4" t="s">
        <v>2107</v>
      </c>
      <c r="B462" s="12">
        <f>+'DCA-Anexo I-HI'!B467+'DCA-Anexo I-HI'!B465+'DCA-Anexo I-HI'!B469+'DCA-Anexo I-HI'!B471+'DCA-Anexo I-HI'!B463</f>
        <v>0</v>
      </c>
    </row>
    <row r="463" spans="1:2" ht="25.5" customHeight="1">
      <c r="A463" s="3" t="s">
        <v>2108</v>
      </c>
      <c r="B463" s="11">
        <f>+'DCA-Anexo I-HI'!B464</f>
        <v>0</v>
      </c>
    </row>
    <row r="464" spans="1:2" ht="25.5" customHeight="1">
      <c r="A464" s="4" t="s">
        <v>2109</v>
      </c>
      <c r="B464" s="12"/>
    </row>
    <row r="465" spans="1:2" ht="25.5" customHeight="1">
      <c r="A465" s="3" t="s">
        <v>2110</v>
      </c>
      <c r="B465" s="11">
        <f>+'DCA-Anexo I-HI'!B466</f>
        <v>0</v>
      </c>
    </row>
    <row r="466" spans="1:2" ht="25.5" customHeight="1">
      <c r="A466" s="4" t="s">
        <v>2111</v>
      </c>
      <c r="B466" s="12"/>
    </row>
    <row r="467" spans="1:2" ht="25.5" customHeight="1">
      <c r="A467" s="3" t="s">
        <v>2112</v>
      </c>
      <c r="B467" s="11">
        <f>+'DCA-Anexo I-HI'!B468</f>
        <v>0</v>
      </c>
    </row>
    <row r="468" spans="1:2" ht="25.5" customHeight="1">
      <c r="A468" s="4" t="s">
        <v>2113</v>
      </c>
      <c r="B468" s="12"/>
    </row>
    <row r="469" spans="1:2" ht="25.5" customHeight="1">
      <c r="A469" s="3" t="s">
        <v>2114</v>
      </c>
      <c r="B469" s="11">
        <f>+'DCA-Anexo I-HI'!B470</f>
        <v>0</v>
      </c>
    </row>
    <row r="470" spans="1:2" ht="25.5" customHeight="1">
      <c r="A470" s="4" t="s">
        <v>2115</v>
      </c>
      <c r="B470" s="12"/>
    </row>
    <row r="471" spans="1:2" ht="12.75" customHeight="1">
      <c r="A471" s="3" t="s">
        <v>2116</v>
      </c>
      <c r="B471" s="11">
        <f>+'DCA-Anexo I-HI'!B472</f>
        <v>0</v>
      </c>
    </row>
    <row r="472" spans="1:2" ht="12.75" customHeight="1">
      <c r="A472" s="4" t="s">
        <v>2117</v>
      </c>
      <c r="B472" s="12"/>
    </row>
    <row r="473" spans="1:2" ht="12.75" customHeight="1">
      <c r="A473" s="3" t="s">
        <v>2118</v>
      </c>
      <c r="B473" s="11">
        <f>+'DCA-Anexo I-HI'!B507+'DCA-Anexo I-HI'!B505+'DCA-Anexo I-HI'!B509+'DCA-Anexo I-HI'!B474</f>
        <v>1753396.12</v>
      </c>
    </row>
    <row r="474" spans="1:2" ht="12.75" customHeight="1">
      <c r="A474" s="4" t="s">
        <v>2119</v>
      </c>
      <c r="B474" s="12">
        <f>+'DCA-Anexo I-HI'!B495+'DCA-Anexo I-HI'!B493+'DCA-Anexo I-HI'!B503+'DCA-Anexo I-HI'!B487+'DCA-Anexo I-HI'!B499+'DCA-Anexo I-HI'!B497+'DCA-Anexo I-HI'!B475+'DCA-Anexo I-HI'!B501</f>
        <v>1622685.33</v>
      </c>
    </row>
    <row r="475" spans="1:2" ht="12.75" customHeight="1">
      <c r="A475" s="3" t="s">
        <v>2120</v>
      </c>
      <c r="B475" s="11">
        <f>+'DCA-Anexo I-HI'!B485+'DCA-Anexo I-HI'!B486+'DCA-Anexo I-HI'!B484+'DCA-Anexo I-HI'!B476+'DCA-Anexo I-HI'!B483</f>
        <v>1622685.33</v>
      </c>
    </row>
    <row r="476" spans="1:2" ht="12.75" customHeight="1">
      <c r="A476" s="4" t="s">
        <v>2121</v>
      </c>
      <c r="B476" s="12">
        <f>-'DCA-Anexo I-HI'!B481+'DCA-Anexo I-HI'!B479+'DCA-Anexo I-HI'!B478+'DCA-Anexo I-HI'!B477+'DCA-Anexo I-HI'!B480+'DCA-Anexo I-HI'!B482</f>
        <v>1622685.33</v>
      </c>
    </row>
    <row r="477" spans="1:2" ht="12.75" customHeight="1">
      <c r="A477" s="3" t="s">
        <v>2122</v>
      </c>
      <c r="B477" s="11">
        <v>1622685.33</v>
      </c>
    </row>
    <row r="478" spans="1:2" ht="12.75" customHeight="1">
      <c r="A478" s="4" t="s">
        <v>2123</v>
      </c>
      <c r="B478" s="12"/>
    </row>
    <row r="479" spans="1:2" ht="25.5" customHeight="1">
      <c r="A479" s="3" t="s">
        <v>2124</v>
      </c>
      <c r="B479" s="11"/>
    </row>
    <row r="480" spans="1:2" ht="12.75" customHeight="1">
      <c r="A480" s="4" t="s">
        <v>2125</v>
      </c>
      <c r="B480" s="12"/>
    </row>
    <row r="481" spans="1:2" ht="12.75" customHeight="1">
      <c r="A481" s="3" t="s">
        <v>2126</v>
      </c>
      <c r="B481" s="11"/>
    </row>
    <row r="482" spans="1:2" ht="12.75" customHeight="1">
      <c r="A482" s="4" t="s">
        <v>2127</v>
      </c>
      <c r="B482" s="12"/>
    </row>
    <row r="483" spans="1:2" ht="12.75" customHeight="1">
      <c r="A483" s="3" t="s">
        <v>2128</v>
      </c>
      <c r="B483" s="11"/>
    </row>
    <row r="484" spans="1:2" ht="12.75" customHeight="1">
      <c r="A484" s="4" t="s">
        <v>2129</v>
      </c>
      <c r="B484" s="12"/>
    </row>
    <row r="485" spans="1:2" ht="12.75" customHeight="1">
      <c r="A485" s="3" t="s">
        <v>2130</v>
      </c>
      <c r="B485" s="11"/>
    </row>
    <row r="486" spans="1:2" ht="25.5" customHeight="1">
      <c r="A486" s="4" t="s">
        <v>2131</v>
      </c>
      <c r="B486" s="12"/>
    </row>
    <row r="487" spans="1:2" ht="12.75" customHeight="1">
      <c r="A487" s="3" t="s">
        <v>2132</v>
      </c>
      <c r="B487" s="11">
        <f>+'DCA-Anexo I-HI'!B490+'DCA-Anexo I-HI'!B491+'DCA-Anexo I-HI'!B488+'DCA-Anexo I-HI'!B489+'DCA-Anexo I-HI'!B492</f>
        <v>0</v>
      </c>
    </row>
    <row r="488" spans="1:2" ht="12.75" customHeight="1">
      <c r="A488" s="4" t="s">
        <v>2133</v>
      </c>
      <c r="B488" s="12"/>
    </row>
    <row r="489" spans="1:2" ht="12.75" customHeight="1">
      <c r="A489" s="3" t="s">
        <v>2134</v>
      </c>
      <c r="B489" s="11"/>
    </row>
    <row r="490" spans="1:2" ht="12.75" customHeight="1">
      <c r="A490" s="4" t="s">
        <v>2135</v>
      </c>
      <c r="B490" s="12"/>
    </row>
    <row r="491" spans="1:2" ht="12.75" customHeight="1">
      <c r="A491" s="3" t="s">
        <v>2136</v>
      </c>
      <c r="B491" s="11"/>
    </row>
    <row r="492" spans="1:2" ht="25.5" customHeight="1">
      <c r="A492" s="4" t="s">
        <v>2137</v>
      </c>
      <c r="B492" s="12"/>
    </row>
    <row r="493" spans="1:2" ht="12.75" customHeight="1">
      <c r="A493" s="3" t="s">
        <v>2138</v>
      </c>
      <c r="B493" s="11">
        <f>+'DCA-Anexo I-HI'!B494</f>
        <v>0</v>
      </c>
    </row>
    <row r="494" spans="1:2" ht="25.5" customHeight="1">
      <c r="A494" s="4" t="s">
        <v>2139</v>
      </c>
      <c r="B494" s="12"/>
    </row>
    <row r="495" spans="1:2" ht="12.75" customHeight="1">
      <c r="A495" s="3" t="s">
        <v>2140</v>
      </c>
      <c r="B495" s="11">
        <f>+'DCA-Anexo I-HI'!B496</f>
        <v>0</v>
      </c>
    </row>
    <row r="496" spans="1:2" ht="12.75" customHeight="1">
      <c r="A496" s="4" t="s">
        <v>2141</v>
      </c>
      <c r="B496" s="12"/>
    </row>
    <row r="497" spans="1:2" ht="25.5" customHeight="1">
      <c r="A497" s="3" t="s">
        <v>2142</v>
      </c>
      <c r="B497" s="11">
        <f>+'DCA-Anexo I-HI'!B498</f>
        <v>0</v>
      </c>
    </row>
    <row r="498" spans="1:2" ht="25.5" customHeight="1">
      <c r="A498" s="4" t="s">
        <v>2143</v>
      </c>
      <c r="B498" s="12"/>
    </row>
    <row r="499" spans="1:2" ht="25.5" customHeight="1">
      <c r="A499" s="3" t="s">
        <v>2144</v>
      </c>
      <c r="B499" s="11">
        <f>+'DCA-Anexo I-HI'!B500</f>
        <v>0</v>
      </c>
    </row>
    <row r="500" spans="1:2" ht="25.5" customHeight="1">
      <c r="A500" s="4" t="s">
        <v>2145</v>
      </c>
      <c r="B500" s="12"/>
    </row>
    <row r="501" spans="1:2" ht="25.5" customHeight="1">
      <c r="A501" s="3" t="s">
        <v>2146</v>
      </c>
      <c r="B501" s="11">
        <f>+'DCA-Anexo I-HI'!B502</f>
        <v>0</v>
      </c>
    </row>
    <row r="502" spans="1:2" ht="25.5" customHeight="1">
      <c r="A502" s="4" t="s">
        <v>2147</v>
      </c>
      <c r="B502" s="12"/>
    </row>
    <row r="503" spans="1:2" ht="12.75" customHeight="1">
      <c r="A503" s="3" t="s">
        <v>2148</v>
      </c>
      <c r="B503" s="11">
        <f>+'DCA-Anexo I-HI'!B504</f>
        <v>0</v>
      </c>
    </row>
    <row r="504" spans="1:2" ht="12.75" customHeight="1">
      <c r="A504" s="4" t="s">
        <v>2149</v>
      </c>
      <c r="B504" s="12"/>
    </row>
    <row r="505" spans="1:2" ht="12.75" customHeight="1">
      <c r="A505" s="3" t="s">
        <v>2150</v>
      </c>
      <c r="B505" s="11">
        <f>+'DCA-Anexo I-HI'!B506</f>
        <v>0</v>
      </c>
    </row>
    <row r="506" spans="1:2" ht="25.5" customHeight="1">
      <c r="A506" s="4" t="s">
        <v>2151</v>
      </c>
      <c r="B506" s="12"/>
    </row>
    <row r="507" spans="1:2" ht="12.75" customHeight="1">
      <c r="A507" s="3" t="s">
        <v>2152</v>
      </c>
      <c r="B507" s="11">
        <f>+'DCA-Anexo I-HI'!B508</f>
        <v>130710.79</v>
      </c>
    </row>
    <row r="508" spans="1:2" ht="12.75" customHeight="1">
      <c r="A508" s="4" t="s">
        <v>2153</v>
      </c>
      <c r="B508" s="12">
        <v>130710.79</v>
      </c>
    </row>
    <row r="509" spans="1:2" ht="25.5" customHeight="1">
      <c r="A509" s="3" t="s">
        <v>2154</v>
      </c>
      <c r="B509" s="11">
        <f>+'DCA-Anexo I-HI'!B510</f>
        <v>0</v>
      </c>
    </row>
    <row r="510" spans="1:2" ht="25.5" customHeight="1">
      <c r="A510" s="4" t="s">
        <v>2155</v>
      </c>
      <c r="B510" s="12"/>
    </row>
    <row r="511" spans="1:2" ht="12.75" customHeight="1">
      <c r="A511" s="3" t="s">
        <v>2156</v>
      </c>
      <c r="B511" s="11">
        <f>+'DCA-Anexo I-HI'!B517+'DCA-Anexo I-HI'!B512+'DCA-Anexo I-HI'!B522</f>
        <v>180801.33</v>
      </c>
    </row>
    <row r="512" spans="1:2" ht="12.75" customHeight="1">
      <c r="A512" s="4" t="s">
        <v>2157</v>
      </c>
      <c r="B512" s="12">
        <f>-'DCA-Anexo I-HI'!B515+'DCA-Anexo I-HI'!B513</f>
        <v>0</v>
      </c>
    </row>
    <row r="513" spans="1:2" ht="12.75" customHeight="1">
      <c r="A513" s="3" t="s">
        <v>2158</v>
      </c>
      <c r="B513" s="11">
        <f>+'DCA-Anexo I-HI'!B514</f>
        <v>0</v>
      </c>
    </row>
    <row r="514" spans="1:2" ht="12.75" customHeight="1">
      <c r="A514" s="4" t="s">
        <v>2159</v>
      </c>
      <c r="B514" s="12"/>
    </row>
    <row r="515" spans="1:2" ht="12.75" customHeight="1">
      <c r="A515" s="3" t="s">
        <v>2160</v>
      </c>
      <c r="B515" s="11">
        <f>+'DCA-Anexo I-HI'!B516</f>
        <v>0</v>
      </c>
    </row>
    <row r="516" spans="1:2" ht="25.5" customHeight="1">
      <c r="A516" s="4" t="s">
        <v>2161</v>
      </c>
      <c r="B516" s="12"/>
    </row>
    <row r="517" spans="1:2" ht="12.75" customHeight="1">
      <c r="A517" s="3" t="s">
        <v>2162</v>
      </c>
      <c r="B517" s="11">
        <f>-'DCA-Anexo I-HI'!B520+'DCA-Anexo I-HI'!B518</f>
        <v>0</v>
      </c>
    </row>
    <row r="518" spans="1:2" ht="12.75" customHeight="1">
      <c r="A518" s="4" t="s">
        <v>2163</v>
      </c>
      <c r="B518" s="12">
        <f>+'DCA-Anexo I-HI'!B519</f>
        <v>0</v>
      </c>
    </row>
    <row r="519" spans="1:2" ht="12.75" customHeight="1">
      <c r="A519" s="3" t="s">
        <v>2164</v>
      </c>
      <c r="B519" s="11"/>
    </row>
    <row r="520" spans="1:2" ht="12.75" customHeight="1">
      <c r="A520" s="4" t="s">
        <v>2165</v>
      </c>
      <c r="B520" s="12">
        <f>+'DCA-Anexo I-HI'!B521</f>
        <v>0</v>
      </c>
    </row>
    <row r="521" spans="1:2" ht="25.5" customHeight="1">
      <c r="A521" s="3" t="s">
        <v>2166</v>
      </c>
      <c r="B521" s="11"/>
    </row>
    <row r="522" spans="1:2" ht="25.5" customHeight="1">
      <c r="A522" s="4" t="s">
        <v>2167</v>
      </c>
      <c r="B522" s="12">
        <f>-'DCA-Anexo I-HI'!B525+'DCA-Anexo I-HI'!B523</f>
        <v>180801.33</v>
      </c>
    </row>
    <row r="523" spans="1:2" ht="25.5" customHeight="1">
      <c r="A523" s="3" t="s">
        <v>2168</v>
      </c>
      <c r="B523" s="11">
        <f>+'DCA-Anexo I-HI'!B524</f>
        <v>180801.33</v>
      </c>
    </row>
    <row r="524" spans="1:2" ht="25.5" customHeight="1">
      <c r="A524" s="4" t="s">
        <v>2169</v>
      </c>
      <c r="B524" s="12">
        <v>180801.33</v>
      </c>
    </row>
    <row r="525" spans="1:2" ht="25.5" customHeight="1">
      <c r="A525" s="3" t="s">
        <v>2170</v>
      </c>
      <c r="B525" s="11">
        <f>+'DCA-Anexo I-HI'!B526</f>
        <v>0</v>
      </c>
    </row>
    <row r="526" spans="1:2" ht="25.5" customHeight="1">
      <c r="A526" s="4" t="s">
        <v>2171</v>
      </c>
      <c r="B526" s="12"/>
    </row>
    <row r="527" spans="1:2" ht="12.75" customHeight="1">
      <c r="A527" s="3" t="s">
        <v>2172</v>
      </c>
      <c r="B527" s="11">
        <f>+'DCA-Anexo I-HI'!B543+'DCA-Anexo I-HI'!B577+'DCA-Anexo I-HI'!B528+'DCA-Anexo I-HI'!B557+'DCA-Anexo I-HI'!B587+'DCA-Anexo I-HI'!B579+'DCA-Anexo I-HI'!B584</f>
        <v>1598813.22</v>
      </c>
    </row>
    <row r="528" spans="1:2" ht="25.5" customHeight="1">
      <c r="A528" s="4" t="s">
        <v>2173</v>
      </c>
      <c r="B528" s="12">
        <f>+'DCA-Anexo I-HI'!B529+'DCA-Anexo I-HI'!B536+'DCA-Anexo I-HI'!B541+'DCA-Anexo I-HI'!B534</f>
        <v>514.25</v>
      </c>
    </row>
    <row r="529" spans="1:2" ht="12.75" customHeight="1">
      <c r="A529" s="3" t="s">
        <v>2174</v>
      </c>
      <c r="B529" s="11">
        <f>+'DCA-Anexo I-HI'!B533+'DCA-Anexo I-HI'!B532+'DCA-Anexo I-HI'!B530+'DCA-Anexo I-HI'!B531</f>
        <v>514.25</v>
      </c>
    </row>
    <row r="530" spans="1:2" ht="25.5" customHeight="1">
      <c r="A530" s="4" t="s">
        <v>2175</v>
      </c>
      <c r="B530" s="12">
        <v>514.25</v>
      </c>
    </row>
    <row r="531" spans="1:2" ht="25.5" customHeight="1">
      <c r="A531" s="3" t="s">
        <v>2176</v>
      </c>
      <c r="B531" s="11"/>
    </row>
    <row r="532" spans="1:2" ht="25.5" customHeight="1">
      <c r="A532" s="4" t="s">
        <v>2177</v>
      </c>
      <c r="B532" s="12"/>
    </row>
    <row r="533" spans="1:2" ht="25.5" customHeight="1">
      <c r="A533" s="3" t="s">
        <v>2178</v>
      </c>
      <c r="B533" s="11"/>
    </row>
    <row r="534" spans="1:2" ht="12.75" customHeight="1">
      <c r="A534" s="4" t="s">
        <v>2179</v>
      </c>
      <c r="B534" s="12">
        <f>+'DCA-Anexo I-HI'!B535</f>
        <v>0</v>
      </c>
    </row>
    <row r="535" spans="1:2" ht="25.5" customHeight="1">
      <c r="A535" s="3" t="s">
        <v>2180</v>
      </c>
      <c r="B535" s="11"/>
    </row>
    <row r="536" spans="1:2" ht="25.5" customHeight="1">
      <c r="A536" s="4" t="s">
        <v>2181</v>
      </c>
      <c r="B536" s="12">
        <f>+'DCA-Anexo I-HI'!B540+'DCA-Anexo I-HI'!B539+'DCA-Anexo I-HI'!B538+'DCA-Anexo I-HI'!B537</f>
        <v>0</v>
      </c>
    </row>
    <row r="537" spans="1:2" ht="25.5" customHeight="1">
      <c r="A537" s="3" t="s">
        <v>2182</v>
      </c>
      <c r="B537" s="11"/>
    </row>
    <row r="538" spans="1:2" ht="25.5" customHeight="1">
      <c r="A538" s="4" t="s">
        <v>2183</v>
      </c>
      <c r="B538" s="12"/>
    </row>
    <row r="539" spans="1:2" ht="25.5" customHeight="1">
      <c r="A539" s="3" t="s">
        <v>2184</v>
      </c>
      <c r="B539" s="11"/>
    </row>
    <row r="540" spans="1:2" ht="25.5" customHeight="1">
      <c r="A540" s="4" t="s">
        <v>2185</v>
      </c>
      <c r="B540" s="12"/>
    </row>
    <row r="541" spans="1:2" ht="25.5" customHeight="1">
      <c r="A541" s="3" t="s">
        <v>2186</v>
      </c>
      <c r="B541" s="11">
        <f>+'DCA-Anexo I-HI'!B542</f>
        <v>0</v>
      </c>
    </row>
    <row r="542" spans="1:2" ht="25.5" customHeight="1">
      <c r="A542" s="4" t="s">
        <v>2187</v>
      </c>
      <c r="B542" s="12"/>
    </row>
    <row r="543" spans="1:2" ht="12.75" customHeight="1">
      <c r="A543" s="3" t="s">
        <v>2188</v>
      </c>
      <c r="B543" s="11">
        <f>+'DCA-Anexo I-HI'!B555+'DCA-Anexo I-HI'!B549+'DCA-Anexo I-HI'!B553+'DCA-Anexo I-HI'!B551+'DCA-Anexo I-HI'!B544</f>
        <v>97117.92</v>
      </c>
    </row>
    <row r="544" spans="1:2" ht="25.5" customHeight="1">
      <c r="A544" s="4" t="s">
        <v>2189</v>
      </c>
      <c r="B544" s="12">
        <f>+'DCA-Anexo I-HI'!B547+'DCA-Anexo I-HI'!B548+'DCA-Anexo I-HI'!B545+'DCA-Anexo I-HI'!B546</f>
        <v>97117.92</v>
      </c>
    </row>
    <row r="545" spans="1:2" ht="25.5" customHeight="1">
      <c r="A545" s="3" t="s">
        <v>2190</v>
      </c>
      <c r="B545" s="11">
        <v>97117.92</v>
      </c>
    </row>
    <row r="546" spans="1:2" ht="25.5" customHeight="1">
      <c r="A546" s="4" t="s">
        <v>2191</v>
      </c>
      <c r="B546" s="12"/>
    </row>
    <row r="547" spans="1:2" ht="25.5" customHeight="1">
      <c r="A547" s="3" t="s">
        <v>2192</v>
      </c>
      <c r="B547" s="11"/>
    </row>
    <row r="548" spans="1:2" ht="25.5" customHeight="1">
      <c r="A548" s="4" t="s">
        <v>2193</v>
      </c>
      <c r="B548" s="12"/>
    </row>
    <row r="549" spans="1:2" ht="25.5" customHeight="1">
      <c r="A549" s="3" t="s">
        <v>2194</v>
      </c>
      <c r="B549" s="11">
        <f>+'DCA-Anexo I-HI'!B550</f>
        <v>0</v>
      </c>
    </row>
    <row r="550" spans="1:2" ht="25.5" customHeight="1">
      <c r="A550" s="4" t="s">
        <v>2195</v>
      </c>
      <c r="B550" s="12"/>
    </row>
    <row r="551" spans="1:2" ht="25.5" customHeight="1">
      <c r="A551" s="3" t="s">
        <v>2196</v>
      </c>
      <c r="B551" s="11">
        <f>+'DCA-Anexo I-HI'!B552</f>
        <v>0</v>
      </c>
    </row>
    <row r="552" spans="1:2" ht="25.5" customHeight="1">
      <c r="A552" s="4" t="s">
        <v>2197</v>
      </c>
      <c r="B552" s="12"/>
    </row>
    <row r="553" spans="1:2" ht="12.75" customHeight="1">
      <c r="A553" s="3" t="s">
        <v>2198</v>
      </c>
      <c r="B553" s="11">
        <f>+'DCA-Anexo I-HI'!B554</f>
        <v>0</v>
      </c>
    </row>
    <row r="554" spans="1:2" ht="25.5" customHeight="1">
      <c r="A554" s="4" t="s">
        <v>2199</v>
      </c>
      <c r="B554" s="12"/>
    </row>
    <row r="555" spans="1:2" ht="12.75" customHeight="1">
      <c r="A555" s="3" t="s">
        <v>2200</v>
      </c>
      <c r="B555" s="11">
        <f>+'DCA-Anexo I-HI'!B556</f>
        <v>0</v>
      </c>
    </row>
    <row r="556" spans="1:2" ht="12.75" customHeight="1">
      <c r="A556" s="4" t="s">
        <v>2201</v>
      </c>
      <c r="B556" s="12"/>
    </row>
    <row r="557" spans="1:2" ht="12.75" customHeight="1">
      <c r="A557" s="3" t="s">
        <v>2202</v>
      </c>
      <c r="B557" s="11">
        <f>+'DCA-Anexo I-HI'!B563+'DCA-Anexo I-HI'!B572+'DCA-Anexo I-HI'!B558+'DCA-Anexo I-HI'!B570+'DCA-Anexo I-HI'!B565</f>
        <v>0</v>
      </c>
    </row>
    <row r="558" spans="1:2" ht="25.5" customHeight="1">
      <c r="A558" s="4" t="s">
        <v>2203</v>
      </c>
      <c r="B558" s="12">
        <f>+'DCA-Anexo I-HI'!B559+'DCA-Anexo I-HI'!B561+'DCA-Anexo I-HI'!B562+'DCA-Anexo I-HI'!B560</f>
        <v>0</v>
      </c>
    </row>
    <row r="559" spans="1:2" ht="25.5" customHeight="1">
      <c r="A559" s="3" t="s">
        <v>2204</v>
      </c>
      <c r="B559" s="11"/>
    </row>
    <row r="560" spans="1:2" ht="25.5" customHeight="1">
      <c r="A560" s="4" t="s">
        <v>2205</v>
      </c>
      <c r="B560" s="12"/>
    </row>
    <row r="561" spans="1:2" ht="25.5" customHeight="1">
      <c r="A561" s="3" t="s">
        <v>2206</v>
      </c>
      <c r="B561" s="11"/>
    </row>
    <row r="562" spans="1:2" ht="25.5" customHeight="1">
      <c r="A562" s="4" t="s">
        <v>2207</v>
      </c>
      <c r="B562" s="12"/>
    </row>
    <row r="563" spans="1:2" ht="25.5" customHeight="1">
      <c r="A563" s="3" t="s">
        <v>2208</v>
      </c>
      <c r="B563" s="11">
        <f>+'DCA-Anexo I-HI'!B564</f>
        <v>0</v>
      </c>
    </row>
    <row r="564" spans="1:2" ht="25.5" customHeight="1">
      <c r="A564" s="4" t="s">
        <v>2209</v>
      </c>
      <c r="B564" s="12"/>
    </row>
    <row r="565" spans="1:2" ht="25.5" customHeight="1">
      <c r="A565" s="3" t="s">
        <v>2210</v>
      </c>
      <c r="B565" s="11">
        <f>+'DCA-Anexo I-HI'!B569+'DCA-Anexo I-HI'!B566+'DCA-Anexo I-HI'!B567+'DCA-Anexo I-HI'!B568</f>
        <v>0</v>
      </c>
    </row>
    <row r="566" spans="1:2" ht="25.5" customHeight="1">
      <c r="A566" s="4" t="s">
        <v>2211</v>
      </c>
      <c r="B566" s="12"/>
    </row>
    <row r="567" spans="1:2" ht="25.5" customHeight="1">
      <c r="A567" s="3" t="s">
        <v>2212</v>
      </c>
      <c r="B567" s="11"/>
    </row>
    <row r="568" spans="1:2" ht="25.5" customHeight="1">
      <c r="A568" s="4" t="s">
        <v>2213</v>
      </c>
      <c r="B568" s="12"/>
    </row>
    <row r="569" spans="1:2" ht="25.5" customHeight="1">
      <c r="A569" s="3" t="s">
        <v>2214</v>
      </c>
      <c r="B569" s="11"/>
    </row>
    <row r="570" spans="1:2" ht="25.5" customHeight="1">
      <c r="A570" s="4" t="s">
        <v>2215</v>
      </c>
      <c r="B570" s="12">
        <f>+'DCA-Anexo I-HI'!B571</f>
        <v>0</v>
      </c>
    </row>
    <row r="571" spans="1:2" ht="25.5" customHeight="1">
      <c r="A571" s="3" t="s">
        <v>2216</v>
      </c>
      <c r="B571" s="11"/>
    </row>
    <row r="572" spans="1:2" ht="12.75" customHeight="1">
      <c r="A572" s="4" t="s">
        <v>2217</v>
      </c>
      <c r="B572" s="12">
        <f>+'DCA-Anexo I-HI'!B576+'DCA-Anexo I-HI'!B575+'DCA-Anexo I-HI'!B573+'DCA-Anexo I-HI'!B574</f>
        <v>0</v>
      </c>
    </row>
    <row r="573" spans="1:2" ht="25.5" customHeight="1">
      <c r="A573" s="3" t="s">
        <v>2218</v>
      </c>
      <c r="B573" s="11"/>
    </row>
    <row r="574" spans="1:2" ht="25.5" customHeight="1">
      <c r="A574" s="4" t="s">
        <v>2219</v>
      </c>
      <c r="B574" s="12"/>
    </row>
    <row r="575" spans="1:2" ht="25.5" customHeight="1">
      <c r="A575" s="3" t="s">
        <v>2220</v>
      </c>
      <c r="B575" s="11"/>
    </row>
    <row r="576" spans="1:2" ht="25.5" customHeight="1">
      <c r="A576" s="4" t="s">
        <v>2221</v>
      </c>
      <c r="B576" s="12"/>
    </row>
    <row r="577" spans="1:2" ht="12.75" customHeight="1">
      <c r="A577" s="3" t="s">
        <v>2222</v>
      </c>
      <c r="B577" s="11">
        <f>+'DCA-Anexo I-HI'!B578</f>
        <v>0</v>
      </c>
    </row>
    <row r="578" spans="1:2" ht="12.75" customHeight="1">
      <c r="A578" s="4" t="s">
        <v>2223</v>
      </c>
      <c r="B578" s="12"/>
    </row>
    <row r="579" spans="1:2" ht="25.5" customHeight="1">
      <c r="A579" s="3" t="s">
        <v>2224</v>
      </c>
      <c r="B579" s="11">
        <f>+'DCA-Anexo I-HI'!B582+'DCA-Anexo I-HI'!B580</f>
        <v>1501181.05</v>
      </c>
    </row>
    <row r="580" spans="1:2" ht="12.75" customHeight="1">
      <c r="A580" s="4" t="s">
        <v>2225</v>
      </c>
      <c r="B580" s="12">
        <f>+'DCA-Anexo I-HI'!B581</f>
        <v>0</v>
      </c>
    </row>
    <row r="581" spans="1:2" ht="12.75" customHeight="1">
      <c r="A581" s="3" t="s">
        <v>2226</v>
      </c>
      <c r="B581" s="11"/>
    </row>
    <row r="582" spans="1:2" ht="12.75" customHeight="1">
      <c r="A582" s="4" t="s">
        <v>2227</v>
      </c>
      <c r="B582" s="12">
        <f>+'DCA-Anexo I-HI'!B583</f>
        <v>1501181.05</v>
      </c>
    </row>
    <row r="583" spans="1:2" ht="25.5" customHeight="1">
      <c r="A583" s="3" t="s">
        <v>2228</v>
      </c>
      <c r="B583" s="11">
        <v>1501181.05</v>
      </c>
    </row>
    <row r="584" spans="1:2" ht="12.75" customHeight="1">
      <c r="A584" s="4" t="s">
        <v>2229</v>
      </c>
      <c r="B584" s="12">
        <f>+'DCA-Anexo I-HI'!B585</f>
        <v>0</v>
      </c>
    </row>
    <row r="585" spans="1:2" ht="12.75" customHeight="1">
      <c r="A585" s="3" t="s">
        <v>2230</v>
      </c>
      <c r="B585" s="11">
        <f>+'DCA-Anexo I-HI'!B586</f>
        <v>0</v>
      </c>
    </row>
    <row r="586" spans="1:2" ht="12.75" customHeight="1">
      <c r="A586" s="4" t="s">
        <v>2231</v>
      </c>
      <c r="B586" s="12"/>
    </row>
    <row r="587" spans="1:2" ht="25.5" customHeight="1">
      <c r="A587" s="3" t="s">
        <v>2232</v>
      </c>
      <c r="B587" s="11">
        <f>+'DCA-Anexo I-HI'!B588</f>
        <v>0</v>
      </c>
    </row>
    <row r="588" spans="1:2" ht="25.5" customHeight="1">
      <c r="A588" s="4" t="s">
        <v>2233</v>
      </c>
      <c r="B588" s="12"/>
    </row>
    <row r="589" spans="1:2" ht="12.75" customHeight="1">
      <c r="A589" s="3" t="s">
        <v>2234</v>
      </c>
      <c r="B589" s="11">
        <f>+'DCA-Anexo I-HI'!B630+'DCA-Anexo I-HI'!B619+'DCA-Anexo I-HI'!B624+'DCA-Anexo I-HI'!B637+'DCA-Anexo I-HI'!B601+'DCA-Anexo I-HI'!B590+'DCA-Anexo I-HI'!B628+'DCA-Anexo I-HI'!B626+'DCA-Anexo I-HI'!B639</f>
        <v>18594702.650000002</v>
      </c>
    </row>
    <row r="590" spans="1:2" ht="12.75" customHeight="1">
      <c r="A590" s="4" t="s">
        <v>2235</v>
      </c>
      <c r="B590" s="12">
        <f>+'DCA-Anexo I-HI'!B593+'DCA-Anexo I-HI'!B595+'DCA-Anexo I-HI'!B597+'DCA-Anexo I-HI'!B591+'DCA-Anexo I-HI'!B599</f>
        <v>1243964.0900000001</v>
      </c>
    </row>
    <row r="591" spans="1:2" ht="25.5" customHeight="1">
      <c r="A591" s="3" t="s">
        <v>2236</v>
      </c>
      <c r="B591" s="11">
        <f>+'DCA-Anexo I-HI'!B592</f>
        <v>1243964.0900000001</v>
      </c>
    </row>
    <row r="592" spans="1:2" ht="25.5" customHeight="1">
      <c r="A592" s="4" t="s">
        <v>2237</v>
      </c>
      <c r="B592" s="12">
        <v>1243964.0900000001</v>
      </c>
    </row>
    <row r="593" spans="1:2" ht="25.5" customHeight="1">
      <c r="A593" s="3" t="s">
        <v>2238</v>
      </c>
      <c r="B593" s="11">
        <f>+'DCA-Anexo I-HI'!B594</f>
        <v>0</v>
      </c>
    </row>
    <row r="594" spans="1:2" ht="25.5" customHeight="1">
      <c r="A594" s="4" t="s">
        <v>2239</v>
      </c>
      <c r="B594" s="12"/>
    </row>
    <row r="595" spans="1:2" ht="25.5" customHeight="1">
      <c r="A595" s="3" t="s">
        <v>2240</v>
      </c>
      <c r="B595" s="11">
        <f>+'DCA-Anexo I-HI'!B596</f>
        <v>0</v>
      </c>
    </row>
    <row r="596" spans="1:2" ht="25.5" customHeight="1">
      <c r="A596" s="4" t="s">
        <v>2241</v>
      </c>
      <c r="B596" s="12"/>
    </row>
    <row r="597" spans="1:2" ht="25.5" customHeight="1">
      <c r="A597" s="3" t="s">
        <v>2242</v>
      </c>
      <c r="B597" s="11">
        <f>+'DCA-Anexo I-HI'!B598</f>
        <v>0</v>
      </c>
    </row>
    <row r="598" spans="1:2" ht="25.5" customHeight="1">
      <c r="A598" s="4" t="s">
        <v>2243</v>
      </c>
      <c r="B598" s="12"/>
    </row>
    <row r="599" spans="1:2" ht="25.5" customHeight="1">
      <c r="A599" s="3" t="s">
        <v>2244</v>
      </c>
      <c r="B599" s="11">
        <f>+'DCA-Anexo I-HI'!B600</f>
        <v>0</v>
      </c>
    </row>
    <row r="600" spans="1:2" ht="25.5" customHeight="1">
      <c r="A600" s="4" t="s">
        <v>2245</v>
      </c>
      <c r="B600" s="12"/>
    </row>
    <row r="601" spans="1:2" ht="12.75" customHeight="1">
      <c r="A601" s="3" t="s">
        <v>2246</v>
      </c>
      <c r="B601" s="11">
        <f>+'DCA-Anexo I-HI'!B609+'DCA-Anexo I-HI'!B606+'DCA-Anexo I-HI'!B614+'DCA-Anexo I-HI'!B602</f>
        <v>17333695.080000002</v>
      </c>
    </row>
    <row r="602" spans="1:2" ht="12.75" customHeight="1">
      <c r="A602" s="4" t="s">
        <v>2247</v>
      </c>
      <c r="B602" s="12">
        <f>+'DCA-Anexo I-HI'!B604+'DCA-Anexo I-HI'!B603+'DCA-Anexo I-HI'!B605</f>
        <v>17308451.510000002</v>
      </c>
    </row>
    <row r="603" spans="1:2" ht="25.5" customHeight="1">
      <c r="A603" s="3" t="s">
        <v>2248</v>
      </c>
      <c r="B603" s="11">
        <v>17308451.510000002</v>
      </c>
    </row>
    <row r="604" spans="1:2" ht="25.5" customHeight="1">
      <c r="A604" s="4" t="s">
        <v>2249</v>
      </c>
      <c r="B604" s="12"/>
    </row>
    <row r="605" spans="1:2" ht="25.5" customHeight="1">
      <c r="A605" s="3" t="s">
        <v>2250</v>
      </c>
      <c r="B605" s="11"/>
    </row>
    <row r="606" spans="1:2" ht="12.75" customHeight="1">
      <c r="A606" s="4" t="s">
        <v>2251</v>
      </c>
      <c r="B606" s="12">
        <f>+'DCA-Anexo I-HI'!B607+'DCA-Anexo I-HI'!B608</f>
        <v>0</v>
      </c>
    </row>
    <row r="607" spans="1:2" ht="12.75" customHeight="1">
      <c r="A607" s="3" t="s">
        <v>2252</v>
      </c>
      <c r="B607" s="11"/>
    </row>
    <row r="608" spans="1:2" ht="12.75" customHeight="1">
      <c r="A608" s="4" t="s">
        <v>2253</v>
      </c>
      <c r="B608" s="12"/>
    </row>
    <row r="609" spans="1:2" ht="12.75" customHeight="1">
      <c r="A609" s="3" t="s">
        <v>2254</v>
      </c>
      <c r="B609" s="11">
        <f>+'DCA-Anexo I-HI'!B613+'DCA-Anexo I-HI'!B610+'DCA-Anexo I-HI'!B611+'DCA-Anexo I-HI'!B612</f>
        <v>0</v>
      </c>
    </row>
    <row r="610" spans="1:2" ht="12.75" customHeight="1">
      <c r="A610" s="4" t="s">
        <v>2255</v>
      </c>
      <c r="B610" s="12"/>
    </row>
    <row r="611" spans="1:2" ht="12.75" customHeight="1">
      <c r="A611" s="3" t="s">
        <v>2256</v>
      </c>
      <c r="B611" s="11"/>
    </row>
    <row r="612" spans="1:2" ht="12.75" customHeight="1">
      <c r="A612" s="4" t="s">
        <v>2257</v>
      </c>
      <c r="B612" s="12"/>
    </row>
    <row r="613" spans="1:2" ht="25.5" customHeight="1">
      <c r="A613" s="3" t="s">
        <v>2258</v>
      </c>
      <c r="B613" s="11"/>
    </row>
    <row r="614" spans="1:2" ht="12.75" customHeight="1">
      <c r="A614" s="4" t="s">
        <v>2259</v>
      </c>
      <c r="B614" s="12">
        <f>+'DCA-Anexo I-HI'!B618+'DCA-Anexo I-HI'!B617+'DCA-Anexo I-HI'!B615+'DCA-Anexo I-HI'!B616</f>
        <v>25243.57</v>
      </c>
    </row>
    <row r="615" spans="1:2" ht="12.75" customHeight="1">
      <c r="A615" s="3" t="s">
        <v>2260</v>
      </c>
      <c r="B615" s="11">
        <v>25243.57</v>
      </c>
    </row>
    <row r="616" spans="1:2" ht="12.75" customHeight="1">
      <c r="A616" s="4" t="s">
        <v>2261</v>
      </c>
      <c r="B616" s="12"/>
    </row>
    <row r="617" spans="1:2" ht="12.75" customHeight="1">
      <c r="A617" s="3" t="s">
        <v>2262</v>
      </c>
      <c r="B617" s="11"/>
    </row>
    <row r="618" spans="1:2" ht="12.75" customHeight="1">
      <c r="A618" s="4" t="s">
        <v>2263</v>
      </c>
      <c r="B618" s="12"/>
    </row>
    <row r="619" spans="1:2" ht="12.75" customHeight="1">
      <c r="A619" s="3" t="s">
        <v>2264</v>
      </c>
      <c r="B619" s="11">
        <f>+'DCA-Anexo I-HI'!B620+'DCA-Anexo I-HI'!B622</f>
        <v>0</v>
      </c>
    </row>
    <row r="620" spans="1:2" ht="25.5" customHeight="1">
      <c r="A620" s="4" t="s">
        <v>2265</v>
      </c>
      <c r="B620" s="12">
        <f>+'DCA-Anexo I-HI'!B621</f>
        <v>0</v>
      </c>
    </row>
    <row r="621" spans="1:2" ht="25.5" customHeight="1">
      <c r="A621" s="3" t="s">
        <v>2266</v>
      </c>
      <c r="B621" s="11"/>
    </row>
    <row r="622" spans="1:2" ht="25.5" customHeight="1">
      <c r="A622" s="4" t="s">
        <v>2267</v>
      </c>
      <c r="B622" s="12">
        <f>+'DCA-Anexo I-HI'!B623</f>
        <v>0</v>
      </c>
    </row>
    <row r="623" spans="1:2" ht="25.5" customHeight="1">
      <c r="A623" s="3" t="s">
        <v>2268</v>
      </c>
      <c r="B623" s="11"/>
    </row>
    <row r="624" spans="1:2" ht="12.75" customHeight="1">
      <c r="A624" s="4" t="s">
        <v>2269</v>
      </c>
      <c r="B624" s="12">
        <f>+'DCA-Anexo I-HI'!B625</f>
        <v>17043.48</v>
      </c>
    </row>
    <row r="625" spans="1:2" ht="25.5" customHeight="1">
      <c r="A625" s="3" t="s">
        <v>2270</v>
      </c>
      <c r="B625" s="11">
        <v>17043.48</v>
      </c>
    </row>
    <row r="626" spans="1:2" ht="12.75" customHeight="1">
      <c r="A626" s="4" t="s">
        <v>2271</v>
      </c>
      <c r="B626" s="12">
        <f>+'DCA-Anexo I-HI'!B627</f>
        <v>0</v>
      </c>
    </row>
    <row r="627" spans="1:2" ht="25.5" customHeight="1">
      <c r="A627" s="3" t="s">
        <v>2272</v>
      </c>
      <c r="B627" s="11"/>
    </row>
    <row r="628" spans="1:2" ht="12.75" customHeight="1">
      <c r="A628" s="4" t="s">
        <v>2273</v>
      </c>
      <c r="B628" s="12">
        <f>+'DCA-Anexo I-HI'!B629</f>
        <v>0</v>
      </c>
    </row>
    <row r="629" spans="1:2" ht="12.75" customHeight="1">
      <c r="A629" s="3" t="s">
        <v>2274</v>
      </c>
      <c r="B629" s="11"/>
    </row>
    <row r="630" spans="1:2" ht="12.75" customHeight="1">
      <c r="A630" s="4" t="s">
        <v>2275</v>
      </c>
      <c r="B630" s="12">
        <f>+'DCA-Anexo I-HI'!B635+'DCA-Anexo I-HI'!B631</f>
        <v>0</v>
      </c>
    </row>
    <row r="631" spans="1:2" ht="12.75" customHeight="1">
      <c r="A631" s="3" t="s">
        <v>2276</v>
      </c>
      <c r="B631" s="11">
        <f>+'DCA-Anexo I-HI'!B634+'DCA-Anexo I-HI'!B632+'DCA-Anexo I-HI'!B633</f>
        <v>0</v>
      </c>
    </row>
    <row r="632" spans="1:2" ht="25.5" customHeight="1">
      <c r="A632" s="4" t="s">
        <v>2277</v>
      </c>
      <c r="B632" s="12"/>
    </row>
    <row r="633" spans="1:2" ht="25.5" customHeight="1">
      <c r="A633" s="3" t="s">
        <v>2278</v>
      </c>
      <c r="B633" s="11"/>
    </row>
    <row r="634" spans="1:2" ht="25.5" customHeight="1">
      <c r="A634" s="4" t="s">
        <v>2279</v>
      </c>
      <c r="B634" s="12"/>
    </row>
    <row r="635" spans="1:2" ht="12.75" customHeight="1">
      <c r="A635" s="3" t="s">
        <v>2280</v>
      </c>
      <c r="B635" s="11">
        <f>+'DCA-Anexo I-HI'!B636</f>
        <v>0</v>
      </c>
    </row>
    <row r="636" spans="1:2" ht="25.5" customHeight="1">
      <c r="A636" s="4" t="s">
        <v>2281</v>
      </c>
      <c r="B636" s="12"/>
    </row>
    <row r="637" spans="1:2" ht="12.75" customHeight="1">
      <c r="A637" s="3" t="s">
        <v>2282</v>
      </c>
      <c r="B637" s="11">
        <f>+'DCA-Anexo I-HI'!B638</f>
        <v>0</v>
      </c>
    </row>
    <row r="638" spans="1:2" ht="12.75" customHeight="1">
      <c r="A638" s="4" t="s">
        <v>2283</v>
      </c>
      <c r="B638" s="12"/>
    </row>
    <row r="639" spans="1:2" ht="12.75" customHeight="1">
      <c r="A639" s="3" t="s">
        <v>2284</v>
      </c>
      <c r="B639" s="11">
        <f>+'DCA-Anexo I-HI'!B640</f>
        <v>0</v>
      </c>
    </row>
    <row r="640" spans="1:2" ht="25.5" customHeight="1">
      <c r="A640" s="4" t="s">
        <v>2285</v>
      </c>
      <c r="B640" s="12"/>
    </row>
    <row r="641" spans="1:2" ht="25.5" customHeight="1">
      <c r="A641" s="3" t="s">
        <v>2286</v>
      </c>
      <c r="B641" s="11">
        <f>+'DCA-Anexo I-HI'!B642+'DCA-Anexo I-HI'!B649+'DCA-Anexo I-HI'!B658+'DCA-Anexo I-HI'!B669+'DCA-Anexo I-HI'!B671</f>
        <v>0</v>
      </c>
    </row>
    <row r="642" spans="1:2" ht="12.75" customHeight="1">
      <c r="A642" s="4" t="s">
        <v>2287</v>
      </c>
      <c r="B642" s="12">
        <f>+'DCA-Anexo I-HI'!B647+'DCA-Anexo I-HI'!B645+'DCA-Anexo I-HI'!B643</f>
        <v>0</v>
      </c>
    </row>
    <row r="643" spans="1:2" ht="12.75" customHeight="1">
      <c r="A643" s="3" t="s">
        <v>2288</v>
      </c>
      <c r="B643" s="11">
        <f>+'DCA-Anexo I-HI'!B644</f>
        <v>0</v>
      </c>
    </row>
    <row r="644" spans="1:2" ht="12.75" customHeight="1">
      <c r="A644" s="4" t="s">
        <v>2289</v>
      </c>
      <c r="B644" s="12"/>
    </row>
    <row r="645" spans="1:2" ht="12.75" customHeight="1">
      <c r="A645" s="3" t="s">
        <v>2290</v>
      </c>
      <c r="B645" s="11">
        <f>+'DCA-Anexo I-HI'!B646</f>
        <v>0</v>
      </c>
    </row>
    <row r="646" spans="1:2" ht="12.75" customHeight="1">
      <c r="A646" s="4" t="s">
        <v>2291</v>
      </c>
      <c r="B646" s="12"/>
    </row>
    <row r="647" spans="1:2" ht="12.75" customHeight="1">
      <c r="A647" s="3" t="s">
        <v>2292</v>
      </c>
      <c r="B647" s="11">
        <f>+'DCA-Anexo I-HI'!B648</f>
        <v>0</v>
      </c>
    </row>
    <row r="648" spans="1:2" ht="12.75" customHeight="1">
      <c r="A648" s="4" t="s">
        <v>2293</v>
      </c>
      <c r="B648" s="12"/>
    </row>
    <row r="649" spans="1:2" ht="12.75" customHeight="1">
      <c r="A649" s="3" t="s">
        <v>2294</v>
      </c>
      <c r="B649" s="11">
        <f>+'DCA-Anexo I-HI'!B652+'DCA-Anexo I-HI'!B650+'DCA-Anexo I-HI'!B654+'DCA-Anexo I-HI'!B656</f>
        <v>0</v>
      </c>
    </row>
    <row r="650" spans="1:2" ht="12.75" customHeight="1">
      <c r="A650" s="4" t="s">
        <v>2295</v>
      </c>
      <c r="B650" s="12">
        <f>+'DCA-Anexo I-HI'!B651</f>
        <v>0</v>
      </c>
    </row>
    <row r="651" spans="1:2" ht="25.5" customHeight="1">
      <c r="A651" s="3" t="s">
        <v>2296</v>
      </c>
      <c r="B651" s="11"/>
    </row>
    <row r="652" spans="1:2" ht="12.75" customHeight="1">
      <c r="A652" s="4" t="s">
        <v>2297</v>
      </c>
      <c r="B652" s="12">
        <f>+'DCA-Anexo I-HI'!B653</f>
        <v>0</v>
      </c>
    </row>
    <row r="653" spans="1:2" ht="12.75" customHeight="1">
      <c r="A653" s="3" t="s">
        <v>2298</v>
      </c>
      <c r="B653" s="11"/>
    </row>
    <row r="654" spans="1:2" ht="12.75" customHeight="1">
      <c r="A654" s="4" t="s">
        <v>2299</v>
      </c>
      <c r="B654" s="12">
        <f>+'DCA-Anexo I-HI'!B655</f>
        <v>0</v>
      </c>
    </row>
    <row r="655" spans="1:2" ht="12.75" customHeight="1">
      <c r="A655" s="3" t="s">
        <v>2300</v>
      </c>
      <c r="B655" s="11"/>
    </row>
    <row r="656" spans="1:2" ht="12.75" customHeight="1">
      <c r="A656" s="4" t="s">
        <v>2301</v>
      </c>
      <c r="B656" s="12">
        <f>+'DCA-Anexo I-HI'!B657</f>
        <v>0</v>
      </c>
    </row>
    <row r="657" spans="1:2" ht="25.5" customHeight="1">
      <c r="A657" s="3" t="s">
        <v>2302</v>
      </c>
      <c r="B657" s="11"/>
    </row>
    <row r="658" spans="1:2" ht="12.75" customHeight="1">
      <c r="A658" s="4" t="s">
        <v>2303</v>
      </c>
      <c r="B658" s="12">
        <f>+'DCA-Anexo I-HI'!B659+'DCA-Anexo I-HI'!B663+'DCA-Anexo I-HI'!B661+'DCA-Anexo I-HI'!B667+'DCA-Anexo I-HI'!B665</f>
        <v>0</v>
      </c>
    </row>
    <row r="659" spans="1:2" ht="12.75" customHeight="1">
      <c r="A659" s="3" t="s">
        <v>2304</v>
      </c>
      <c r="B659" s="11">
        <f>+'DCA-Anexo I-HI'!B660</f>
        <v>0</v>
      </c>
    </row>
    <row r="660" spans="1:2" ht="25.5" customHeight="1">
      <c r="A660" s="4" t="s">
        <v>2305</v>
      </c>
      <c r="B660" s="12"/>
    </row>
    <row r="661" spans="1:2" ht="12.75" customHeight="1">
      <c r="A661" s="3" t="s">
        <v>2306</v>
      </c>
      <c r="B661" s="11">
        <f>+'DCA-Anexo I-HI'!B662</f>
        <v>0</v>
      </c>
    </row>
    <row r="662" spans="1:2" ht="25.5" customHeight="1">
      <c r="A662" s="4" t="s">
        <v>2307</v>
      </c>
      <c r="B662" s="12"/>
    </row>
    <row r="663" spans="1:2" ht="12.75" customHeight="1">
      <c r="A663" s="3" t="s">
        <v>2308</v>
      </c>
      <c r="B663" s="11">
        <f>+'DCA-Anexo I-HI'!B664</f>
        <v>0</v>
      </c>
    </row>
    <row r="664" spans="1:2" ht="25.5" customHeight="1">
      <c r="A664" s="4" t="s">
        <v>2309</v>
      </c>
      <c r="B664" s="12"/>
    </row>
    <row r="665" spans="1:2" ht="12.75" customHeight="1">
      <c r="A665" s="3" t="s">
        <v>2310</v>
      </c>
      <c r="B665" s="11">
        <f>+'DCA-Anexo I-HI'!B666</f>
        <v>0</v>
      </c>
    </row>
    <row r="666" spans="1:2" ht="25.5" customHeight="1">
      <c r="A666" s="4" t="s">
        <v>2311</v>
      </c>
      <c r="B666" s="12"/>
    </row>
    <row r="667" spans="1:2" ht="12.75" customHeight="1">
      <c r="A667" s="3" t="s">
        <v>2312</v>
      </c>
      <c r="B667" s="11">
        <f>+'DCA-Anexo I-HI'!B668</f>
        <v>0</v>
      </c>
    </row>
    <row r="668" spans="1:2" ht="25.5" customHeight="1">
      <c r="A668" s="4" t="s">
        <v>2313</v>
      </c>
      <c r="B668" s="12"/>
    </row>
    <row r="669" spans="1:2" ht="12.75" customHeight="1">
      <c r="A669" s="3" t="s">
        <v>2314</v>
      </c>
      <c r="B669" s="11">
        <f>+'DCA-Anexo I-HI'!B670</f>
        <v>0</v>
      </c>
    </row>
    <row r="670" spans="1:2" ht="25.5" customHeight="1">
      <c r="A670" s="4" t="s">
        <v>2315</v>
      </c>
      <c r="B670" s="12"/>
    </row>
    <row r="671" spans="1:2" ht="12.75" customHeight="1">
      <c r="A671" s="3" t="s">
        <v>2316</v>
      </c>
      <c r="B671" s="11">
        <f>+'DCA-Anexo I-HI'!B680+'DCA-Anexo I-HI'!B678+'DCA-Anexo I-HI'!B672</f>
        <v>0</v>
      </c>
    </row>
    <row r="672" spans="1:2" ht="25.5" customHeight="1">
      <c r="A672" s="4" t="s">
        <v>2317</v>
      </c>
      <c r="B672" s="12">
        <f>+'DCA-Anexo I-HI'!B674+'DCA-Anexo I-HI'!B676+'DCA-Anexo I-HI'!B673+'DCA-Anexo I-HI'!B675+'DCA-Anexo I-HI'!B677</f>
        <v>0</v>
      </c>
    </row>
    <row r="673" spans="1:2" ht="25.5" customHeight="1">
      <c r="A673" s="3" t="s">
        <v>2318</v>
      </c>
      <c r="B673" s="11"/>
    </row>
    <row r="674" spans="1:2" ht="25.5" customHeight="1">
      <c r="A674" s="4" t="s">
        <v>2319</v>
      </c>
      <c r="B674" s="12"/>
    </row>
    <row r="675" spans="1:2" ht="25.5" customHeight="1">
      <c r="A675" s="3" t="s">
        <v>2320</v>
      </c>
      <c r="B675" s="11"/>
    </row>
    <row r="676" spans="1:2" ht="25.5" customHeight="1">
      <c r="A676" s="4" t="s">
        <v>2321</v>
      </c>
      <c r="B676" s="12"/>
    </row>
    <row r="677" spans="1:2" ht="25.5" customHeight="1">
      <c r="A677" s="3" t="s">
        <v>2322</v>
      </c>
      <c r="B677" s="11"/>
    </row>
    <row r="678" spans="1:2" ht="25.5" customHeight="1">
      <c r="A678" s="4" t="s">
        <v>2323</v>
      </c>
      <c r="B678" s="12">
        <f>+'DCA-Anexo I-HI'!B679</f>
        <v>0</v>
      </c>
    </row>
    <row r="679" spans="1:2" ht="25.5" customHeight="1">
      <c r="A679" s="3" t="s">
        <v>2324</v>
      </c>
      <c r="B679" s="11"/>
    </row>
    <row r="680" spans="1:2" ht="25.5" customHeight="1">
      <c r="A680" s="4" t="s">
        <v>2325</v>
      </c>
      <c r="B680" s="12">
        <f>+'DCA-Anexo I-HI'!B681</f>
        <v>0</v>
      </c>
    </row>
    <row r="681" spans="1:2" ht="25.5" customHeight="1">
      <c r="A681" s="3" t="s">
        <v>2326</v>
      </c>
      <c r="B681" s="11"/>
    </row>
    <row r="682" spans="1:2" ht="12.75" customHeight="1">
      <c r="A682" s="4" t="s">
        <v>2327</v>
      </c>
      <c r="B682" s="12">
        <f>+'DCA-Anexo I-HI'!B683+'DCA-Anexo I-HI'!B705+'DCA-Anexo I-HI'!B717+'DCA-Anexo I-HI'!B685+'DCA-Anexo I-HI'!B694</f>
        <v>0</v>
      </c>
    </row>
    <row r="683" spans="1:2" ht="12.75" customHeight="1">
      <c r="A683" s="3" t="s">
        <v>2328</v>
      </c>
      <c r="B683" s="11">
        <f>+'DCA-Anexo I-HI'!B684</f>
        <v>0</v>
      </c>
    </row>
    <row r="684" spans="1:2" ht="25.5" customHeight="1">
      <c r="A684" s="4" t="s">
        <v>2329</v>
      </c>
      <c r="B684" s="12"/>
    </row>
    <row r="685" spans="1:2" ht="12.75" customHeight="1">
      <c r="A685" s="3" t="s">
        <v>2330</v>
      </c>
      <c r="B685" s="11">
        <f>+'DCA-Anexo I-HI'!B692+'DCA-Anexo I-HI'!B686</f>
        <v>0</v>
      </c>
    </row>
    <row r="686" spans="1:2" ht="12.75" customHeight="1">
      <c r="A686" s="4" t="s">
        <v>2331</v>
      </c>
      <c r="B686" s="12">
        <f>+'DCA-Anexo I-HI'!B691+'DCA-Anexo I-HI'!B687+'DCA-Anexo I-HI'!B688+'DCA-Anexo I-HI'!B689+'DCA-Anexo I-HI'!B690</f>
        <v>0</v>
      </c>
    </row>
    <row r="687" spans="1:2" ht="25.5" customHeight="1">
      <c r="A687" s="3" t="s">
        <v>2332</v>
      </c>
      <c r="B687" s="11"/>
    </row>
    <row r="688" spans="1:2" ht="25.5" customHeight="1">
      <c r="A688" s="4" t="s">
        <v>2333</v>
      </c>
      <c r="B688" s="12"/>
    </row>
    <row r="689" spans="1:2" ht="25.5" customHeight="1">
      <c r="A689" s="3" t="s">
        <v>2334</v>
      </c>
      <c r="B689" s="11"/>
    </row>
    <row r="690" spans="1:2" ht="25.5" customHeight="1">
      <c r="A690" s="4" t="s">
        <v>2335</v>
      </c>
      <c r="B690" s="12"/>
    </row>
    <row r="691" spans="1:2" ht="25.5" customHeight="1">
      <c r="A691" s="3" t="s">
        <v>2336</v>
      </c>
      <c r="B691" s="11"/>
    </row>
    <row r="692" spans="1:2" ht="12.75" customHeight="1">
      <c r="A692" s="4" t="s">
        <v>2337</v>
      </c>
      <c r="B692" s="12">
        <f>+'DCA-Anexo I-HI'!B693</f>
        <v>0</v>
      </c>
    </row>
    <row r="693" spans="1:2" ht="25.5" customHeight="1">
      <c r="A693" s="3" t="s">
        <v>2338</v>
      </c>
      <c r="B693" s="11"/>
    </row>
    <row r="694" spans="1:2" ht="12.75" customHeight="1">
      <c r="A694" s="4" t="s">
        <v>2339</v>
      </c>
      <c r="B694" s="12">
        <f>+'DCA-Anexo I-HI'!B695+'DCA-Anexo I-HI'!B697+'DCA-Anexo I-HI'!B699+'DCA-Anexo I-HI'!B701+'DCA-Anexo I-HI'!B703</f>
        <v>0</v>
      </c>
    </row>
    <row r="695" spans="1:2" ht="12.75" customHeight="1">
      <c r="A695" s="3" t="s">
        <v>2340</v>
      </c>
      <c r="B695" s="11">
        <f>+'DCA-Anexo I-HI'!B696</f>
        <v>0</v>
      </c>
    </row>
    <row r="696" spans="1:2" ht="12.75" customHeight="1">
      <c r="A696" s="4" t="s">
        <v>2341</v>
      </c>
      <c r="B696" s="12"/>
    </row>
    <row r="697" spans="1:2" ht="12.75" customHeight="1">
      <c r="A697" s="3" t="s">
        <v>2342</v>
      </c>
      <c r="B697" s="11">
        <f>+'DCA-Anexo I-HI'!B698</f>
        <v>0</v>
      </c>
    </row>
    <row r="698" spans="1:2" ht="12.75" customHeight="1">
      <c r="A698" s="4" t="s">
        <v>2343</v>
      </c>
      <c r="B698" s="12"/>
    </row>
    <row r="699" spans="1:2" ht="12.75" customHeight="1">
      <c r="A699" s="3" t="s">
        <v>2344</v>
      </c>
      <c r="B699" s="11">
        <f>+'DCA-Anexo I-HI'!B700</f>
        <v>0</v>
      </c>
    </row>
    <row r="700" spans="1:2" ht="12.75" customHeight="1">
      <c r="A700" s="4" t="s">
        <v>2345</v>
      </c>
      <c r="B700" s="12"/>
    </row>
    <row r="701" spans="1:2" ht="12.75" customHeight="1">
      <c r="A701" s="3" t="s">
        <v>2346</v>
      </c>
      <c r="B701" s="11">
        <f>+'DCA-Anexo I-HI'!B702</f>
        <v>0</v>
      </c>
    </row>
    <row r="702" spans="1:2" ht="12.75" customHeight="1">
      <c r="A702" s="4" t="s">
        <v>2347</v>
      </c>
      <c r="B702" s="12"/>
    </row>
    <row r="703" spans="1:2" ht="12.75" customHeight="1">
      <c r="A703" s="3" t="s">
        <v>2348</v>
      </c>
      <c r="B703" s="11">
        <f>+'DCA-Anexo I-HI'!B704</f>
        <v>0</v>
      </c>
    </row>
    <row r="704" spans="1:2" ht="25.5" customHeight="1">
      <c r="A704" s="4" t="s">
        <v>2349</v>
      </c>
      <c r="B704" s="12"/>
    </row>
    <row r="705" spans="1:2" ht="12.75" customHeight="1">
      <c r="A705" s="3" t="s">
        <v>2350</v>
      </c>
      <c r="B705" s="11">
        <f>+'DCA-Anexo I-HI'!B711+'DCA-Anexo I-HI'!B706</f>
        <v>0</v>
      </c>
    </row>
    <row r="706" spans="1:2" ht="12.75" customHeight="1">
      <c r="A706" s="4" t="s">
        <v>2351</v>
      </c>
      <c r="B706" s="12">
        <f>+'DCA-Anexo I-HI'!B710+'DCA-Anexo I-HI'!B708+'DCA-Anexo I-HI'!B707+'DCA-Anexo I-HI'!B709</f>
        <v>0</v>
      </c>
    </row>
    <row r="707" spans="1:2" ht="12.75" customHeight="1">
      <c r="A707" s="3" t="s">
        <v>2352</v>
      </c>
      <c r="B707" s="11"/>
    </row>
    <row r="708" spans="1:2" ht="12.75" customHeight="1">
      <c r="A708" s="4" t="s">
        <v>2353</v>
      </c>
      <c r="B708" s="12"/>
    </row>
    <row r="709" spans="1:2" ht="12.75" customHeight="1">
      <c r="A709" s="3" t="s">
        <v>2354</v>
      </c>
      <c r="B709" s="11"/>
    </row>
    <row r="710" spans="1:2" ht="12.75" customHeight="1">
      <c r="A710" s="4" t="s">
        <v>2355</v>
      </c>
      <c r="B710" s="12"/>
    </row>
    <row r="711" spans="1:2" ht="12.75" customHeight="1">
      <c r="A711" s="3" t="s">
        <v>2356</v>
      </c>
      <c r="B711" s="11">
        <f>+'DCA-Anexo I-HI'!B712+'DCA-Anexo I-HI'!B715+'DCA-Anexo I-HI'!B713+'DCA-Anexo I-HI'!B716+'DCA-Anexo I-HI'!B714</f>
        <v>0</v>
      </c>
    </row>
    <row r="712" spans="1:2" ht="12.75" customHeight="1">
      <c r="A712" s="4" t="s">
        <v>2357</v>
      </c>
      <c r="B712" s="12"/>
    </row>
    <row r="713" spans="1:2" ht="12.75" customHeight="1">
      <c r="A713" s="3" t="s">
        <v>2358</v>
      </c>
      <c r="B713" s="11"/>
    </row>
    <row r="714" spans="1:2" ht="12.75" customHeight="1">
      <c r="A714" s="4" t="s">
        <v>2359</v>
      </c>
      <c r="B714" s="12"/>
    </row>
    <row r="715" spans="1:2" ht="12.75" customHeight="1">
      <c r="A715" s="3" t="s">
        <v>2360</v>
      </c>
      <c r="B715" s="11"/>
    </row>
    <row r="716" spans="1:2" ht="25.5" customHeight="1">
      <c r="A716" s="4" t="s">
        <v>2361</v>
      </c>
      <c r="B716" s="12"/>
    </row>
    <row r="717" spans="1:2" ht="12.75" customHeight="1">
      <c r="A717" s="3" t="s">
        <v>2362</v>
      </c>
      <c r="B717" s="11">
        <f>+'DCA-Anexo I-HI'!B735+'DCA-Anexo I-HI'!B739+'DCA-Anexo I-HI'!B723+'DCA-Anexo I-HI'!B729+'DCA-Anexo I-HI'!B727+'DCA-Anexo I-HI'!B718+'DCA-Anexo I-HI'!B737</f>
        <v>0</v>
      </c>
    </row>
    <row r="718" spans="1:2" ht="12.75" customHeight="1">
      <c r="A718" s="4" t="s">
        <v>2363</v>
      </c>
      <c r="B718" s="12">
        <f>+'DCA-Anexo I-HI'!B719+'DCA-Anexo I-HI'!B720+'DCA-Anexo I-HI'!B721+'DCA-Anexo I-HI'!B722</f>
        <v>0</v>
      </c>
    </row>
    <row r="719" spans="1:2" ht="25.5" customHeight="1">
      <c r="A719" s="3" t="s">
        <v>2364</v>
      </c>
      <c r="B719" s="11"/>
    </row>
    <row r="720" spans="1:2" ht="25.5" customHeight="1">
      <c r="A720" s="4" t="s">
        <v>2365</v>
      </c>
      <c r="B720" s="12"/>
    </row>
    <row r="721" spans="1:2" ht="25.5" customHeight="1">
      <c r="A721" s="3" t="s">
        <v>2366</v>
      </c>
      <c r="B721" s="11"/>
    </row>
    <row r="722" spans="1:2" ht="25.5" customHeight="1">
      <c r="A722" s="4" t="s">
        <v>2367</v>
      </c>
      <c r="B722" s="12"/>
    </row>
    <row r="723" spans="1:2" ht="12.75" customHeight="1">
      <c r="A723" s="3" t="s">
        <v>2368</v>
      </c>
      <c r="B723" s="11">
        <f>+'DCA-Anexo I-HI'!B726+'DCA-Anexo I-HI'!B724+'DCA-Anexo I-HI'!B725</f>
        <v>0</v>
      </c>
    </row>
    <row r="724" spans="1:2" ht="25.5" customHeight="1">
      <c r="A724" s="4" t="s">
        <v>2369</v>
      </c>
      <c r="B724" s="12"/>
    </row>
    <row r="725" spans="1:2" ht="25.5" customHeight="1">
      <c r="A725" s="3" t="s">
        <v>2370</v>
      </c>
      <c r="B725" s="11"/>
    </row>
    <row r="726" spans="1:2" ht="25.5" customHeight="1">
      <c r="A726" s="4" t="s">
        <v>2371</v>
      </c>
      <c r="B726" s="12"/>
    </row>
    <row r="727" spans="1:2" ht="12.75" customHeight="1">
      <c r="A727" s="3" t="s">
        <v>2372</v>
      </c>
      <c r="B727" s="11">
        <f>+'DCA-Anexo I-HI'!B728</f>
        <v>0</v>
      </c>
    </row>
    <row r="728" spans="1:2" ht="25.5" customHeight="1">
      <c r="A728" s="4" t="s">
        <v>2373</v>
      </c>
      <c r="B728" s="12"/>
    </row>
    <row r="729" spans="1:2" ht="12.75" customHeight="1">
      <c r="A729" s="3" t="s">
        <v>2374</v>
      </c>
      <c r="B729" s="11">
        <f>+'DCA-Anexo I-HI'!B732+'DCA-Anexo I-HI'!B733+'DCA-Anexo I-HI'!B731+'DCA-Anexo I-HI'!B734+'DCA-Anexo I-HI'!B730</f>
        <v>0</v>
      </c>
    </row>
    <row r="730" spans="1:2" ht="25.5" customHeight="1">
      <c r="A730" s="4" t="s">
        <v>2375</v>
      </c>
      <c r="B730" s="12"/>
    </row>
    <row r="731" spans="1:2" ht="25.5" customHeight="1">
      <c r="A731" s="3" t="s">
        <v>2376</v>
      </c>
      <c r="B731" s="11"/>
    </row>
    <row r="732" spans="1:2" ht="25.5" customHeight="1">
      <c r="A732" s="4" t="s">
        <v>2377</v>
      </c>
      <c r="B732" s="12"/>
    </row>
    <row r="733" spans="1:2" ht="25.5" customHeight="1">
      <c r="A733" s="3" t="s">
        <v>2378</v>
      </c>
      <c r="B733" s="11"/>
    </row>
    <row r="734" spans="1:2" ht="25.5" customHeight="1">
      <c r="A734" s="4" t="s">
        <v>2379</v>
      </c>
      <c r="B734" s="12"/>
    </row>
    <row r="735" spans="1:2" ht="12.75" customHeight="1">
      <c r="A735" s="3" t="s">
        <v>2380</v>
      </c>
      <c r="B735" s="11">
        <f>+'DCA-Anexo I-HI'!B736</f>
        <v>0</v>
      </c>
    </row>
    <row r="736" spans="1:2" ht="12.75" customHeight="1">
      <c r="A736" s="4" t="s">
        <v>2381</v>
      </c>
      <c r="B736" s="12"/>
    </row>
    <row r="737" spans="1:2" ht="12.75" customHeight="1">
      <c r="A737" s="3" t="s">
        <v>2382</v>
      </c>
      <c r="B737" s="11">
        <f>+'DCA-Anexo I-HI'!B738</f>
        <v>0</v>
      </c>
    </row>
    <row r="738" spans="1:2" ht="12.75" customHeight="1">
      <c r="A738" s="4" t="s">
        <v>2383</v>
      </c>
      <c r="B738" s="12"/>
    </row>
    <row r="739" spans="1:2" ht="25.5" customHeight="1">
      <c r="A739" s="3" t="s">
        <v>2384</v>
      </c>
      <c r="B739" s="11">
        <f>+'DCA-Anexo I-HI'!B740</f>
        <v>0</v>
      </c>
    </row>
    <row r="740" spans="1:2" ht="25.5" customHeight="1">
      <c r="A740" s="4" t="s">
        <v>2385</v>
      </c>
      <c r="B740" s="12"/>
    </row>
    <row r="741" spans="1:2" ht="12.75" customHeight="1">
      <c r="A741" s="3" t="s">
        <v>2386</v>
      </c>
      <c r="B741" s="5"/>
    </row>
    <row r="742" spans="1:2" ht="12.75" customHeight="1">
      <c r="A742" s="4" t="s">
        <v>2387</v>
      </c>
      <c r="B742" s="6"/>
    </row>
    <row r="743" spans="1:2" ht="12.75" customHeight="1">
      <c r="A743" s="3" t="s">
        <v>2388</v>
      </c>
      <c r="B743" s="11">
        <f>+'DCA-Anexo I-HI'!B444-'DCA-Anexo I-HI'!B21</f>
        <v>3471269.1999999993</v>
      </c>
    </row>
    <row r="746" spans="1:2" ht="25.5" customHeight="1">
      <c r="A746" s="7" t="s">
        <v>1661</v>
      </c>
    </row>
    <row r="747" spans="1:2" ht="12.75" customHeight="1">
      <c r="A747" s="7" t="s">
        <v>2389</v>
      </c>
    </row>
    <row r="748" spans="1:2" ht="12.75" customHeight="1">
      <c r="A748" s="7" t="s">
        <v>12</v>
      </c>
    </row>
    <row r="749" spans="1:2" ht="30" customHeight="1">
      <c r="A749" s="20" t="s">
        <v>2390</v>
      </c>
      <c r="B749" s="20" t="s">
        <v>14</v>
      </c>
    </row>
    <row r="750" spans="1:2" ht="30" customHeight="1">
      <c r="A750" s="21"/>
      <c r="B750" s="20" t="s">
        <v>15</v>
      </c>
    </row>
    <row r="751" spans="1:2" ht="12.75" customHeight="1">
      <c r="A751" s="3" t="s">
        <v>2390</v>
      </c>
      <c r="B751" s="5"/>
    </row>
    <row r="752" spans="1:2" ht="300" customHeight="1">
      <c r="A752" s="4" t="s">
        <v>772</v>
      </c>
      <c r="B752" s="13"/>
    </row>
  </sheetData>
  <sheetProtection algorithmName="SHA-512" hashValue="oxvog95yVCKcHuqh4D6qHS4aOM2lxrQNCc6EhLzJMOKnfHGACahygSDbNqUf78ohu2jR5wXp8SWtJHk13UI9tA==" saltValue="eypxWeL9M2lYEsV5tsfzUg==" spinCount="100000" sheet="1" objects="1" scenarios="1"/>
  <mergeCells count="6">
    <mergeCell ref="A17:A18"/>
    <mergeCell ref="B17"/>
    <mergeCell ref="B18"/>
    <mergeCell ref="A749:A750"/>
    <mergeCell ref="B749"/>
    <mergeCell ref="B750"/>
  </mergeCells>
  <pageMargins left="0.78740157499999996" right="0.78740157499999996" top="0.984251969" bottom="0.984251969" header="0.5" footer="0.5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DCA-Anexo I-AB</vt:lpstr>
      <vt:lpstr>formulas</vt:lpstr>
      <vt:lpstr>DCA-Anexo I-C</vt:lpstr>
      <vt:lpstr>DCA-Anexo I-D</vt:lpstr>
      <vt:lpstr>DCA-Anexo I-E</vt:lpstr>
      <vt:lpstr>DCA-Anexo I-F</vt:lpstr>
      <vt:lpstr>DCA-Anexo I-G</vt:lpstr>
      <vt:lpstr>DCA-Anexo I-HI</vt:lpstr>
    </vt:vector>
  </TitlesOfParts>
  <Company>SERPRO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SERPRO</dc:creator>
  <cp:lastModifiedBy>Claudenir</cp:lastModifiedBy>
  <dcterms:created xsi:type="dcterms:W3CDTF">2014-02-17T20:11:31Z</dcterms:created>
  <dcterms:modified xsi:type="dcterms:W3CDTF">2019-04-02T13:31:44Z</dcterms:modified>
</cp:coreProperties>
</file>