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 Eletrônica)\Concorrência 001-2026 - Reforma Extensão EMEI São Mateus\Orçamento Sem Valores\"/>
    </mc:Choice>
  </mc:AlternateContent>
  <xr:revisionPtr revIDLastSave="0" documentId="8_{6CDBBC8F-7433-4F21-BF77-58B828B0B77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RONOGRAMA" sheetId="2" r:id="rId1"/>
    <sheet name="Orçamento Sintético" sheetId="1" r:id="rId2"/>
  </sheets>
  <externalReferences>
    <externalReference r:id="rId3"/>
  </externalReferences>
  <definedNames>
    <definedName name="_xlnm.Print_Area" localSheetId="1">'Orçamento Sintético'!$A$1:$K$197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B15" i="2"/>
  <c r="B14" i="2"/>
  <c r="B13" i="2"/>
  <c r="B12" i="2"/>
  <c r="B11" i="2"/>
  <c r="B10" i="2"/>
  <c r="B9" i="2"/>
  <c r="A2" i="2"/>
  <c r="G2" i="2"/>
  <c r="F160" i="1" l="1"/>
  <c r="F93" i="1"/>
  <c r="F38" i="1"/>
  <c r="F14" i="1"/>
  <c r="F91" i="1"/>
  <c r="F19" i="1"/>
  <c r="F12" i="1"/>
  <c r="F92" i="1" l="1"/>
  <c r="F168" i="1"/>
  <c r="L191" i="1" l="1"/>
  <c r="M19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Liriane</author>
  </authors>
  <commentList>
    <comment ref="F33" authorId="0" shapeId="0" xr:uid="{FD0186B7-99C4-4FE3-9205-BD090CC8D4AA}">
      <text>
        <r>
          <rPr>
            <b/>
            <sz val="9"/>
            <color indexed="81"/>
            <rFont val="Segoe UI"/>
            <family val="2"/>
          </rPr>
          <t>Liriane:</t>
        </r>
        <r>
          <rPr>
            <sz val="9"/>
            <color indexed="81"/>
            <rFont val="Segoe UI"/>
            <family val="2"/>
          </rPr>
          <t xml:space="preserve">
54,52+20+13,26=87,78</t>
        </r>
      </text>
    </comment>
  </commentList>
</comments>
</file>

<file path=xl/sharedStrings.xml><?xml version="1.0" encoding="utf-8"?>
<sst xmlns="http://schemas.openxmlformats.org/spreadsheetml/2006/main" count="928" uniqueCount="449">
  <si>
    <t>Obra</t>
  </si>
  <si>
    <t>Bancos</t>
  </si>
  <si>
    <t>B.D.I.</t>
  </si>
  <si>
    <t>Encargos Sociais</t>
  </si>
  <si>
    <t>23,0%</t>
  </si>
  <si>
    <t>Desonerado: embutido nos preços unitário dos insumos de mão de obra, de acordo com as bases.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</si>
  <si>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</si>
  <si>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</si>
  <si>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</si>
  <si>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</si>
  <si>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</si>
  <si>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</si>
  <si>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</si>
  <si>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 com BDI</t>
  </si>
  <si>
    <t>Total</t>
  </si>
  <si>
    <t>M. O.</t>
  </si>
  <si>
    <t>MAT.</t>
  </si>
  <si>
    <t xml:space="preserve"> 1 </t>
  </si>
  <si>
    <t>CORREDOR</t>
  </si>
  <si>
    <t xml:space="preserve"> 1.1 </t>
  </si>
  <si>
    <t xml:space="preserve"> 97633 </t>
  </si>
  <si>
    <t>SINAPI</t>
  </si>
  <si>
    <t>DEMOLIÇÃO DE REVESTIMENTO CERÂMICO, DE FORMA MANUAL, SEM REAPROVEITAMENTO. AF_09/2023</t>
  </si>
  <si>
    <t>m²</t>
  </si>
  <si>
    <t xml:space="preserve"> 97645 </t>
  </si>
  <si>
    <t>REMOÇÃO DE ESQUADRIAS, DE FORMA MANUAL, COM REAPROVEITAMENTO. AF_09/2023</t>
  </si>
  <si>
    <t xml:space="preserve"> 87692 </t>
  </si>
  <si>
    <t>CONTRAPISO EM ARGAMASSA TRAÇO 1:4 (CIMENTO E AREIA), PREPARO MANUAL, APLICADO EM ÁREAS SECAS SOBRE LAJE, NÃO ADERIDO, ACABAMENTO NÃO REFORÇADO, ESPESSURA 5CM. AF_07/2021</t>
  </si>
  <si>
    <t xml:space="preserve"> 00039624 </t>
  </si>
  <si>
    <t>PAR</t>
  </si>
  <si>
    <t xml:space="preserve"> 87263 </t>
  </si>
  <si>
    <t>REVESTIMENTO CERÂMICO PARA PISO COM PLACAS TIPO PORCELANATO DE DIMENSÕES 60X60 CM APLICADA EM AMBIENTES DE ÁREA MAIOR QUE 10 M². AF_02/2023_PE</t>
  </si>
  <si>
    <t xml:space="preserve"> 98689 </t>
  </si>
  <si>
    <t>SOLEIRA EM GRANITO, LARGURA 15 CM, ESPESSURA 2,0 CM. AF_09/2020</t>
  </si>
  <si>
    <t>M</t>
  </si>
  <si>
    <t xml:space="preserve"> 2 </t>
  </si>
  <si>
    <t>COZINHA, REIFEITÓRIO, SANITÁRIO PNE E FRALDÁRIO</t>
  </si>
  <si>
    <t xml:space="preserve"> 85376 </t>
  </si>
  <si>
    <t>DEMOLICAO DE PISO VINILICO</t>
  </si>
  <si>
    <t xml:space="preserve"> 97624 </t>
  </si>
  <si>
    <t>DEMOLIÇÃO DE ALVENARIA DE TIJOLO MACIÇO, DE FORMA MANUAL, SEM REAPROVEITAMENTO. AF_09/2023</t>
  </si>
  <si>
    <t>m³</t>
  </si>
  <si>
    <t xml:space="preserve"> 72178 </t>
  </si>
  <si>
    <t>RETIRADA DE DIVISORIAS EM CHAPAS DE MADEIRA, COM MONTANTES METALICOS</t>
  </si>
  <si>
    <t xml:space="preserve"> 86893 </t>
  </si>
  <si>
    <t>BANCADA DE GRANITO CINZA POLIDO, DE 1,50 X 0,50 M, PARA LAVATÓRIO - FORNECIMENTO E INSTALAÇÃO. AF_01/2020</t>
  </si>
  <si>
    <t>UN</t>
  </si>
  <si>
    <t xml:space="preserve"> 100698 </t>
  </si>
  <si>
    <t xml:space="preserve"> 87905 </t>
  </si>
  <si>
    <t>CHAPISCO APLICADO EM ALVENARIA (COM PRESENÇA DE VÃOS) E ESTRUTURAS DE CONCRETO DE FACHADA, COM COLHER DE PEDREIRO. ARGAMASSA TRAÇO 1:3 COM PREPARO EM BETONEIRA 400L. AF_10/2022</t>
  </si>
  <si>
    <t xml:space="preserve"> 87794 </t>
  </si>
  <si>
    <t>EMBOÇO OU MASSA ÚNICA EM ARGAMASSA TRAÇO 1:2:8, PREPARO MANUAL, APLICADA MANUALMENTE EM PANOS CEGOS DE FACHADA (SEM PRESENÇA DE VÃOS), ESPESSURA DE 25 MM. AF_09/2022</t>
  </si>
  <si>
    <t xml:space="preserve"> 103355 </t>
  </si>
  <si>
    <t>ALVENARIA DE VEDAÇÃO DE BLOCOS CERÂMICOS FURADOS NA HORIZONTAL DE 11,5X14X24 CM (ESPESSURA 11,5 CM) E ARGAMASSA DE ASSENTAMENTO COM PREPARO MANUAL. AF_12/2021</t>
  </si>
  <si>
    <t xml:space="preserve"> 97630 </t>
  </si>
  <si>
    <t>DEMOLIÇÃO DE ESTRUTURAS DE CONCRETO ARMADO EM GERAL, DE FORMA MECANIZADA COM ROMPEDOR ACOPLADO EM ESCAVADEIRA HIDRÁULICA, SEM REAPROVEITAMENTO. AF_09/2023</t>
  </si>
  <si>
    <t xml:space="preserve"> 96359 </t>
  </si>
  <si>
    <t>PAREDE COM SISTEMA EM CHAPAS DE GESSO PARA DRYWALL RU (VERDE), USO INTERNO, COM DUAS FACES SIMPLES E ESTRUTURA METÁLICA COM GUIAS SIMPLES PARA PAREDES COM ÁREA LÍQUIDA MAIOR OU IGUAL A 6 M2, COM VÃOS. AF_07/2023_PS</t>
  </si>
  <si>
    <t xml:space="preserve"> 96358 </t>
  </si>
  <si>
    <t>PAREDE COM SISTEMA EM CHAPAS DE GESSO PARA DRYWALL RU (VERDE), USO INTERNO, COM DUAS FACES SIMPLES E ESTRUTURA METÁLICA COM GUIAS SIMPLES, SEM VÃOS. AF_07/2023_PS</t>
  </si>
  <si>
    <t xml:space="preserve"> 87273 </t>
  </si>
  <si>
    <t>REVESTIMENTO CERÂMICO PARA PAREDES INTERNAS COM PLACAS TIPO ESMALTADA DE DIMENSÕES 33X45 CM APLICADAS NA ALTURA INTEIRA DAS PAREDES. AF_02/2023_PE</t>
  </si>
  <si>
    <t xml:space="preserve"> 101965 </t>
  </si>
  <si>
    <t>PEITORIL LINEAR EM GRANITO OU MÁRMORE, L = 15CM, ASSENTADO COM ARGAMASSA 1:6 COM ADITIVO. AF_11/2020</t>
  </si>
  <si>
    <t>INSTALAÇÕES HIDROSSANITÁRIAS</t>
  </si>
  <si>
    <t xml:space="preserve"> 100717 </t>
  </si>
  <si>
    <t>REMOÇÃO E LIXAMENTO MANUAL DE PAREDES DE ALVENARIA DE TIJOLOS CERÂMICOS COM UTILIZAÇÃO DE GEL REMOVEDOR</t>
  </si>
  <si>
    <t xml:space="preserve"> 104646 </t>
  </si>
  <si>
    <t>REMOÇÃO DE TINTA EM PAREDE,  LIXAMENTO MECANIZADO. AF_04/2023</t>
  </si>
  <si>
    <t xml:space="preserve"> 89402 </t>
  </si>
  <si>
    <t>TUBO, PVC, SOLDÁVEL, DE 25MM, INSTALADO EM RAMAL DE DISTRIBUIÇÃO DE ÁGUA - FORNECIMENTO E INSTALAÇÃO. AF_06/2022</t>
  </si>
  <si>
    <t xml:space="preserve"> 86942 </t>
  </si>
  <si>
    <t>PONTO PARA LAVATÓRIO INCLUSO SIFÃO TIPO GARRAFA EM PVC, VÁLVULA E ENGATE FLEXÍVEL 30CM - FORNECIMENTO E INSTALAÇÃO. AF_01/2020</t>
  </si>
  <si>
    <t xml:space="preserve"> 104780 </t>
  </si>
  <si>
    <t>RASGO LINEAR MECANIZADO EM ALVENARIA, PARA ELETRODUTOS, DIÂMETROS MENORES OU IGUAIS A 40 MM. AF_09/2023</t>
  </si>
  <si>
    <t xml:space="preserve"> 89446 </t>
  </si>
  <si>
    <t>TUBO, PVC, SOLDÁVEL, DE 25MM, INSTALADO EM PRUMADA DE ÁGUA - FORNECIMENTO E INSTALAÇÃO. AF_06/2022</t>
  </si>
  <si>
    <t xml:space="preserve"> 89509 </t>
  </si>
  <si>
    <t>TUBO PVC, SÉRIE R, ÁGUA PLUVIAL, DN 50 MM, FORNECIDO E INSTALADO EM RAMAL DE ENCAMINHAMENTO. AF_06/2022</t>
  </si>
  <si>
    <t xml:space="preserve"> 89711 </t>
  </si>
  <si>
    <t>TUBO PVC, SERIE NORMAL, ESGOTO PREDIAL, DN 40 MM, FORNECIDO E INSTALADO EM RAMAL DE DESCARGA OU RAMAL DE ESGOTO SANITÁRIO. AF_08/2022</t>
  </si>
  <si>
    <t xml:space="preserve"> 104766 </t>
  </si>
  <si>
    <t>CHUMBAMENTO LINEAR EM ALVENARIA PARA ELETRODUTOS COM DIÂMETROS MENORES OU IGUAIS A 40 MM. AF_09/2023</t>
  </si>
  <si>
    <t xml:space="preserve"> 103978 </t>
  </si>
  <si>
    <t>TUBO, PVC, SOLDÁVEL, DE 40MM, INSTALADO EM RAMAL DE DISTRIBUIÇÃO DE ÁGUA - FORNECIMENTO E INSTALAÇÃO. AF_06/2022</t>
  </si>
  <si>
    <t xml:space="preserve"> 89799 </t>
  </si>
  <si>
    <t>TUBO PVC, SERIE NORMAL, ESGOTO PREDIAL, DN 75 MM, FORNECIDO E INSTALADO EM PRUMADA DE ESGOTO SANITÁRIO OU VENTILAÇÃO. AF_08/2022</t>
  </si>
  <si>
    <t xml:space="preserve"> 89986 </t>
  </si>
  <si>
    <t>REGISTRO DE GAVETA BRUTO, LATÃO, ROSCÁVEL, 1/2", COM ACABAMENTO E CANOPLA CROMADOS - FORNECIMENTO E INSTALAÇÃO. AF_08/2021</t>
  </si>
  <si>
    <t xml:space="preserve"> 89403 </t>
  </si>
  <si>
    <t>TUBO, PVC, SOLDÁVEL, DE 32MM, INSTALADO EM RAMAL DE DISTRIBUIÇÃO DE ÁGUA - FORNECIMENTO E INSTALAÇÃO. AF_06/2022</t>
  </si>
  <si>
    <t xml:space="preserve"> 89714 </t>
  </si>
  <si>
    <t>TUBO PVC, SERIE NORMAL, ESGOTO PREDIAL, DN 100 MM, FORNECIDO E INSTALADO EM RAMAL DE DESCARGA OU RAMAL DE ESGOTO SANITÁRIO. AF_08/2022</t>
  </si>
  <si>
    <t xml:space="preserve"> 104327 </t>
  </si>
  <si>
    <t xml:space="preserve"> 98110 </t>
  </si>
  <si>
    <t>CAIXA DE GORDURA PEQUENA (CAPACIDADE: 19 L), CIRCULAR, EM PVC, DIÂMETRO INTERNO= 0,3 M. AF_12/2020</t>
  </si>
  <si>
    <t xml:space="preserve"> 95471 </t>
  </si>
  <si>
    <t>VASO SANITARIO SIFONADO CONVENCIONAL PARA PCD SEM FURO FRONTAL COM LOUÇA BRANCA SEM ASSENTO - FORNECIMENTO E INSTALAÇÃO. AF_01/2020</t>
  </si>
  <si>
    <t xml:space="preserve"> 100848 </t>
  </si>
  <si>
    <t>VASO SANITÁRIO INFANTIL LOUÇA BRANCA COM CAIXA ACOPLADA INCLUSIVE ASSENTO - FORNECIMENTO E INSTALACAO. INCLUSIVE ASSENTO</t>
  </si>
  <si>
    <t xml:space="preserve"> 100850 </t>
  </si>
  <si>
    <t>ASSENTO SANITÁRIO PARA PCD - FORNECIMENTO E INSTALACAO. AF_01/2020</t>
  </si>
  <si>
    <t xml:space="preserve"> 100872 </t>
  </si>
  <si>
    <t>BARRA DE APOIO RETA, EM ALUMINIO, COMPRIMENTO 80 CM, FIXADA NA PAREDE - FORNECIMENTO E INSTALAÇÃO. AF_01/2020</t>
  </si>
  <si>
    <t xml:space="preserve"> 100866 </t>
  </si>
  <si>
    <t>BARRA DE APOIO RETA, EM ACO INOX POLIDO, COMPRIMENTO 60CM, FIXADA NA PAREDE - FORNECIMENTO E INSTALAÇÃO. AF_01/2020</t>
  </si>
  <si>
    <t xml:space="preserve"> 86915 </t>
  </si>
  <si>
    <t>TORNEIRA CROMADA DE MESA, 1/2" OU 3/4", PARA LAVATÓRIO, PADRÃO MÉDIO - FORNECIMENTO E INSTALAÇÃO. AF_01/2020</t>
  </si>
  <si>
    <t xml:space="preserve"> 100853 </t>
  </si>
  <si>
    <t>TORNEIRA CROMADA DE MESA PARA LAVATORIO PCD DO TIPO ALAVANCA</t>
  </si>
  <si>
    <t xml:space="preserve"> 86910 </t>
  </si>
  <si>
    <t xml:space="preserve"> PROPRIO-53 </t>
  </si>
  <si>
    <t>Próprio</t>
  </si>
  <si>
    <t>FORNECIMENTO E INSTALAÇÃO DE DUCHA ELÉTRICA 4300 W COM CHUVEIRINHO ACOPLADO COM MANGUEIRA CROMADA FLEXÍVEL</t>
  </si>
  <si>
    <t>und</t>
  </si>
  <si>
    <t xml:space="preserve"> 86872 </t>
  </si>
  <si>
    <t>TANQUE DE MARMORITE COM BALCÃO ACOPLADO COM NO MÍNIMO 40L  - FORNECIMENTO E INSTALAÇÃO. AF_01/2020</t>
  </si>
  <si>
    <t xml:space="preserve"> 98055 </t>
  </si>
  <si>
    <t>TANQUE SÉPTICO CIRCULAR, EM CONCRETO PRÉ-MOLDADO, DIÂMETRO INTERNO = 2,38 M, ALTURA INTERNA = 2,50 M, VOLUME ÚTIL: 10009,8 L (PARA 69 CONTRIBUINTES). AF_12/2020</t>
  </si>
  <si>
    <t xml:space="preserve"> 104642 </t>
  </si>
  <si>
    <t>PINTURA LÁTEX ACRÍLICA STANDARD, APLICAÇÃO MANUAL EM PAREDES, DUAS DEMÃOS. AF_04/2023</t>
  </si>
  <si>
    <t xml:space="preserve"> 93358 </t>
  </si>
  <si>
    <t>ESCAVAÇÃO MANUAL DE VALA. AF_09/2024</t>
  </si>
  <si>
    <t xml:space="preserve"> 93382 </t>
  </si>
  <si>
    <t>REATERRO MANUAL DE VALAS, COM COMPACTADOR DE SOLOS DE PERCUSSÃO. AF_08/2023</t>
  </si>
  <si>
    <t xml:space="preserve"> 89512 </t>
  </si>
  <si>
    <t>TUBO PVC, SÉRIE R, ÁGUA PLUVIAL, DN 100 MM, FORNECIDO E INSTALADO EM RAMAL DE ENCAMINHAMENTO. AF_06/2022</t>
  </si>
  <si>
    <t>RAMPA DE ACESSO AO DEPÓSITO DE ALIMENTOS</t>
  </si>
  <si>
    <t xml:space="preserve"> 95000 </t>
  </si>
  <si>
    <t>EXECUÇÃO DE PASSEIO (CALÇADA) COM CONCRETO MOLDADO IN LOCO, FEITO EM OBRA, ACABAMENTO ESTAMPADO, ESPESSURA 6 CM, NÃO ARMADO. AF_08/2022</t>
  </si>
  <si>
    <t xml:space="preserve"> 3 </t>
  </si>
  <si>
    <t xml:space="preserve"> 3.1 </t>
  </si>
  <si>
    <t xml:space="preserve"> PROPRIO-56 </t>
  </si>
  <si>
    <t>FORNECIMENTO E INSTALAÇÃÓ DE RODAPÉ LAMINADO COM 7 CM DE ALTURA 15 mm DE ESPESSURA</t>
  </si>
  <si>
    <t>m</t>
  </si>
  <si>
    <t xml:space="preserve"> 98683 </t>
  </si>
  <si>
    <t>PISO LAMINADO EM AMBIENTES INTERNOS. AF_09/2020</t>
  </si>
  <si>
    <t xml:space="preserve"> 97634 </t>
  </si>
  <si>
    <t>DEMOLIÇÃO DE REVESTIMENTO CERÂMICO, DE FORMA MECANIZADA COM MARTELETE, SEM REAPROVEITAMENTO. AF_09/2023</t>
  </si>
  <si>
    <t xml:space="preserve"> 95305 </t>
  </si>
  <si>
    <t>TEXTURA ACRÍLICA, APLICAÇÃO MANUAL EM PAREDE, UMA DEMÃO. AF_04/2023</t>
  </si>
  <si>
    <t xml:space="preserve"> 97628 </t>
  </si>
  <si>
    <t>DEMOLIÇÃO DE LAJES, EM CONCRETO ARMADO, DE FORMA MANUAL, SEM REAPROVEITAMENTO. AF_09/2023</t>
  </si>
  <si>
    <t xml:space="preserve"> 4 </t>
  </si>
  <si>
    <t>SOLÁRIOS</t>
  </si>
  <si>
    <t xml:space="preserve"> 95004 </t>
  </si>
  <si>
    <t>EXECUÇÃO DE PASSEIO (CALÇADA) COM CONCRETO MOLDADO IN LOCO, FEITO EM OBRA, ACABAMENTO ESTAMPADO, ESPESSURA 8 CM, NÃO ARMADO. AF_08/2022</t>
  </si>
  <si>
    <t xml:space="preserve"> 86901 </t>
  </si>
  <si>
    <t>CUBA DE EMBUTIR OVAL EM LOUÇA BRANCA, 35 X 50CM OU EQUIVALENTE - FORNECIMENTO E INSTALAÇÃO. AF_01/2020</t>
  </si>
  <si>
    <t xml:space="preserve"> 95547 </t>
  </si>
  <si>
    <t>SABONETEIRA PLASTICA TIPO DISPENSER PARA SABONETE LIQUIDO COM RESERVATORIO 800 A 1500 ML, INCLUSO FIXAÇÃO. AF_01/2020</t>
  </si>
  <si>
    <t xml:space="preserve"> 89712 </t>
  </si>
  <si>
    <t>TUBO PVC, SERIE NORMAL, ESGOTO PREDIAL, DN 50 MM, FORNECIDO E INSTALADO EM RAMAL DE DESCARGA OU RAMAL DE ESGOTO SANITÁRIO. AF_08/2022</t>
  </si>
  <si>
    <t xml:space="preserve"> 102491 </t>
  </si>
  <si>
    <t>PINTURA DE PISO COM TINTA ACRÍLICA, APLICAÇÃO MANUAL, 2 DEMÃOS, INCLUSO FUNDO PREPARADOR. AF_05/2021</t>
  </si>
  <si>
    <t xml:space="preserve"> 86913 </t>
  </si>
  <si>
    <t>TORNEIRA DE JARDIM CROMADA, PADRÃO POPULAR - FORNECIMENTO E INSTALAÇÃO. AF_01/2020</t>
  </si>
  <si>
    <t xml:space="preserve"> 5 </t>
  </si>
  <si>
    <t>BANHEIROS E FRALDÁRIO</t>
  </si>
  <si>
    <t xml:space="preserve"> 100860 </t>
  </si>
  <si>
    <t>CHUVEIRO ELÉTRICO COMUM CORPO PLÁSTICO, TIPO DUCHA - FORNECIMENTO E INSTALAÇÃO. AF_01/2020</t>
  </si>
  <si>
    <t xml:space="preserve"> 98685 </t>
  </si>
  <si>
    <t>ESPELHO PARA BANCADA EM GRANITO, ALTURA 10 CM. AF_09/2020</t>
  </si>
  <si>
    <t xml:space="preserve"> 102149 </t>
  </si>
  <si>
    <t>ESPELHO CRISTAL, ESPESSURA 4 MM, ADERIDO COM ADESIVO FIXA-ESPELHO E FITA DUPLA-FACE, COM MOLDURA DE MADEIRA APARAFUSADA NA PAREDE, COM ÁREA MAIOR QUE 1,0 M2. AF_01/2021</t>
  </si>
  <si>
    <t xml:space="preserve"> LAV.007 </t>
  </si>
  <si>
    <t xml:space="preserve"> 90801 </t>
  </si>
  <si>
    <t>BATENTE PARA PORTA DE MADEIRA, PADRÃO MÉDIO - FORNECIMENTO E MONTAGEM. AF_12/2019</t>
  </si>
  <si>
    <t xml:space="preserve"> 104611 </t>
  </si>
  <si>
    <t>REVESTIMENTO CERÂMICO PARA PAREDES INTERNAS COM PLACAS TIPO ESMALTADA DE DIMENSÕES 60X60 CM APLICADAS NA ALTURA INTEIRA DAS PAREDES. AF_02/2023_PE</t>
  </si>
  <si>
    <t xml:space="preserve"> 89508 </t>
  </si>
  <si>
    <t>TUBO PVC, SÉRIE R, ÁGUA PLUVIAL, DN 40 MM, FORNECIDO E INSTALADO EM RAMAL DE ENCAMINHAMENTO. AF_06/2022</t>
  </si>
  <si>
    <t xml:space="preserve"> 89447 </t>
  </si>
  <si>
    <t>TUBO, PVC, SOLDÁVEL, DE 32MM, INSTALADO EM PRUMADA DE ÁGUA - FORNECIMENTO E INSTALAÇÃO. AF_06/2022</t>
  </si>
  <si>
    <t xml:space="preserve"> 94648 </t>
  </si>
  <si>
    <t>TUBO, PVC, SOLDÁVEL, DE 25MM, INSTALADO EM RESERVAÇÃO PREDIAL DE ÁGUA - FORNECIMENTO E INSTALAÇÃO. AF_04/2024</t>
  </si>
  <si>
    <t xml:space="preserve"> 104351 </t>
  </si>
  <si>
    <t>TERMINAL DE VENTILAÇÃO, PVC, SÉRIE NORMAL, ESGOTO PREDIAL, DN 75 MM, JUNTA SOLDÁVEL, FORNECIDO E INSTALADO EM PRUMADA DE ESGOTO SANITÁRIO OU VENTILAÇÃO. AF_08/2022</t>
  </si>
  <si>
    <t xml:space="preserve"> 89709 </t>
  </si>
  <si>
    <t>RALO SIFONADO, PVC, DN 100 X 40 MM, JUNTA SOLDÁVEL, FORNECIDO E INSTALADO EM RAMAL DE DESCARGA OU EM RAMAL DE ESGOTO SANITÁRIO. AF_08/2022</t>
  </si>
  <si>
    <t xml:space="preserve"> 89984 </t>
  </si>
  <si>
    <t>REGISTRO DE PRESSÃO BRUTO, LATÃO, ROSCÁVEL, 1/2", COM ACABAMENTO E CANOPLA CROMADOS - FORNECIMENTO E INSTALAÇÃO. AF_08/2021</t>
  </si>
  <si>
    <t xml:space="preserve"> PROPRIO-55 </t>
  </si>
  <si>
    <t>FORNECIMENTO E INSTALAÇÃÓ DE TORNEIRA ELÉTRICA PARA PIA DE COZINHA</t>
  </si>
  <si>
    <t xml:space="preserve"> PROPRIO-54 </t>
  </si>
  <si>
    <t>BALCÃO EM MDF COM 4 PÉS DE APOIO, COM 2 PORTAS DE ABRIR E GAVETEIRO, COM TAMPO EM INÓX E CUBA MEDINDO 1,20 X 0,50 FORNECIMENTO E INSTALAÇÃO</t>
  </si>
  <si>
    <t xml:space="preserve"> 6 </t>
  </si>
  <si>
    <t>ESQUADRIAS</t>
  </si>
  <si>
    <t xml:space="preserve"> 6.1 </t>
  </si>
  <si>
    <t>ESQUADRIAS INTERNAS</t>
  </si>
  <si>
    <t xml:space="preserve"> 6.1.1 </t>
  </si>
  <si>
    <t xml:space="preserve"> 90823 </t>
  </si>
  <si>
    <t>PORTA DE MADEIRA PARA PINTURA, SEMI-OCA (LEVE OU MÉDIA), 90X210CM, ESPESSURA DE 3,5CM, INCLUSO DOBRADIÇAS - FORNECIMENTO E INSTALAÇÃO. AF_12/2019</t>
  </si>
  <si>
    <t xml:space="preserve"> 91011 </t>
  </si>
  <si>
    <t>PORTA DE MADEIRA PARA VERNIZ, SEMI-OCA (LEVE OU MÉDIA), 80X210CM, ESPESSURA DE 3,5CM, INCLUSO DOBRADIÇAS - FORNECIMENTO E INSTALAÇÃO. AF_12/2019</t>
  </si>
  <si>
    <t xml:space="preserve"> 91306 </t>
  </si>
  <si>
    <t>FECHADURA DE EMBUTIR PARA PORTAS INTERNAS, COMPLETA, ACABAMENTO PADRÃO MÉDIO, COM EXECUÇÃO DE FURO - FORNECIMENTO E INSTALAÇÃO. AF_12/2019</t>
  </si>
  <si>
    <t xml:space="preserve"> 79497/001 </t>
  </si>
  <si>
    <t>PINTURA A OLEO, 3 DEMAOS</t>
  </si>
  <si>
    <t xml:space="preserve"> 6.2 </t>
  </si>
  <si>
    <t>ESQUADRIAS EXTERNAS</t>
  </si>
  <si>
    <t>_______________________________________________________________
Liriane
Setor de Engenharia</t>
  </si>
  <si>
    <t xml:space="preserve"> 1.2</t>
  </si>
  <si>
    <t xml:space="preserve"> 1.3</t>
  </si>
  <si>
    <t xml:space="preserve"> 1.4</t>
  </si>
  <si>
    <t xml:space="preserve"> 1.5</t>
  </si>
  <si>
    <t xml:space="preserve"> 1.6</t>
  </si>
  <si>
    <t xml:space="preserve"> 1.7</t>
  </si>
  <si>
    <t>2.2</t>
  </si>
  <si>
    <t>2.3</t>
  </si>
  <si>
    <t>PICOTEAMENTO MANUAL DE REVESTIMENTO CERÂMICO, DE FORMA MANUAL, SEM REAPROVEITAMENTO. AF_09/2023</t>
  </si>
  <si>
    <t xml:space="preserve"> 1.8</t>
  </si>
  <si>
    <t>PROP/SINAPI</t>
  </si>
  <si>
    <t>BANCADA DE GRANITO CINZA POLIDO, DE 190 X 0,50 M, PARA LAVATÓRIO EM ALTURAS DIFERENTES ADULTO/INFANTIL - FORNECIMENTO E INSTALAÇÃO. AF_01/2020</t>
  </si>
  <si>
    <t>RALO SIFONADO REDONDO, PVC, DN 100 X 40 MM,COM TAMPA METÁLICA ESCAMOTEÁVEL  JUNTA SOLDÁVEL, FORNECIDO E INSTALADO EM RAMAL DE DESCARGA OU EM RAMAL DE ESGOTO SANITÁRIO. AF_08/2022</t>
  </si>
  <si>
    <t>TORNEIRA ELÉTRICA TUBO MÓVEL, DE MESA, 1/2" OU 3/4", PARA PIA DE COZINHA, PADRÃO MÉDIO - FORNECIMENTO E INSTALAÇÃO. AF_01/2020</t>
  </si>
  <si>
    <t xml:space="preserve"> 98690</t>
  </si>
  <si>
    <t>TAMPO EM GRANITO PARA PASSA PRATOS MEDIDO 1,70X0,50 m</t>
  </si>
  <si>
    <t>UND.</t>
  </si>
  <si>
    <t>PRÓPRIO</t>
  </si>
  <si>
    <t>RECOLOCAÇÃO DE ESQUADRIA  LEVE OU MÉDIA DE 90CM DE LARGURA, CONSIDERANDO REAPROVEITAMENTO DO MATERIAL. AF_12/2019</t>
  </si>
  <si>
    <t>RECOLOCAÇÃO DE ESQUADRIA LEVE OU MÉDIA DE 90CM DE LARGURA, CONSIDERANDO REAPROVEITAMENTO DO MATERIAL. AF_12/2019</t>
  </si>
  <si>
    <t xml:space="preserve"> 95544 </t>
  </si>
  <si>
    <t>PAPELEIRA DE PAREDE EM METAL CROMADO SEM TAMPA, INCLUSO FIXAÇÃO. AF_01/2020</t>
  </si>
  <si>
    <t xml:space="preserve"> 95542 </t>
  </si>
  <si>
    <t>PORTA PAPEL TOALHA  DE PLASTICO, INCLUSO FIXAÇÃO. AF_01/2020</t>
  </si>
  <si>
    <t>PROPRIO</t>
  </si>
  <si>
    <t>JANELA MAXIM-AR EM ALUMINIO NA COR BRANCA, MARCO,  CONTRAMARCO, VIDRO LISO 4 mm E GUARNIÇÕES INCLUSAS, FORNECIMENTO E INSTALAÇÃO 3,50x1,00 m</t>
  </si>
  <si>
    <t>JANELA MAXIM-AR EM ALUMINIO NA COR BRANCA, MARCO,  CONTRAMARCO, VIDRO LAMINADO 4+ 4 mm E GUARNIÇÕES INCLUSAS, FORNECIMENTO E INSTALAÇÃO 1,20x2,70 m</t>
  </si>
  <si>
    <t>JANELA CORRER DUAS FOLHAS EM ALUMINIO NA COR BRANCA, MARCO,  CONTRAMARCO, VIDRO LISO 4 mm E GUARNIÇÕES INCLUSAS, FORNECIMENTO E INSTALAÇÃO 1,80x1,00 m</t>
  </si>
  <si>
    <t>JANELA CORRER DUAS FOLHAS EM ALUMINIO NA COR BRANCA, MARCO,  CONTRAMARCO, VIDRO LISO 4 mm E GUARNIÇÕES INCLUSAS, FORNECIMENTO E INSTALAÇÃO 1,20x1,00 m</t>
  </si>
  <si>
    <t>JANELA CORRER DUAS FOLHAS EM ALUMINIO NA COR BRANCA, MARCO,  CONTRAMARCO, VIDRO LISO 4 mm E GUARNIÇÕES INCLUSAS, FORNECIMENTO E INSTALAÇÃO 1,20x0,80 m</t>
  </si>
  <si>
    <t>JANELA MAXIM-AR EM ALUMINIO NA COR BRANCA, MARCO,  CONTRAMARCO, VIDRO LISO 4 mm E GUARNIÇÕES INCLUSAS, FORNECIMENTO E INSTALAÇÃO 0,60X0,60 m</t>
  </si>
  <si>
    <t>PORTA DE CORRER TRÊS FOLHAS EM ALUMINIO, MAIS BANDEIRAS FIXAS  NA COR BRANCA, MARCO,  CONTRAMARCO, VIDRO LISO COMUM E LAMINADO 4+ 4 mm E GUARNIÇÕES INCLUSAS, FORNECIMENTO E INSTALAÇÃO 3,50 X 2,70 m</t>
  </si>
  <si>
    <t>PORTA DE ABRIR DUAS FOLHAS EM ALUMINIO, MAIS BANDEIRAS FIXAS  NA COR BRANCA, MARCO,  CONTRAMARCO, VIDRO LISO COMUM E LAMINADO 4+ 4 mm E GUARNIÇÕES INCLUSAS, FORNECIMENTO E INSTALAÇÃO 2,30 X 2,70 m</t>
  </si>
  <si>
    <t>FORNECIMENTO E INSTALAÇÃO DE BARRA ANTIPANICO DUPLA, PARA PORTA DE VIDRO, COR CINZA</t>
  </si>
  <si>
    <t xml:space="preserve">PROPRIO </t>
  </si>
  <si>
    <t>pesquisa</t>
  </si>
  <si>
    <t>PORTA DE GIRO DO TIPO VENEZIANA EM ALUMINIO NA COR BRANCA 60X210 CM</t>
  </si>
  <si>
    <t>PORTA DE GIRO DO TIPO VENEZIANA EM ALUMINIO NA COR BRANCA 80X210 CM</t>
  </si>
  <si>
    <t>PORTA DE GIRO 80X210 CM COM O CONTORNO METÁLICO E FECHAMENTO EM TELA MOSQUITEIRA EM PVC - FORNECIMENTO E INSTALAÇÃO</t>
  </si>
  <si>
    <t>PORTA DE GIRO 90X210 CM COM O CONTORNO METÁLICO E FECHAMENTO EM TELA MOSQUITEIRA EM PVC - FORNECIMENTO E INSTALAÇÃO</t>
  </si>
  <si>
    <t>QUADRO DE PROTEÇÃO CONTRA INSETOS PARA JANELA CONTORNO METÁLICO E FECHAMENTO EM TELA MOSQUITEIRA EM PVC - FORNECIMENTO E INSTALAÇÃO 1,80X1,00 m</t>
  </si>
  <si>
    <t>QUADRO DE PROTEÇÃO CONTRA INSETOS PARA JANELA CONTORNO METÁLICO E FECHAMENTO EM TELA MOSQUITEIRA EM PVC - FORNECIMENTO E INSTALAÇÃO 1,20X0,80 m</t>
  </si>
  <si>
    <t>CONJUNTO DE FERRAGENS PARA PORTA DE CORRER (TRILHO E ROLDANAS)</t>
  </si>
  <si>
    <t>PORTA DE GIRO, DUAS FOLHAS DO TIPO VENEZIANA EM ALUMINIO NA COR BRANCA 1,00 x 0,70 M</t>
  </si>
  <si>
    <t>JANELA GUILHOTINA EM ALUMINIO NA COR BRANCA, MARCO,  CONTRAMARCO, VIDRO LISO 4 mm E GUARNIÇÕES INCLUSAS, FORNECIMENTO E INSTALAÇÃO 1,70X1,85 m</t>
  </si>
  <si>
    <t>SALAS DE AULA (SUBSTITUIÇÃO DO PISO)</t>
  </si>
  <si>
    <t>CONJUNTO DE FERRAGENS PARA DIVISORIA SANITARIA DE GRANITO E+3CM H=1,80 FORNECIMENTO E INSTALAÇÃO</t>
  </si>
  <si>
    <t xml:space="preserve"> 88497 </t>
  </si>
  <si>
    <t>EMASSAMENTO COM MASSA LÁTEX, APLICAÇÃO EM PAREDE, DUAS DEMÃOS, LIXAMENTO MANUAL. AF_04/2023</t>
  </si>
  <si>
    <t xml:space="preserve">PINTURA GERAL DAS DEMAIS SALAS DE AULA </t>
  </si>
  <si>
    <t xml:space="preserve"> PROPRIO-57 </t>
  </si>
  <si>
    <t>FECHAMENTO DE VÃO DE ESQUADRIA COM MDF TX BRANCO 18mm MEDINDO 90X60 CM</t>
  </si>
  <si>
    <t>Total Geral</t>
  </si>
  <si>
    <t xml:space="preserve"> PROPRIO-58 </t>
  </si>
  <si>
    <t>FORNECIMENTO E EXECUÇÃO DE FILTRO ANAERÓBIO EM POLIETILENO COM CAPACIDADE MINÍMA DE 3000 L SOBRE BASE DE CONCRETO NIVELADA E TAMPA DE CONCRETO PARA INSPEÇÃO</t>
  </si>
  <si>
    <t xml:space="preserve"> PROPRIO-59 </t>
  </si>
  <si>
    <t>EXECUÇÃO DE SUMIDOURO EM TIJOLO GRADEADO E LAJE PRÉ MOLDADA, BASE DE 1,10 M EM TIJOLOS MACIÇOS, PROF. 7,10 M LARGURA  2,50 E 1,50 M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</si>
  <si>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</si>
  <si>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</si>
  <si>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</si>
  <si>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</si>
  <si>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</si>
  <si>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</si>
  <si>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</si>
  <si>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</si>
  <si>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</si>
  <si>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</si>
  <si>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</si>
  <si>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</si>
  <si>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</si>
  <si>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</si>
  <si>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</si>
  <si>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2.1.16</t>
  </si>
  <si>
    <t>2.1.17</t>
  </si>
  <si>
    <t>2.1.18</t>
  </si>
  <si>
    <t>2.1.19</t>
  </si>
  <si>
    <t>2.1.20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</si>
  <si>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</si>
  <si>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</si>
  <si>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</si>
  <si>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</si>
  <si>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</si>
  <si>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</si>
  <si>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</si>
  <si>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</si>
  <si>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</si>
  <si>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</si>
  <si>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</si>
  <si>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</si>
  <si>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</si>
  <si>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</si>
  <si>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</si>
  <si>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</si>
  <si>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</si>
  <si>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</si>
  <si>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</si>
  <si>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</si>
  <si>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</si>
  <si>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2.2.22</t>
  </si>
  <si>
    <t>2.2.23</t>
  </si>
  <si>
    <t>2.2.24</t>
  </si>
  <si>
    <t>2.2.25</t>
  </si>
  <si>
    <t>2.2.26</t>
  </si>
  <si>
    <t>2.2.27</t>
  </si>
  <si>
    <t>2.2.28</t>
  </si>
  <si>
    <t>2.2.29</t>
  </si>
  <si>
    <t>2.2.30</t>
  </si>
  <si>
    <t>2.2.31</t>
  </si>
  <si>
    <t>2.2.32</t>
  </si>
  <si>
    <t>2.2.33</t>
  </si>
  <si>
    <t>2.2.34</t>
  </si>
  <si>
    <t>2.2.35</t>
  </si>
  <si>
    <t>2.2.36</t>
  </si>
  <si>
    <t>2.2.37</t>
  </si>
  <si>
    <t>2.3.1</t>
  </si>
  <si>
    <t xml:space="preserve"> 3.2</t>
  </si>
  <si>
    <t xml:space="preserve"> 3.3</t>
  </si>
  <si>
    <t xml:space="preserve"> 3.4</t>
  </si>
  <si>
    <t xml:space="preserve"> 3.5</t>
  </si>
  <si>
    <t xml:space="preserve"> 3.6</t>
  </si>
  <si>
    <t xml:space="preserve"> 3.7</t>
  </si>
  <si>
    <t xml:space="preserve"> 3.8</t>
  </si>
  <si>
    <t xml:space="preserve"> 3.9</t>
  </si>
  <si>
    <t xml:space="preserve"> 3.10</t>
  </si>
  <si>
    <t xml:space="preserve"> 3.11</t>
  </si>
  <si>
    <t xml:space="preserve"> 3.12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</si>
  <si>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</si>
  <si>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</si>
  <si>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</si>
  <si>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</si>
  <si>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</si>
  <si>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</si>
  <si>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</si>
  <si>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</si>
  <si>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</si>
  <si>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</si>
  <si>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</si>
  <si>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</si>
  <si>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</si>
  <si>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</si>
  <si>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</si>
  <si>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5.2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</si>
  <si>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</si>
  <si>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</si>
  <si>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</si>
  <si>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</si>
  <si>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</si>
  <si>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</si>
  <si>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</si>
  <si>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</si>
  <si>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</si>
  <si>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</si>
  <si>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</si>
  <si>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</si>
  <si>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</si>
  <si>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5.1.14</t>
  </si>
  <si>
    <t>5.1.15</t>
  </si>
  <si>
    <t>5.1.16</t>
  </si>
  <si>
    <t>5.1.17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</si>
  <si>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</si>
  <si>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</si>
  <si>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</si>
  <si>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</si>
  <si>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</si>
  <si>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</si>
  <si>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</si>
  <si>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</si>
  <si>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</si>
  <si>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</si>
  <si>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</si>
  <si>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</si>
  <si>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</si>
  <si>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</si>
  <si>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</si>
  <si>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</si>
  <si>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</si>
  <si>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</si>
  <si>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</si>
  <si>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</si>
  <si>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5.2.21</t>
  </si>
  <si>
    <t>5.2.22</t>
  </si>
  <si>
    <t>5.2.23</t>
  </si>
  <si>
    <t>5.2.24</t>
  </si>
  <si>
    <t>6.1</t>
  </si>
  <si>
    <t>6.2</t>
  </si>
  <si>
    <t>6.3</t>
  </si>
  <si>
    <t xml:space="preserve"> 6.1.2</t>
  </si>
  <si>
    <t xml:space="preserve"> 6.1.3</t>
  </si>
  <si>
    <t xml:space="preserve"> 6.1.4</t>
  </si>
  <si>
    <t xml:space="preserve"> 6.1.5</t>
  </si>
  <si>
    <t xml:space="preserve"> 6.1.6</t>
  </si>
  <si>
    <t>6.2.1</t>
  </si>
  <si>
    <t>6.2.2</t>
  </si>
  <si>
    <t>6.2.3</t>
  </si>
  <si>
    <t>6.2.4</t>
  </si>
  <si>
    <t>6.2.5</t>
  </si>
  <si>
    <t>6.2.6</t>
  </si>
  <si>
    <t>6.2.7</t>
  </si>
  <si>
    <t>6.2.8</t>
  </si>
  <si>
    <t>6.2.9</t>
  </si>
  <si>
    <t>6.2.10</t>
  </si>
  <si>
    <t>6.2.11</t>
  </si>
  <si>
    <t>6.2.12</t>
  </si>
  <si>
    <t>6.2.13</t>
  </si>
  <si>
    <t>6.2.14</t>
  </si>
  <si>
    <t>6.2.15</t>
  </si>
  <si>
    <t>6.2.16</t>
  </si>
  <si>
    <t>6.2.17</t>
  </si>
  <si>
    <t>6.2.18</t>
  </si>
  <si>
    <t>6.2.19</t>
  </si>
  <si>
    <t xml:space="preserve"> 1.9</t>
  </si>
  <si>
    <t>EXECUÇÃO DE PASSEIO (CALÇADA) COM CONCRETO MOLDADO IN LOCO, FEITO EM OBRA, ACABAMENTO ESTAMPADO, ESPESSURA 6 CM, NÃO ARMADO. AF_08/2022 RAMPA DE NIVELAMENTO DO ACESSO AOS CORREDORES</t>
  </si>
  <si>
    <t xml:space="preserve"> 1.10</t>
  </si>
  <si>
    <t xml:space="preserve"> 88485 </t>
  </si>
  <si>
    <t>FUNDO SELADOR ACRÍLICO, APLICAÇÃO MANUAL EM PAREDE, UMA DEMÃO. AF_04/2023</t>
  </si>
  <si>
    <t>6.4</t>
  </si>
  <si>
    <t xml:space="preserve"> 3.13</t>
  </si>
  <si>
    <t>2.1.21</t>
  </si>
  <si>
    <t>5.2.25</t>
  </si>
  <si>
    <t>5.2.26</t>
  </si>
  <si>
    <t>4.16</t>
  </si>
  <si>
    <t xml:space="preserve"> 98575 </t>
  </si>
  <si>
    <t>TRATAMENTO DE JUNTA DE DILATAÇÃO, COM TARUGO DE POLIETILENO E SELANTE PU, INCLUSO PREENCHIMENTO COM ESPUMA EXPANSIVA PU. AF_09/2023</t>
  </si>
  <si>
    <t xml:space="preserve"> 98554 </t>
  </si>
  <si>
    <t>IMPERMEABILIZAÇÃO DE SUPERFÍCIE COM MEMBRANA À BASE DE RESINA ACRÍLICA, 3 DEMÃOS. AF_09/2023</t>
  </si>
  <si>
    <t>CRONOGRAMA FÍSICO-FINANCEIRO</t>
  </si>
  <si>
    <t>ITEM</t>
  </si>
  <si>
    <t>SERVIÇO</t>
  </si>
  <si>
    <t>TOTAL DA ETAPA</t>
  </si>
  <si>
    <t>MÊS</t>
  </si>
  <si>
    <t>1°</t>
  </si>
  <si>
    <t>2°</t>
  </si>
  <si>
    <t>3°</t>
  </si>
  <si>
    <t>4°</t>
  </si>
  <si>
    <t>1</t>
  </si>
  <si>
    <t>2</t>
  </si>
  <si>
    <t>3</t>
  </si>
  <si>
    <t>4</t>
  </si>
  <si>
    <t>5</t>
  </si>
  <si>
    <t>TOTAL</t>
  </si>
  <si>
    <t>6</t>
  </si>
  <si>
    <t>7</t>
  </si>
  <si>
    <t xml:space="preserve">SINAPI - 09/2025 - Rio Grande do Sul
</t>
  </si>
  <si>
    <t>Não Desonerado: embutido nos preços unitário dos insumos de mão de obra, de acordo com as bases. 112,84% HORISTA 69,95% MENSALISTA</t>
  </si>
  <si>
    <t xml:space="preserve"> 91012</t>
  </si>
  <si>
    <t>PORTA DE MADEIRA PARA VERNIZ, SEMI-OCA (LEVE OU MÉDIA), 100X210CM, ESPESSURA DE 3,5CM, INCLUSO DOBRADIÇAS - FORNECIMENTO E INSTALAÇÃO. AF_12/2020</t>
  </si>
  <si>
    <t>REFORMA EMEI São Mateus - EXTENSÃO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</si>
</sst>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"/>
  </numFmts>
  <fonts count="37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8"/>
      <name val="Arial"/>
      <family val="1"/>
    </font>
    <font>
      <b/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Arial"/>
      <family val="2"/>
    </font>
    <font>
      <b/>
      <sz val="15"/>
      <name val="Arial"/>
      <family val="1"/>
    </font>
    <font>
      <sz val="15"/>
      <name val="Arial"/>
      <family val="1"/>
    </font>
    <font>
      <sz val="11"/>
      <name val="Arial"/>
      <family val="1"/>
    </font>
    <font>
      <b/>
      <sz val="20"/>
      <name val="Arial"/>
      <family val="1"/>
    </font>
    <font>
      <b/>
      <sz val="18"/>
      <name val="Arial"/>
      <family val="1"/>
    </font>
    <font>
      <b/>
      <sz val="14"/>
      <name val="Arial"/>
      <family val="1"/>
    </font>
    <font>
      <b/>
      <sz val="25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8"/>
      <color indexed="1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25" fillId="0" borderId="0" applyFont="0" applyFill="0" applyBorder="0" applyAlignment="0" applyProtection="0"/>
  </cellStyleXfs>
  <cellXfs count="127">
    <xf numFmtId="0" fontId="0" fillId="0" borderId="0" xfId="0"/>
    <xf numFmtId="0" fontId="13" fillId="14" borderId="0" xfId="0" applyFont="1" applyFill="1" applyAlignment="1">
      <alignment horizontal="center" vertical="top" wrapText="1"/>
    </xf>
    <xf numFmtId="0" fontId="14" fillId="15" borderId="0" xfId="0" applyFont="1" applyFill="1" applyAlignment="1">
      <alignment horizontal="right" vertical="top" wrapText="1"/>
    </xf>
    <xf numFmtId="0" fontId="16" fillId="17" borderId="0" xfId="0" applyFont="1" applyFill="1" applyAlignment="1">
      <alignment horizontal="left" vertical="top" wrapText="1"/>
    </xf>
    <xf numFmtId="0" fontId="17" fillId="18" borderId="0" xfId="0" applyFont="1" applyFill="1" applyAlignment="1">
      <alignment horizontal="center" vertical="top" wrapText="1"/>
    </xf>
    <xf numFmtId="4" fontId="14" fillId="15" borderId="0" xfId="0" applyNumberFormat="1" applyFont="1" applyFill="1" applyAlignment="1">
      <alignment horizontal="right" vertical="top" wrapText="1"/>
    </xf>
    <xf numFmtId="4" fontId="7" fillId="15" borderId="0" xfId="0" applyNumberFormat="1" applyFont="1" applyFill="1" applyAlignment="1">
      <alignment horizontal="right" vertical="top" wrapText="1"/>
    </xf>
    <xf numFmtId="4" fontId="17" fillId="18" borderId="0" xfId="0" applyNumberFormat="1" applyFont="1" applyFill="1" applyAlignment="1">
      <alignment horizontal="center" vertical="top" wrapText="1"/>
    </xf>
    <xf numFmtId="4" fontId="13" fillId="14" borderId="0" xfId="0" applyNumberFormat="1" applyFont="1" applyFill="1" applyAlignment="1">
      <alignment horizontal="center" vertical="top" wrapText="1"/>
    </xf>
    <xf numFmtId="4" fontId="0" fillId="0" borderId="0" xfId="0" applyNumberFormat="1"/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8" fillId="9" borderId="1" xfId="0" applyFont="1" applyFill="1" applyBorder="1" applyAlignment="1">
      <alignment horizontal="left" vertical="top" wrapText="1"/>
    </xf>
    <xf numFmtId="0" fontId="10" fillId="11" borderId="2" xfId="0" applyFont="1" applyFill="1" applyBorder="1" applyAlignment="1">
      <alignment horizontal="right" vertical="top" wrapText="1"/>
    </xf>
    <xf numFmtId="0" fontId="8" fillId="9" borderId="2" xfId="0" applyFont="1" applyFill="1" applyBorder="1" applyAlignment="1">
      <alignment horizontal="left" vertical="top" wrapText="1"/>
    </xf>
    <xf numFmtId="0" fontId="9" fillId="10" borderId="2" xfId="0" applyFont="1" applyFill="1" applyBorder="1" applyAlignment="1">
      <alignment horizontal="center" vertical="top" wrapText="1"/>
    </xf>
    <xf numFmtId="4" fontId="11" fillId="12" borderId="2" xfId="0" applyNumberFormat="1" applyFont="1" applyFill="1" applyBorder="1" applyAlignment="1">
      <alignment horizontal="right" vertical="top" wrapText="1"/>
    </xf>
    <xf numFmtId="4" fontId="11" fillId="12" borderId="3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2" fillId="13" borderId="9" xfId="0" applyFont="1" applyFill="1" applyBorder="1" applyAlignment="1">
      <alignment horizontal="left" vertical="top" wrapText="1"/>
    </xf>
    <xf numFmtId="0" fontId="12" fillId="13" borderId="10" xfId="0" applyFont="1" applyFill="1" applyBorder="1" applyAlignment="1">
      <alignment horizontal="left" vertical="top" wrapText="1"/>
    </xf>
    <xf numFmtId="4" fontId="5" fillId="6" borderId="3" xfId="0" applyNumberFormat="1" applyFont="1" applyFill="1" applyBorder="1" applyAlignment="1">
      <alignment horizontal="right" vertical="top" wrapText="1"/>
    </xf>
    <xf numFmtId="4" fontId="17" fillId="18" borderId="0" xfId="0" applyNumberFormat="1" applyFont="1" applyFill="1" applyAlignment="1">
      <alignment horizontal="right" vertical="top" wrapText="1"/>
    </xf>
    <xf numFmtId="4" fontId="13" fillId="14" borderId="0" xfId="0" applyNumberFormat="1" applyFont="1" applyFill="1" applyAlignment="1">
      <alignment horizontal="right" vertical="top" wrapText="1"/>
    </xf>
    <xf numFmtId="2" fontId="6" fillId="7" borderId="2" xfId="0" applyNumberFormat="1" applyFont="1" applyFill="1" applyBorder="1" applyAlignment="1">
      <alignment horizontal="right" vertical="top" wrapText="1"/>
    </xf>
    <xf numFmtId="2" fontId="10" fillId="11" borderId="2" xfId="0" applyNumberFormat="1" applyFont="1" applyFill="1" applyBorder="1" applyAlignment="1">
      <alignment horizontal="right" vertical="top" wrapText="1"/>
    </xf>
    <xf numFmtId="2" fontId="14" fillId="15" borderId="0" xfId="0" applyNumberFormat="1" applyFont="1" applyFill="1" applyAlignment="1">
      <alignment horizontal="right" vertical="top" wrapText="1"/>
    </xf>
    <xf numFmtId="2" fontId="17" fillId="18" borderId="0" xfId="0" applyNumberFormat="1" applyFont="1" applyFill="1" applyAlignment="1">
      <alignment horizontal="center" vertical="top" wrapText="1"/>
    </xf>
    <xf numFmtId="2" fontId="13" fillId="14" borderId="0" xfId="0" applyNumberFormat="1" applyFont="1" applyFill="1" applyAlignment="1">
      <alignment horizontal="center" vertical="top" wrapText="1"/>
    </xf>
    <xf numFmtId="2" fontId="0" fillId="0" borderId="0" xfId="0" applyNumberFormat="1"/>
    <xf numFmtId="4" fontId="5" fillId="6" borderId="2" xfId="0" applyNumberFormat="1" applyFont="1" applyFill="1" applyBorder="1" applyAlignment="1">
      <alignment horizontal="left" vertical="top" wrapText="1"/>
    </xf>
    <xf numFmtId="4" fontId="0" fillId="0" borderId="0" xfId="0" applyNumberFormat="1" applyAlignment="1">
      <alignment horizontal="right"/>
    </xf>
    <xf numFmtId="0" fontId="0" fillId="19" borderId="0" xfId="0" applyFill="1"/>
    <xf numFmtId="0" fontId="8" fillId="10" borderId="2" xfId="0" applyFont="1" applyFill="1" applyBorder="1" applyAlignment="1">
      <alignment horizontal="center" vertical="top" wrapText="1"/>
    </xf>
    <xf numFmtId="0" fontId="22" fillId="0" borderId="0" xfId="0" applyFont="1"/>
    <xf numFmtId="4" fontId="19" fillId="0" borderId="0" xfId="0" applyNumberFormat="1" applyFont="1"/>
    <xf numFmtId="4" fontId="4" fillId="5" borderId="13" xfId="0" applyNumberFormat="1" applyFont="1" applyFill="1" applyBorder="1" applyAlignment="1">
      <alignment horizontal="right" vertical="top" wrapText="1"/>
    </xf>
    <xf numFmtId="4" fontId="4" fillId="5" borderId="14" xfId="0" applyNumberFormat="1" applyFont="1" applyFill="1" applyBorder="1" applyAlignment="1">
      <alignment horizontal="right" vertical="top" wrapText="1"/>
    </xf>
    <xf numFmtId="0" fontId="5" fillId="6" borderId="15" xfId="0" applyFont="1" applyFill="1" applyBorder="1" applyAlignment="1">
      <alignment horizontal="left" vertical="top" wrapText="1"/>
    </xf>
    <xf numFmtId="0" fontId="5" fillId="6" borderId="16" xfId="0" applyFont="1" applyFill="1" applyBorder="1" applyAlignment="1">
      <alignment horizontal="left" vertical="top" wrapText="1"/>
    </xf>
    <xf numFmtId="2" fontId="6" fillId="7" borderId="16" xfId="0" applyNumberFormat="1" applyFont="1" applyFill="1" applyBorder="1" applyAlignment="1">
      <alignment horizontal="right" vertical="top" wrapText="1"/>
    </xf>
    <xf numFmtId="4" fontId="5" fillId="6" borderId="16" xfId="0" applyNumberFormat="1" applyFont="1" applyFill="1" applyBorder="1" applyAlignment="1">
      <alignment horizontal="left" vertical="top" wrapText="1"/>
    </xf>
    <xf numFmtId="4" fontId="5" fillId="8" borderId="17" xfId="0" applyNumberFormat="1" applyFont="1" applyFill="1" applyBorder="1" applyAlignment="1">
      <alignment horizontal="right" vertical="top" wrapText="1"/>
    </xf>
    <xf numFmtId="0" fontId="8" fillId="12" borderId="2" xfId="0" applyFont="1" applyFill="1" applyBorder="1" applyAlignment="1">
      <alignment horizontal="right" vertical="top" wrapText="1"/>
    </xf>
    <xf numFmtId="0" fontId="8" fillId="12" borderId="2" xfId="0" applyFont="1" applyFill="1" applyBorder="1" applyAlignment="1">
      <alignment horizontal="left" vertical="top" wrapText="1"/>
    </xf>
    <xf numFmtId="0" fontId="8" fillId="12" borderId="2" xfId="0" applyFont="1" applyFill="1" applyBorder="1" applyAlignment="1">
      <alignment horizontal="center" vertical="top" wrapText="1"/>
    </xf>
    <xf numFmtId="4" fontId="8" fillId="12" borderId="2" xfId="0" applyNumberFormat="1" applyFont="1" applyFill="1" applyBorder="1" applyAlignment="1">
      <alignment horizontal="right" vertical="top" wrapText="1"/>
    </xf>
    <xf numFmtId="0" fontId="5" fillId="6" borderId="18" xfId="0" applyFont="1" applyFill="1" applyBorder="1" applyAlignment="1">
      <alignment horizontal="left" vertical="top" wrapText="1"/>
    </xf>
    <xf numFmtId="2" fontId="6" fillId="7" borderId="18" xfId="0" applyNumberFormat="1" applyFont="1" applyFill="1" applyBorder="1" applyAlignment="1">
      <alignment horizontal="right" vertical="top" wrapText="1"/>
    </xf>
    <xf numFmtId="164" fontId="5" fillId="6" borderId="4" xfId="0" applyNumberFormat="1" applyFont="1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left" vertical="top" wrapText="1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2" fontId="34" fillId="0" borderId="2" xfId="0" applyNumberFormat="1" applyFont="1" applyBorder="1" applyAlignment="1">
      <alignment horizontal="center" vertical="center"/>
    </xf>
    <xf numFmtId="4" fontId="35" fillId="0" borderId="2" xfId="0" applyNumberFormat="1" applyFont="1" applyBorder="1" applyAlignment="1">
      <alignment horizontal="right" vertical="center" wrapText="1"/>
    </xf>
    <xf numFmtId="9" fontId="35" fillId="0" borderId="2" xfId="1" applyFont="1" applyFill="1" applyBorder="1" applyAlignment="1">
      <alignment horizontal="center" vertical="center"/>
    </xf>
    <xf numFmtId="9" fontId="35" fillId="0" borderId="3" xfId="1" applyFont="1" applyFill="1" applyBorder="1" applyAlignment="1">
      <alignment horizontal="center" vertical="center"/>
    </xf>
    <xf numFmtId="49" fontId="33" fillId="0" borderId="1" xfId="0" applyNumberFormat="1" applyFont="1" applyBorder="1" applyAlignment="1">
      <alignment horizontal="center"/>
    </xf>
    <xf numFmtId="0" fontId="34" fillId="0" borderId="2" xfId="0" applyFont="1" applyBorder="1" applyAlignment="1">
      <alignment horizontal="left" vertical="center"/>
    </xf>
    <xf numFmtId="4" fontId="34" fillId="0" borderId="2" xfId="0" applyNumberFormat="1" applyFont="1" applyBorder="1" applyAlignment="1">
      <alignment horizontal="center" vertical="center"/>
    </xf>
    <xf numFmtId="4" fontId="35" fillId="0" borderId="2" xfId="0" applyNumberFormat="1" applyFont="1" applyBorder="1" applyAlignment="1">
      <alignment horizontal="right" vertical="center"/>
    </xf>
    <xf numFmtId="4" fontId="34" fillId="0" borderId="2" xfId="0" applyNumberFormat="1" applyFont="1" applyBorder="1" applyAlignment="1">
      <alignment horizontal="center"/>
    </xf>
    <xf numFmtId="4" fontId="34" fillId="0" borderId="2" xfId="0" applyNumberFormat="1" applyFont="1" applyBorder="1" applyAlignment="1">
      <alignment horizontal="center" wrapText="1"/>
    </xf>
    <xf numFmtId="0" fontId="34" fillId="0" borderId="2" xfId="0" applyFont="1" applyBorder="1"/>
    <xf numFmtId="4" fontId="35" fillId="0" borderId="2" xfId="0" applyNumberFormat="1" applyFont="1" applyBorder="1" applyAlignment="1">
      <alignment horizontal="right"/>
    </xf>
    <xf numFmtId="9" fontId="35" fillId="0" borderId="2" xfId="1" applyFont="1" applyFill="1" applyBorder="1"/>
    <xf numFmtId="9" fontId="35" fillId="0" borderId="3" xfId="1" applyFont="1" applyFill="1" applyBorder="1"/>
    <xf numFmtId="4" fontId="36" fillId="0" borderId="4" xfId="0" applyNumberFormat="1" applyFont="1" applyBorder="1" applyAlignment="1">
      <alignment horizontal="center"/>
    </xf>
    <xf numFmtId="4" fontId="35" fillId="0" borderId="4" xfId="0" applyNumberFormat="1" applyFont="1" applyBorder="1" applyAlignment="1">
      <alignment horizontal="right"/>
    </xf>
    <xf numFmtId="9" fontId="35" fillId="0" borderId="4" xfId="1" applyFont="1" applyFill="1" applyBorder="1"/>
    <xf numFmtId="9" fontId="35" fillId="0" borderId="5" xfId="1" applyFont="1" applyFill="1" applyBorder="1"/>
    <xf numFmtId="0" fontId="7" fillId="13" borderId="10" xfId="0" applyFont="1" applyFill="1" applyBorder="1" applyAlignment="1">
      <alignment horizontal="left" vertical="top" wrapText="1"/>
    </xf>
    <xf numFmtId="4" fontId="5" fillId="6" borderId="18" xfId="0" applyNumberFormat="1" applyFont="1" applyFill="1" applyBorder="1" applyAlignment="1">
      <alignment horizontal="right" vertical="center" wrapText="1"/>
    </xf>
    <xf numFmtId="4" fontId="5" fillId="6" borderId="19" xfId="0" applyNumberFormat="1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left" vertical="top" wrapText="1"/>
    </xf>
    <xf numFmtId="4" fontId="1" fillId="2" borderId="7" xfId="0" applyNumberFormat="1" applyFont="1" applyFill="1" applyBorder="1" applyAlignment="1">
      <alignment horizontal="left" vertical="top" wrapText="1"/>
    </xf>
    <xf numFmtId="4" fontId="1" fillId="2" borderId="8" xfId="0" applyNumberFormat="1" applyFont="1" applyFill="1" applyBorder="1" applyAlignment="1">
      <alignment horizontal="left" vertical="top" wrapText="1"/>
    </xf>
    <xf numFmtId="0" fontId="7" fillId="13" borderId="10" xfId="0" applyFont="1" applyFill="1" applyBorder="1" applyAlignment="1">
      <alignment horizontal="left" vertical="top" wrapText="1"/>
    </xf>
    <xf numFmtId="0" fontId="12" fillId="13" borderId="10" xfId="0" applyFont="1" applyFill="1" applyBorder="1" applyAlignment="1">
      <alignment horizontal="left" vertical="top" wrapText="1"/>
    </xf>
    <xf numFmtId="4" fontId="12" fillId="13" borderId="10" xfId="0" applyNumberFormat="1" applyFont="1" applyFill="1" applyBorder="1" applyAlignment="1">
      <alignment horizontal="left" vertical="top" wrapText="1"/>
    </xf>
    <xf numFmtId="4" fontId="12" fillId="13" borderId="11" xfId="0" applyNumberFormat="1" applyFont="1" applyFill="1" applyBorder="1" applyAlignment="1">
      <alignment horizontal="left" vertical="top" wrapText="1"/>
    </xf>
    <xf numFmtId="0" fontId="23" fillId="20" borderId="1" xfId="0" applyFont="1" applyFill="1" applyBorder="1" applyAlignment="1">
      <alignment horizontal="center" wrapText="1"/>
    </xf>
    <xf numFmtId="0" fontId="24" fillId="21" borderId="2" xfId="0" applyFont="1" applyFill="1" applyBorder="1"/>
    <xf numFmtId="0" fontId="24" fillId="21" borderId="3" xfId="0" applyFont="1" applyFill="1" applyBorder="1"/>
    <xf numFmtId="0" fontId="2" fillId="3" borderId="1" xfId="0" applyFont="1" applyFill="1" applyBorder="1" applyAlignment="1">
      <alignment horizontal="left" vertical="top" wrapText="1"/>
    </xf>
    <xf numFmtId="0" fontId="4" fillId="5" borderId="12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right" vertical="top" wrapText="1"/>
    </xf>
    <xf numFmtId="0" fontId="4" fillId="5" borderId="13" xfId="0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 wrapText="1"/>
    </xf>
    <xf numFmtId="2" fontId="4" fillId="5" borderId="2" xfId="0" applyNumberFormat="1" applyFont="1" applyFill="1" applyBorder="1" applyAlignment="1">
      <alignment horizontal="right" vertical="top" wrapText="1"/>
    </xf>
    <xf numFmtId="2" fontId="4" fillId="5" borderId="13" xfId="0" applyNumberFormat="1" applyFont="1" applyFill="1" applyBorder="1" applyAlignment="1">
      <alignment horizontal="right" vertical="top" wrapText="1"/>
    </xf>
    <xf numFmtId="4" fontId="3" fillId="4" borderId="2" xfId="0" applyNumberFormat="1" applyFont="1" applyFill="1" applyBorder="1" applyAlignment="1">
      <alignment horizontal="center" vertical="top" wrapText="1"/>
    </xf>
    <xf numFmtId="4" fontId="2" fillId="3" borderId="2" xfId="0" applyNumberFormat="1" applyFont="1" applyFill="1" applyBorder="1" applyAlignment="1">
      <alignment horizontal="left" vertical="top" wrapText="1"/>
    </xf>
    <xf numFmtId="4" fontId="2" fillId="3" borderId="3" xfId="0" applyNumberFormat="1" applyFont="1" applyFill="1" applyBorder="1" applyAlignment="1">
      <alignment horizontal="left" vertical="top" wrapText="1"/>
    </xf>
    <xf numFmtId="0" fontId="14" fillId="15" borderId="0" xfId="0" applyFont="1" applyFill="1" applyAlignment="1">
      <alignment horizontal="right" vertical="top" wrapText="1"/>
    </xf>
    <xf numFmtId="4" fontId="15" fillId="16" borderId="0" xfId="0" applyNumberFormat="1" applyFont="1" applyFill="1" applyAlignment="1">
      <alignment horizontal="right" vertical="top" wrapText="1"/>
    </xf>
    <xf numFmtId="4" fontId="14" fillId="15" borderId="0" xfId="0" applyNumberFormat="1" applyFont="1" applyFill="1" applyAlignment="1">
      <alignment horizontal="right" vertical="top" wrapText="1"/>
    </xf>
    <xf numFmtId="0" fontId="17" fillId="18" borderId="0" xfId="0" applyFont="1" applyFill="1" applyAlignment="1">
      <alignment horizontal="center" vertical="top" wrapText="1"/>
    </xf>
    <xf numFmtId="0" fontId="0" fillId="0" borderId="0" xfId="0"/>
    <xf numFmtId="0" fontId="26" fillId="18" borderId="6" xfId="0" applyFont="1" applyFill="1" applyBorder="1" applyAlignment="1">
      <alignment horizontal="center" vertical="top" wrapText="1"/>
    </xf>
    <xf numFmtId="0" fontId="26" fillId="18" borderId="7" xfId="0" applyFont="1" applyFill="1" applyBorder="1" applyAlignment="1">
      <alignment horizontal="center" vertical="top" wrapText="1"/>
    </xf>
    <xf numFmtId="0" fontId="26" fillId="18" borderId="7" xfId="0" applyFont="1" applyFill="1" applyBorder="1" applyAlignment="1">
      <alignment horizontal="left" vertical="top" wrapText="1"/>
    </xf>
    <xf numFmtId="0" fontId="27" fillId="18" borderId="7" xfId="0" applyFont="1" applyFill="1" applyBorder="1" applyAlignment="1">
      <alignment horizontal="left" vertical="top" wrapText="1"/>
    </xf>
    <xf numFmtId="0" fontId="27" fillId="18" borderId="8" xfId="0" applyFont="1" applyFill="1" applyBorder="1" applyAlignment="1">
      <alignment horizontal="left" vertical="top" wrapText="1"/>
    </xf>
    <xf numFmtId="0" fontId="26" fillId="18" borderId="9" xfId="0" applyFont="1" applyFill="1" applyBorder="1" applyAlignment="1">
      <alignment horizontal="center" vertical="center" wrapText="1"/>
    </xf>
    <xf numFmtId="0" fontId="26" fillId="18" borderId="10" xfId="0" applyFont="1" applyFill="1" applyBorder="1" applyAlignment="1">
      <alignment horizontal="center" vertical="center" wrapText="1"/>
    </xf>
    <xf numFmtId="0" fontId="26" fillId="18" borderId="0" xfId="0" applyFont="1" applyFill="1" applyAlignment="1">
      <alignment horizontal="left" vertical="top" wrapText="1"/>
    </xf>
    <xf numFmtId="0" fontId="28" fillId="18" borderId="0" xfId="0" applyFont="1" applyFill="1" applyAlignment="1">
      <alignment horizontal="center" vertical="top" wrapText="1"/>
    </xf>
    <xf numFmtId="0" fontId="28" fillId="18" borderId="21" xfId="0" applyFont="1" applyFill="1" applyBorder="1" applyAlignment="1">
      <alignment horizontal="center" vertical="top" wrapText="1"/>
    </xf>
    <xf numFmtId="0" fontId="34" fillId="0" borderId="1" xfId="0" applyFont="1" applyBorder="1" applyAlignment="1">
      <alignment horizontal="right" vertical="center"/>
    </xf>
    <xf numFmtId="0" fontId="34" fillId="0" borderId="2" xfId="0" applyFont="1" applyBorder="1" applyAlignment="1">
      <alignment horizontal="right" vertical="center"/>
    </xf>
    <xf numFmtId="0" fontId="34" fillId="0" borderId="22" xfId="0" applyFont="1" applyBorder="1" applyAlignment="1">
      <alignment horizontal="right" vertical="center"/>
    </xf>
    <xf numFmtId="0" fontId="34" fillId="0" borderId="4" xfId="0" applyFont="1" applyBorder="1" applyAlignment="1">
      <alignment horizontal="right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15%20-%20Projetos%20Educa&#231;&#227;o\2025\Pequeno%20Principe\Biblioteca\REFORMA%20BIBLIOTECA%20Pequeno%20Princip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Orçamento Sintético"/>
    </sheetNames>
    <sheetDataSet>
      <sheetData sheetId="0"/>
      <sheetData sheetId="1">
        <row r="2">
          <cell r="G2" t="str">
            <v>23,0%</v>
          </cell>
          <cell r="H2"/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32B80-B571-49D1-87FA-E7EFB74C308A}">
  <dimension ref="A1:K33"/>
  <sheetViews>
    <sheetView view="pageBreakPreview" zoomScale="50" zoomScaleNormal="50" zoomScaleSheetLayoutView="50" workbookViewId="0">
      <selection activeCell="A2" sqref="A2:D2"/>
    </sheetView>
  </sheetViews>
  <sheetFormatPr defaultRowHeight="14.25" x14ac:dyDescent="0.2"/>
  <cols>
    <col min="2" max="2" width="89.625" bestFit="1" customWidth="1"/>
    <col min="3" max="3" width="22.5" bestFit="1" customWidth="1"/>
    <col min="4" max="4" width="13.25" bestFit="1" customWidth="1"/>
    <col min="5" max="5" width="8" bestFit="1" customWidth="1"/>
    <col min="6" max="6" width="14.875" bestFit="1" customWidth="1"/>
    <col min="7" max="7" width="8" bestFit="1" customWidth="1"/>
    <col min="8" max="8" width="14.875" bestFit="1" customWidth="1"/>
    <col min="9" max="9" width="8.25" customWidth="1"/>
    <col min="10" max="10" width="14.875" bestFit="1" customWidth="1"/>
    <col min="11" max="11" width="8" bestFit="1" customWidth="1"/>
  </cols>
  <sheetData>
    <row r="1" spans="1:11" ht="26.25" x14ac:dyDescent="0.2">
      <c r="A1" s="103" t="s">
        <v>0</v>
      </c>
      <c r="B1" s="104"/>
      <c r="C1" s="104"/>
      <c r="D1" s="104"/>
      <c r="E1" s="105" t="s">
        <v>1</v>
      </c>
      <c r="F1" s="105"/>
      <c r="G1" s="105" t="s">
        <v>2</v>
      </c>
      <c r="H1" s="105"/>
      <c r="I1" s="106" t="s">
        <v>3</v>
      </c>
      <c r="J1" s="106"/>
      <c r="K1" s="107"/>
    </row>
    <row r="2" spans="1:11" ht="143.25" customHeight="1" x14ac:dyDescent="0.2">
      <c r="A2" s="108" t="str">
        <f>'Orçamento Sintético'!D2</f>
        <v>REFORMA EMEI São Mateus - EXTENSÃO</v>
      </c>
      <c r="B2" s="109"/>
      <c r="C2" s="109"/>
      <c r="D2" s="109"/>
      <c r="E2" s="110" t="str">
        <f>'Orçamento Sintético'!E2:F2</f>
        <v xml:space="preserve">SINAPI - 09/2025 - Rio Grande do Sul
</v>
      </c>
      <c r="F2" s="110"/>
      <c r="G2" s="110" t="str">
        <f>'[1]Orçamento Sintético'!G2:H2</f>
        <v>23,0%</v>
      </c>
      <c r="H2" s="110"/>
      <c r="I2" s="111" t="s">
        <v>445</v>
      </c>
      <c r="J2" s="111"/>
      <c r="K2" s="112"/>
    </row>
    <row r="3" spans="1:11" x14ac:dyDescent="0.2">
      <c r="A3" s="117" t="s">
        <v>427</v>
      </c>
      <c r="B3" s="118"/>
      <c r="C3" s="118"/>
      <c r="D3" s="118"/>
      <c r="E3" s="118"/>
      <c r="F3" s="118"/>
      <c r="G3" s="118"/>
      <c r="H3" s="118"/>
      <c r="I3" s="118"/>
      <c r="J3" s="118"/>
      <c r="K3" s="119"/>
    </row>
    <row r="4" spans="1:11" x14ac:dyDescent="0.2">
      <c r="A4" s="117"/>
      <c r="B4" s="118"/>
      <c r="C4" s="118"/>
      <c r="D4" s="118"/>
      <c r="E4" s="118"/>
      <c r="F4" s="118"/>
      <c r="G4" s="118"/>
      <c r="H4" s="118"/>
      <c r="I4" s="118"/>
      <c r="J4" s="118"/>
      <c r="K4" s="119"/>
    </row>
    <row r="5" spans="1:11" x14ac:dyDescent="0.2">
      <c r="A5" s="117"/>
      <c r="B5" s="118"/>
      <c r="C5" s="118"/>
      <c r="D5" s="118"/>
      <c r="E5" s="118"/>
      <c r="F5" s="118"/>
      <c r="G5" s="118"/>
      <c r="H5" s="118"/>
      <c r="I5" s="118"/>
      <c r="J5" s="118"/>
      <c r="K5" s="119"/>
    </row>
    <row r="6" spans="1:11" ht="18" x14ac:dyDescent="0.2">
      <c r="A6" s="120" t="s">
        <v>428</v>
      </c>
      <c r="B6" s="121" t="s">
        <v>429</v>
      </c>
      <c r="C6" s="122" t="s">
        <v>430</v>
      </c>
      <c r="D6" s="123" t="s">
        <v>431</v>
      </c>
      <c r="E6" s="123"/>
      <c r="F6" s="123"/>
      <c r="G6" s="123"/>
      <c r="H6" s="123"/>
      <c r="I6" s="123"/>
      <c r="J6" s="123"/>
      <c r="K6" s="124"/>
    </row>
    <row r="7" spans="1:11" ht="20.25" x14ac:dyDescent="0.2">
      <c r="A7" s="120"/>
      <c r="B7" s="121"/>
      <c r="C7" s="122"/>
      <c r="D7" s="125" t="s">
        <v>432</v>
      </c>
      <c r="E7" s="125"/>
      <c r="F7" s="125" t="s">
        <v>433</v>
      </c>
      <c r="G7" s="125"/>
      <c r="H7" s="125" t="s">
        <v>434</v>
      </c>
      <c r="I7" s="125"/>
      <c r="J7" s="125" t="s">
        <v>435</v>
      </c>
      <c r="K7" s="126"/>
    </row>
    <row r="8" spans="1:11" ht="23.25" x14ac:dyDescent="0.2">
      <c r="A8" s="54"/>
      <c r="B8" s="55"/>
      <c r="C8" s="56"/>
      <c r="D8" s="57"/>
      <c r="E8" s="58"/>
      <c r="F8" s="57"/>
      <c r="G8" s="58"/>
      <c r="H8" s="57"/>
      <c r="I8" s="58"/>
      <c r="J8" s="57"/>
      <c r="K8" s="59"/>
    </row>
    <row r="9" spans="1:11" ht="23.25" x14ac:dyDescent="0.35">
      <c r="A9" s="60" t="s">
        <v>436</v>
      </c>
      <c r="B9" s="61" t="str">
        <f>'Orçamento Sintético'!D6</f>
        <v>CORREDOR</v>
      </c>
      <c r="C9" s="62"/>
      <c r="D9" s="63"/>
      <c r="E9" s="58"/>
      <c r="F9" s="63"/>
      <c r="G9" s="58"/>
      <c r="H9" s="63"/>
      <c r="I9" s="58"/>
      <c r="J9" s="63"/>
      <c r="K9" s="59"/>
    </row>
    <row r="10" spans="1:11" ht="23.25" x14ac:dyDescent="0.35">
      <c r="A10" s="60" t="s">
        <v>437</v>
      </c>
      <c r="B10" s="61" t="str">
        <f>'Orçamento Sintético'!D18</f>
        <v>COZINHA, REIFEITÓRIO, SANITÁRIO PNE E FRALDÁRIO</v>
      </c>
      <c r="C10" s="64"/>
      <c r="D10" s="63"/>
      <c r="E10" s="58"/>
      <c r="F10" s="63"/>
      <c r="G10" s="58"/>
      <c r="H10" s="63"/>
      <c r="I10" s="58"/>
      <c r="J10" s="63"/>
      <c r="K10" s="59"/>
    </row>
    <row r="11" spans="1:11" ht="23.25" x14ac:dyDescent="0.35">
      <c r="A11" s="60" t="s">
        <v>438</v>
      </c>
      <c r="B11" s="61" t="str">
        <f>'Orçamento Sintético'!D80</f>
        <v>SALAS DE AULA (SUBSTITUIÇÃO DO PISO)</v>
      </c>
      <c r="C11" s="62"/>
      <c r="D11" s="63"/>
      <c r="E11" s="58"/>
      <c r="F11" s="63"/>
      <c r="G11" s="58"/>
      <c r="H11" s="63"/>
      <c r="I11" s="58"/>
      <c r="J11" s="63"/>
      <c r="K11" s="59"/>
    </row>
    <row r="12" spans="1:11" ht="23.25" x14ac:dyDescent="0.35">
      <c r="A12" s="60" t="s">
        <v>439</v>
      </c>
      <c r="B12" s="61" t="str">
        <f>'Orçamento Sintético'!D95</f>
        <v>SOLÁRIOS</v>
      </c>
      <c r="C12" s="64"/>
      <c r="D12" s="63"/>
      <c r="E12" s="58"/>
      <c r="F12" s="63"/>
      <c r="G12" s="58"/>
      <c r="H12" s="63"/>
      <c r="I12" s="58"/>
      <c r="J12" s="63"/>
      <c r="K12" s="59"/>
    </row>
    <row r="13" spans="1:11" ht="23.25" x14ac:dyDescent="0.35">
      <c r="A13" s="60" t="s">
        <v>440</v>
      </c>
      <c r="B13" s="61" t="str">
        <f>'Orçamento Sintético'!D112</f>
        <v>BANHEIROS E FRALDÁRIO</v>
      </c>
      <c r="C13" s="64"/>
      <c r="D13" s="63"/>
      <c r="E13" s="58"/>
      <c r="F13" s="63"/>
      <c r="G13" s="58"/>
      <c r="H13" s="63"/>
      <c r="I13" s="58"/>
      <c r="J13" s="63"/>
      <c r="K13" s="59"/>
    </row>
    <row r="14" spans="1:11" ht="23.25" x14ac:dyDescent="0.35">
      <c r="A14" s="60" t="s">
        <v>442</v>
      </c>
      <c r="B14" s="61" t="str">
        <f>'Orçamento Sintético'!D157</f>
        <v xml:space="preserve">PINTURA GERAL DAS DEMAIS SALAS DE AULA </v>
      </c>
      <c r="C14" s="64"/>
      <c r="D14" s="63"/>
      <c r="E14" s="58"/>
      <c r="F14" s="63"/>
      <c r="G14" s="58"/>
      <c r="H14" s="63"/>
      <c r="I14" s="58"/>
      <c r="J14" s="63"/>
      <c r="K14" s="59"/>
    </row>
    <row r="15" spans="1:11" ht="23.25" x14ac:dyDescent="0.35">
      <c r="A15" s="60" t="s">
        <v>443</v>
      </c>
      <c r="B15" s="61" t="str">
        <f>'Orçamento Sintético'!D162</f>
        <v>ESQUADRIAS</v>
      </c>
      <c r="C15" s="64"/>
      <c r="D15" s="63"/>
      <c r="E15" s="58"/>
      <c r="F15" s="63"/>
      <c r="G15" s="58"/>
      <c r="H15" s="63"/>
      <c r="I15" s="58"/>
      <c r="J15" s="63"/>
      <c r="K15" s="59"/>
    </row>
    <row r="16" spans="1:11" ht="23.25" x14ac:dyDescent="0.35">
      <c r="A16" s="60"/>
      <c r="B16" s="61"/>
      <c r="C16" s="64"/>
      <c r="D16" s="63"/>
      <c r="E16" s="58"/>
      <c r="F16" s="63"/>
      <c r="G16" s="58"/>
      <c r="H16" s="63"/>
      <c r="I16" s="58"/>
      <c r="J16" s="63"/>
      <c r="K16" s="59"/>
    </row>
    <row r="17" spans="1:11" ht="23.25" x14ac:dyDescent="0.35">
      <c r="A17" s="60"/>
      <c r="B17" s="61"/>
      <c r="C17" s="64"/>
      <c r="D17" s="63"/>
      <c r="E17" s="58"/>
      <c r="F17" s="63"/>
      <c r="G17" s="58"/>
      <c r="H17" s="63"/>
      <c r="I17" s="58"/>
      <c r="J17" s="63"/>
      <c r="K17" s="59"/>
    </row>
    <row r="18" spans="1:11" ht="23.25" x14ac:dyDescent="0.35">
      <c r="A18" s="60"/>
      <c r="B18" s="61"/>
      <c r="C18" s="64"/>
      <c r="D18" s="63"/>
      <c r="E18" s="58"/>
      <c r="F18" s="63"/>
      <c r="G18" s="58"/>
      <c r="H18" s="63"/>
      <c r="I18" s="58"/>
      <c r="J18" s="63"/>
      <c r="K18" s="59"/>
    </row>
    <row r="19" spans="1:11" ht="23.25" x14ac:dyDescent="0.35">
      <c r="A19" s="60"/>
      <c r="B19" s="61"/>
      <c r="C19" s="64"/>
      <c r="D19" s="63"/>
      <c r="E19" s="58"/>
      <c r="F19" s="63"/>
      <c r="G19" s="58"/>
      <c r="H19" s="63"/>
      <c r="I19" s="58"/>
      <c r="J19" s="63"/>
      <c r="K19" s="59"/>
    </row>
    <row r="20" spans="1:11" ht="23.25" x14ac:dyDescent="0.35">
      <c r="A20" s="60"/>
      <c r="B20" s="61"/>
      <c r="C20" s="64"/>
      <c r="D20" s="63"/>
      <c r="E20" s="58"/>
      <c r="F20" s="63"/>
      <c r="G20" s="58"/>
      <c r="H20" s="63"/>
      <c r="I20" s="58"/>
      <c r="J20" s="63"/>
      <c r="K20" s="59"/>
    </row>
    <row r="21" spans="1:11" ht="23.25" x14ac:dyDescent="0.35">
      <c r="A21" s="60"/>
      <c r="B21" s="61"/>
      <c r="C21" s="64"/>
      <c r="D21" s="63"/>
      <c r="E21" s="58"/>
      <c r="F21" s="63"/>
      <c r="G21" s="58"/>
      <c r="H21" s="63"/>
      <c r="I21" s="58"/>
      <c r="J21" s="63"/>
      <c r="K21" s="59"/>
    </row>
    <row r="22" spans="1:11" ht="23.25" x14ac:dyDescent="0.35">
      <c r="A22" s="60"/>
      <c r="B22" s="61"/>
      <c r="C22" s="64"/>
      <c r="D22" s="63"/>
      <c r="E22" s="58"/>
      <c r="F22" s="63"/>
      <c r="G22" s="58"/>
      <c r="H22" s="63"/>
      <c r="I22" s="58"/>
      <c r="J22" s="63"/>
      <c r="K22" s="59"/>
    </row>
    <row r="23" spans="1:11" ht="23.25" x14ac:dyDescent="0.35">
      <c r="A23" s="60"/>
      <c r="B23" s="61"/>
      <c r="C23" s="65"/>
      <c r="D23" s="63"/>
      <c r="E23" s="58"/>
      <c r="F23" s="63"/>
      <c r="G23" s="58"/>
      <c r="H23" s="63"/>
      <c r="I23" s="58"/>
      <c r="J23" s="63"/>
      <c r="K23" s="59"/>
    </row>
    <row r="24" spans="1:11" ht="23.25" x14ac:dyDescent="0.35">
      <c r="A24" s="60"/>
      <c r="B24" s="66"/>
      <c r="C24" s="64"/>
      <c r="D24" s="63"/>
      <c r="E24" s="58"/>
      <c r="F24" s="63"/>
      <c r="G24" s="58"/>
      <c r="H24" s="63"/>
      <c r="I24" s="58"/>
      <c r="J24" s="63"/>
      <c r="K24" s="59"/>
    </row>
    <row r="25" spans="1:11" ht="23.25" x14ac:dyDescent="0.35">
      <c r="A25" s="60"/>
      <c r="B25" s="66"/>
      <c r="C25" s="64"/>
      <c r="D25" s="63"/>
      <c r="E25" s="58"/>
      <c r="F25" s="63"/>
      <c r="G25" s="58"/>
      <c r="H25" s="63"/>
      <c r="I25" s="58"/>
      <c r="J25" s="63"/>
      <c r="K25" s="59"/>
    </row>
    <row r="26" spans="1:11" ht="23.25" x14ac:dyDescent="0.35">
      <c r="A26" s="60"/>
      <c r="B26" s="66"/>
      <c r="C26" s="64"/>
      <c r="D26" s="63"/>
      <c r="E26" s="58"/>
      <c r="F26" s="63"/>
      <c r="G26" s="58"/>
      <c r="H26" s="63"/>
      <c r="I26" s="58"/>
      <c r="J26" s="63"/>
      <c r="K26" s="59"/>
    </row>
    <row r="27" spans="1:11" ht="23.25" x14ac:dyDescent="0.35">
      <c r="A27" s="60"/>
      <c r="B27" s="66"/>
      <c r="C27" s="64"/>
      <c r="D27" s="63"/>
      <c r="E27" s="58"/>
      <c r="F27" s="63"/>
      <c r="G27" s="58"/>
      <c r="H27" s="63"/>
      <c r="I27" s="58"/>
      <c r="J27" s="63"/>
      <c r="K27" s="59"/>
    </row>
    <row r="28" spans="1:11" ht="23.25" x14ac:dyDescent="0.35">
      <c r="A28" s="60"/>
      <c r="B28" s="66"/>
      <c r="C28" s="64"/>
      <c r="D28" s="63"/>
      <c r="E28" s="58"/>
      <c r="F28" s="63"/>
      <c r="G28" s="58"/>
      <c r="H28" s="63"/>
      <c r="I28" s="58"/>
      <c r="J28" s="63"/>
      <c r="K28" s="59"/>
    </row>
    <row r="29" spans="1:11" ht="23.25" x14ac:dyDescent="0.35">
      <c r="A29" s="60"/>
      <c r="B29" s="66"/>
      <c r="C29" s="64"/>
      <c r="D29" s="63"/>
      <c r="E29" s="58"/>
      <c r="F29" s="63"/>
      <c r="G29" s="58"/>
      <c r="H29" s="63"/>
      <c r="I29" s="58"/>
      <c r="J29" s="63"/>
      <c r="K29" s="59"/>
    </row>
    <row r="30" spans="1:11" ht="23.25" x14ac:dyDescent="0.35">
      <c r="A30" s="60"/>
      <c r="B30" s="66"/>
      <c r="C30" s="64"/>
      <c r="D30" s="63"/>
      <c r="E30" s="58"/>
      <c r="F30" s="63"/>
      <c r="G30" s="58"/>
      <c r="H30" s="63"/>
      <c r="I30" s="58"/>
      <c r="J30" s="63"/>
      <c r="K30" s="59"/>
    </row>
    <row r="31" spans="1:11" ht="23.25" x14ac:dyDescent="0.35">
      <c r="A31" s="60"/>
      <c r="B31" s="66"/>
      <c r="C31" s="64"/>
      <c r="D31" s="63"/>
      <c r="E31" s="58"/>
      <c r="F31" s="63"/>
      <c r="G31" s="58"/>
      <c r="H31" s="63"/>
      <c r="I31" s="58"/>
      <c r="J31" s="63"/>
      <c r="K31" s="59"/>
    </row>
    <row r="32" spans="1:11" ht="23.25" x14ac:dyDescent="0.35">
      <c r="A32" s="113" t="s">
        <v>441</v>
      </c>
      <c r="B32" s="114"/>
      <c r="C32" s="64"/>
      <c r="D32" s="67"/>
      <c r="E32" s="68"/>
      <c r="F32" s="67"/>
      <c r="G32" s="68"/>
      <c r="H32" s="67"/>
      <c r="I32" s="68"/>
      <c r="J32" s="67"/>
      <c r="K32" s="69"/>
    </row>
    <row r="33" spans="1:11" ht="24" thickBot="1" x14ac:dyDescent="0.4">
      <c r="A33" s="115"/>
      <c r="B33" s="116"/>
      <c r="C33" s="70"/>
      <c r="D33" s="71"/>
      <c r="E33" s="72"/>
      <c r="F33" s="71"/>
      <c r="G33" s="72"/>
      <c r="H33" s="71"/>
      <c r="I33" s="72"/>
      <c r="J33" s="71"/>
      <c r="K33" s="73"/>
    </row>
  </sheetData>
  <mergeCells count="18">
    <mergeCell ref="A32:B33"/>
    <mergeCell ref="A3:K5"/>
    <mergeCell ref="A6:A7"/>
    <mergeCell ref="B6:B7"/>
    <mergeCell ref="C6:C7"/>
    <mergeCell ref="D6:K6"/>
    <mergeCell ref="D7:E7"/>
    <mergeCell ref="F7:G7"/>
    <mergeCell ref="H7:I7"/>
    <mergeCell ref="J7:K7"/>
    <mergeCell ref="A1:D1"/>
    <mergeCell ref="E1:F1"/>
    <mergeCell ref="G1:H1"/>
    <mergeCell ref="I1:K1"/>
    <mergeCell ref="A2:D2"/>
    <mergeCell ref="E2:F2"/>
    <mergeCell ref="G2:H2"/>
    <mergeCell ref="I2:K2"/>
  </mergeCells>
  <phoneticPr fontId="18" type="noConversion"/>
  <pageMargins left="0.511811024" right="0.511811024" top="0.78740157499999996" bottom="0.78740157499999996" header="0.31496062000000002" footer="0.31496062000000002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8"/>
  <sheetViews>
    <sheetView tabSelected="1" showWhiteSpace="0" zoomScaleNormal="100" workbookViewId="0">
      <pane ySplit="5" topLeftCell="A6" activePane="bottomLeft" state="frozen"/>
      <selection pane="bottomLeft" activeCell="H6" sqref="H6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6" width="10" style="31" bestFit="1" customWidth="1"/>
    <col min="7" max="8" width="10" style="9" bestFit="1" customWidth="1"/>
    <col min="9" max="9" width="13.875" style="9" bestFit="1" customWidth="1"/>
    <col min="10" max="10" width="14.75" style="9" bestFit="1" customWidth="1"/>
    <col min="11" max="11" width="14.5" style="33" bestFit="1" customWidth="1"/>
    <col min="12" max="13" width="9.875" bestFit="1" customWidth="1"/>
  </cols>
  <sheetData>
    <row r="1" spans="1:13" ht="15" x14ac:dyDescent="0.2">
      <c r="A1" s="19"/>
      <c r="B1" s="20"/>
      <c r="C1" s="20"/>
      <c r="D1" s="20" t="s">
        <v>0</v>
      </c>
      <c r="E1" s="77" t="s">
        <v>1</v>
      </c>
      <c r="F1" s="77"/>
      <c r="G1" s="78" t="s">
        <v>2</v>
      </c>
      <c r="H1" s="78"/>
      <c r="I1" s="78" t="s">
        <v>3</v>
      </c>
      <c r="J1" s="78"/>
      <c r="K1" s="79"/>
    </row>
    <row r="2" spans="1:13" ht="44.25" customHeight="1" x14ac:dyDescent="0.2">
      <c r="A2" s="21"/>
      <c r="B2" s="22"/>
      <c r="C2" s="22"/>
      <c r="D2" s="74" t="s">
        <v>448</v>
      </c>
      <c r="E2" s="80" t="s">
        <v>444</v>
      </c>
      <c r="F2" s="81"/>
      <c r="G2" s="82" t="s">
        <v>4</v>
      </c>
      <c r="H2" s="82"/>
      <c r="I2" s="82" t="s">
        <v>5</v>
      </c>
      <c r="J2" s="82"/>
      <c r="K2" s="83"/>
    </row>
    <row r="3" spans="1:13" ht="19.5" x14ac:dyDescent="0.3">
      <c r="A3" s="84" t="s">
        <v>6</v>
      </c>
      <c r="B3" s="85"/>
      <c r="C3" s="85"/>
      <c r="D3" s="85"/>
      <c r="E3" s="85"/>
      <c r="F3" s="85"/>
      <c r="G3" s="85"/>
      <c r="H3" s="85"/>
      <c r="I3" s="85"/>
      <c r="J3" s="85"/>
      <c r="K3" s="86"/>
      <c r="L3" s="37"/>
      <c r="M3" s="37"/>
    </row>
    <row r="4" spans="1:13" ht="15" customHeight="1" x14ac:dyDescent="0.25">
      <c r="A4" s="87" t="s">
        <v>7</v>
      </c>
      <c r="B4" s="89" t="s">
        <v>8</v>
      </c>
      <c r="C4" s="91" t="s">
        <v>9</v>
      </c>
      <c r="D4" s="91" t="s">
        <v>10</v>
      </c>
      <c r="E4" s="92" t="s">
        <v>11</v>
      </c>
      <c r="F4" s="93" t="s">
        <v>12</v>
      </c>
      <c r="G4" s="95" t="s">
        <v>13</v>
      </c>
      <c r="H4" s="96"/>
      <c r="I4" s="95" t="s">
        <v>14</v>
      </c>
      <c r="J4" s="96"/>
      <c r="K4" s="97"/>
      <c r="L4" s="37"/>
      <c r="M4" s="37"/>
    </row>
    <row r="5" spans="1:13" ht="15" customHeight="1" thickBot="1" x14ac:dyDescent="0.25">
      <c r="A5" s="88"/>
      <c r="B5" s="90"/>
      <c r="C5" s="90"/>
      <c r="D5" s="90"/>
      <c r="E5" s="90"/>
      <c r="F5" s="94"/>
      <c r="G5" s="38" t="s">
        <v>15</v>
      </c>
      <c r="H5" s="38" t="s">
        <v>16</v>
      </c>
      <c r="I5" s="38" t="s">
        <v>15</v>
      </c>
      <c r="J5" s="38" t="s">
        <v>16</v>
      </c>
      <c r="K5" s="39" t="s">
        <v>14</v>
      </c>
    </row>
    <row r="6" spans="1:13" ht="24" customHeight="1" x14ac:dyDescent="0.2">
      <c r="A6" s="40" t="s">
        <v>17</v>
      </c>
      <c r="B6" s="41"/>
      <c r="C6" s="41"/>
      <c r="D6" s="41" t="s">
        <v>18</v>
      </c>
      <c r="E6" s="41"/>
      <c r="F6" s="42"/>
      <c r="G6" s="43"/>
      <c r="H6" s="43"/>
      <c r="I6" s="43"/>
      <c r="J6" s="43"/>
      <c r="K6" s="44"/>
    </row>
    <row r="7" spans="1:13" ht="26.1" customHeight="1" x14ac:dyDescent="0.2">
      <c r="A7" s="12" t="s">
        <v>19</v>
      </c>
      <c r="B7" s="13" t="s">
        <v>20</v>
      </c>
      <c r="C7" s="14" t="s">
        <v>212</v>
      </c>
      <c r="D7" s="14" t="s">
        <v>210</v>
      </c>
      <c r="E7" s="15" t="s">
        <v>23</v>
      </c>
      <c r="F7" s="27">
        <v>169.61</v>
      </c>
      <c r="G7" s="16"/>
      <c r="H7" s="16"/>
      <c r="I7" s="16"/>
      <c r="J7" s="16"/>
      <c r="K7" s="17"/>
    </row>
    <row r="8" spans="1:13" ht="20.25" customHeight="1" x14ac:dyDescent="0.2">
      <c r="A8" s="12" t="s">
        <v>202</v>
      </c>
      <c r="B8" s="13" t="s">
        <v>37</v>
      </c>
      <c r="C8" s="14" t="s">
        <v>21</v>
      </c>
      <c r="D8" s="14" t="s">
        <v>38</v>
      </c>
      <c r="E8" s="15" t="s">
        <v>23</v>
      </c>
      <c r="F8" s="27">
        <v>42.95</v>
      </c>
      <c r="G8" s="16"/>
      <c r="H8" s="16"/>
      <c r="I8" s="16"/>
      <c r="J8" s="16"/>
      <c r="K8" s="17"/>
    </row>
    <row r="9" spans="1:13" ht="26.1" customHeight="1" x14ac:dyDescent="0.2">
      <c r="A9" s="12" t="s">
        <v>203</v>
      </c>
      <c r="B9" s="13" t="s">
        <v>24</v>
      </c>
      <c r="C9" s="14" t="s">
        <v>21</v>
      </c>
      <c r="D9" s="14" t="s">
        <v>25</v>
      </c>
      <c r="E9" s="15" t="s">
        <v>23</v>
      </c>
      <c r="F9" s="27">
        <v>3.36</v>
      </c>
      <c r="G9" s="16"/>
      <c r="H9" s="16"/>
      <c r="I9" s="16"/>
      <c r="J9" s="16"/>
      <c r="K9" s="17"/>
    </row>
    <row r="10" spans="1:13" ht="47.25" customHeight="1" x14ac:dyDescent="0.2">
      <c r="A10" s="12" t="s">
        <v>204</v>
      </c>
      <c r="B10" s="13" t="s">
        <v>26</v>
      </c>
      <c r="C10" s="14" t="s">
        <v>21</v>
      </c>
      <c r="D10" s="14" t="s">
        <v>27</v>
      </c>
      <c r="E10" s="15" t="s">
        <v>23</v>
      </c>
      <c r="F10" s="27">
        <v>169.61</v>
      </c>
      <c r="G10" s="16"/>
      <c r="H10" s="16"/>
      <c r="I10" s="16"/>
      <c r="J10" s="16"/>
      <c r="K10" s="17"/>
    </row>
    <row r="11" spans="1:13" ht="26.1" customHeight="1" x14ac:dyDescent="0.2">
      <c r="A11" s="12" t="s">
        <v>205</v>
      </c>
      <c r="B11" s="13" t="s">
        <v>249</v>
      </c>
      <c r="C11" s="14" t="s">
        <v>21</v>
      </c>
      <c r="D11" s="14" t="s">
        <v>250</v>
      </c>
      <c r="E11" s="15" t="s">
        <v>23</v>
      </c>
      <c r="F11" s="27">
        <v>14.32</v>
      </c>
      <c r="G11" s="16"/>
      <c r="H11" s="16"/>
      <c r="I11" s="16"/>
      <c r="J11" s="16"/>
      <c r="K11" s="17"/>
    </row>
    <row r="12" spans="1:13" ht="39" customHeight="1" x14ac:dyDescent="0.2">
      <c r="A12" s="12" t="s">
        <v>206</v>
      </c>
      <c r="B12" s="13" t="s">
        <v>30</v>
      </c>
      <c r="C12" s="14" t="s">
        <v>21</v>
      </c>
      <c r="D12" s="14" t="s">
        <v>31</v>
      </c>
      <c r="E12" s="15" t="s">
        <v>23</v>
      </c>
      <c r="F12" s="27">
        <f>F10+F8</f>
        <v>212.56</v>
      </c>
      <c r="G12" s="16"/>
      <c r="H12" s="16"/>
      <c r="I12" s="16"/>
      <c r="J12" s="16"/>
      <c r="K12" s="17"/>
    </row>
    <row r="13" spans="1:13" ht="26.1" customHeight="1" x14ac:dyDescent="0.2">
      <c r="A13" s="12" t="s">
        <v>207</v>
      </c>
      <c r="B13" s="13" t="s">
        <v>32</v>
      </c>
      <c r="C13" s="14" t="s">
        <v>21</v>
      </c>
      <c r="D13" s="14" t="s">
        <v>33</v>
      </c>
      <c r="E13" s="15" t="s">
        <v>34</v>
      </c>
      <c r="F13" s="27">
        <v>3.5</v>
      </c>
      <c r="G13" s="16"/>
      <c r="H13" s="16"/>
      <c r="I13" s="16"/>
      <c r="J13" s="16"/>
      <c r="K13" s="17"/>
    </row>
    <row r="14" spans="1:13" ht="26.1" customHeight="1" x14ac:dyDescent="0.2">
      <c r="A14" s="12" t="s">
        <v>211</v>
      </c>
      <c r="B14" s="13" t="s">
        <v>415</v>
      </c>
      <c r="C14" s="14" t="s">
        <v>21</v>
      </c>
      <c r="D14" s="14" t="s">
        <v>416</v>
      </c>
      <c r="E14" s="15" t="s">
        <v>23</v>
      </c>
      <c r="F14" s="27">
        <f>F15</f>
        <v>403.35</v>
      </c>
      <c r="G14" s="16"/>
      <c r="H14" s="16"/>
      <c r="I14" s="16"/>
      <c r="J14" s="16"/>
      <c r="K14" s="17"/>
    </row>
    <row r="15" spans="1:13" ht="26.1" customHeight="1" x14ac:dyDescent="0.2">
      <c r="A15" s="12" t="s">
        <v>412</v>
      </c>
      <c r="B15" s="13" t="s">
        <v>119</v>
      </c>
      <c r="C15" s="14" t="s">
        <v>21</v>
      </c>
      <c r="D15" s="14" t="s">
        <v>120</v>
      </c>
      <c r="E15" s="15" t="s">
        <v>23</v>
      </c>
      <c r="F15" s="27">
        <v>403.35</v>
      </c>
      <c r="G15" s="16"/>
      <c r="H15" s="16"/>
      <c r="I15" s="16"/>
      <c r="J15" s="16"/>
      <c r="K15" s="17"/>
    </row>
    <row r="16" spans="1:13" ht="55.5" customHeight="1" x14ac:dyDescent="0.2">
      <c r="A16" s="12" t="s">
        <v>414</v>
      </c>
      <c r="B16" s="13" t="s">
        <v>128</v>
      </c>
      <c r="C16" s="14" t="s">
        <v>21</v>
      </c>
      <c r="D16" s="14" t="s">
        <v>413</v>
      </c>
      <c r="E16" s="15" t="s">
        <v>23</v>
      </c>
      <c r="F16" s="27">
        <v>6.44</v>
      </c>
      <c r="G16" s="16"/>
      <c r="H16" s="16"/>
      <c r="I16" s="16"/>
      <c r="J16" s="16"/>
      <c r="K16" s="17"/>
    </row>
    <row r="17" spans="1:11" ht="55.5" customHeight="1" x14ac:dyDescent="0.2">
      <c r="A17" s="12"/>
      <c r="B17" s="13" t="s">
        <v>423</v>
      </c>
      <c r="C17" s="14" t="s">
        <v>21</v>
      </c>
      <c r="D17" s="14" t="s">
        <v>424</v>
      </c>
      <c r="E17" s="15" t="s">
        <v>34</v>
      </c>
      <c r="F17" s="27">
        <v>14.65</v>
      </c>
      <c r="G17" s="16"/>
      <c r="H17" s="16"/>
      <c r="I17" s="16"/>
      <c r="J17" s="16"/>
      <c r="K17" s="17"/>
    </row>
    <row r="18" spans="1:11" ht="24" customHeight="1" x14ac:dyDescent="0.2">
      <c r="A18" s="10" t="s">
        <v>35</v>
      </c>
      <c r="B18" s="11"/>
      <c r="C18" s="11"/>
      <c r="D18" s="11" t="s">
        <v>36</v>
      </c>
      <c r="E18" s="11"/>
      <c r="F18" s="26"/>
      <c r="G18" s="32"/>
      <c r="H18" s="32"/>
      <c r="I18" s="32"/>
      <c r="J18" s="32"/>
      <c r="K18" s="23"/>
    </row>
    <row r="19" spans="1:11" ht="24" customHeight="1" x14ac:dyDescent="0.2">
      <c r="A19" s="12" t="s">
        <v>259</v>
      </c>
      <c r="B19" s="13" t="s">
        <v>37</v>
      </c>
      <c r="C19" s="14" t="s">
        <v>21</v>
      </c>
      <c r="D19" s="14" t="s">
        <v>38</v>
      </c>
      <c r="E19" s="15" t="s">
        <v>23</v>
      </c>
      <c r="F19" s="27">
        <f>54.52</f>
        <v>54.52</v>
      </c>
      <c r="G19" s="16"/>
      <c r="H19" s="16"/>
      <c r="I19" s="16"/>
      <c r="J19" s="16"/>
      <c r="K19" s="17"/>
    </row>
    <row r="20" spans="1:11" ht="26.1" customHeight="1" x14ac:dyDescent="0.2">
      <c r="A20" s="12" t="s">
        <v>260</v>
      </c>
      <c r="B20" s="13" t="s">
        <v>24</v>
      </c>
      <c r="C20" s="14" t="s">
        <v>21</v>
      </c>
      <c r="D20" s="14" t="s">
        <v>25</v>
      </c>
      <c r="E20" s="15" t="s">
        <v>23</v>
      </c>
      <c r="F20" s="27">
        <v>16.09</v>
      </c>
      <c r="G20" s="16"/>
      <c r="H20" s="16"/>
      <c r="I20" s="16"/>
      <c r="J20" s="16"/>
      <c r="K20" s="17"/>
    </row>
    <row r="21" spans="1:11" ht="26.1" customHeight="1" x14ac:dyDescent="0.2">
      <c r="A21" s="12" t="s">
        <v>261</v>
      </c>
      <c r="B21" s="13" t="s">
        <v>47</v>
      </c>
      <c r="C21" s="14" t="s">
        <v>21</v>
      </c>
      <c r="D21" s="14" t="s">
        <v>221</v>
      </c>
      <c r="E21" s="15" t="s">
        <v>46</v>
      </c>
      <c r="F21" s="27">
        <v>2</v>
      </c>
      <c r="G21" s="16"/>
      <c r="H21" s="16"/>
      <c r="I21" s="16"/>
      <c r="J21" s="16"/>
      <c r="K21" s="17"/>
    </row>
    <row r="22" spans="1:11" ht="26.1" customHeight="1" x14ac:dyDescent="0.2">
      <c r="A22" s="12" t="s">
        <v>262</v>
      </c>
      <c r="B22" s="13" t="s">
        <v>39</v>
      </c>
      <c r="C22" s="14" t="s">
        <v>21</v>
      </c>
      <c r="D22" s="14" t="s">
        <v>40</v>
      </c>
      <c r="E22" s="15" t="s">
        <v>41</v>
      </c>
      <c r="F22" s="27">
        <v>2.34</v>
      </c>
      <c r="G22" s="16"/>
      <c r="H22" s="16"/>
      <c r="I22" s="16"/>
      <c r="J22" s="16"/>
      <c r="K22" s="17"/>
    </row>
    <row r="23" spans="1:11" ht="26.1" customHeight="1" x14ac:dyDescent="0.2">
      <c r="A23" s="12" t="s">
        <v>263</v>
      </c>
      <c r="B23" s="13" t="s">
        <v>42</v>
      </c>
      <c r="C23" s="14" t="s">
        <v>21</v>
      </c>
      <c r="D23" s="14" t="s">
        <v>43</v>
      </c>
      <c r="E23" s="15" t="s">
        <v>23</v>
      </c>
      <c r="F23" s="27">
        <v>6.48</v>
      </c>
      <c r="G23" s="16"/>
      <c r="H23" s="16"/>
      <c r="I23" s="16"/>
      <c r="J23" s="16"/>
      <c r="K23" s="17"/>
    </row>
    <row r="24" spans="1:11" ht="26.1" customHeight="1" x14ac:dyDescent="0.2">
      <c r="A24" s="12" t="s">
        <v>264</v>
      </c>
      <c r="B24" s="13" t="s">
        <v>20</v>
      </c>
      <c r="C24" s="14" t="s">
        <v>21</v>
      </c>
      <c r="D24" s="14" t="s">
        <v>22</v>
      </c>
      <c r="E24" s="15" t="s">
        <v>23</v>
      </c>
      <c r="F24" s="27">
        <v>5.94</v>
      </c>
      <c r="G24" s="16"/>
      <c r="H24" s="16"/>
      <c r="I24" s="16"/>
      <c r="J24" s="16"/>
      <c r="K24" s="17"/>
    </row>
    <row r="25" spans="1:11" ht="26.1" customHeight="1" x14ac:dyDescent="0.2">
      <c r="A25" s="12" t="s">
        <v>265</v>
      </c>
      <c r="B25" s="13" t="s">
        <v>141</v>
      </c>
      <c r="C25" s="14" t="s">
        <v>21</v>
      </c>
      <c r="D25" s="14" t="s">
        <v>142</v>
      </c>
      <c r="E25" s="15" t="s">
        <v>41</v>
      </c>
      <c r="F25" s="27">
        <v>1.96</v>
      </c>
      <c r="G25" s="16"/>
      <c r="H25" s="16"/>
      <c r="I25" s="16"/>
      <c r="J25" s="16"/>
      <c r="K25" s="17"/>
    </row>
    <row r="26" spans="1:11" ht="26.1" customHeight="1" x14ac:dyDescent="0.2">
      <c r="A26" s="12" t="s">
        <v>266</v>
      </c>
      <c r="B26" s="13" t="s">
        <v>52</v>
      </c>
      <c r="C26" s="14" t="s">
        <v>21</v>
      </c>
      <c r="D26" s="14" t="s">
        <v>53</v>
      </c>
      <c r="E26" s="15" t="s">
        <v>23</v>
      </c>
      <c r="F26" s="27">
        <v>17.670000000000002</v>
      </c>
      <c r="G26" s="16"/>
      <c r="H26" s="16"/>
      <c r="I26" s="16"/>
      <c r="J26" s="16"/>
      <c r="K26" s="17"/>
    </row>
    <row r="27" spans="1:11" ht="45" customHeight="1" x14ac:dyDescent="0.2">
      <c r="A27" s="12" t="s">
        <v>267</v>
      </c>
      <c r="B27" s="13" t="s">
        <v>48</v>
      </c>
      <c r="C27" s="14" t="s">
        <v>21</v>
      </c>
      <c r="D27" s="14" t="s">
        <v>49</v>
      </c>
      <c r="E27" s="15" t="s">
        <v>23</v>
      </c>
      <c r="F27" s="27">
        <v>50.24</v>
      </c>
      <c r="G27" s="16"/>
      <c r="H27" s="16"/>
      <c r="I27" s="16"/>
      <c r="J27" s="16"/>
      <c r="K27" s="17"/>
    </row>
    <row r="28" spans="1:11" ht="26.1" customHeight="1" x14ac:dyDescent="0.2">
      <c r="A28" s="12" t="s">
        <v>268</v>
      </c>
      <c r="B28" s="13" t="s">
        <v>50</v>
      </c>
      <c r="C28" s="14" t="s">
        <v>21</v>
      </c>
      <c r="D28" s="14" t="s">
        <v>51</v>
      </c>
      <c r="E28" s="15" t="s">
        <v>23</v>
      </c>
      <c r="F28" s="27">
        <v>50.24</v>
      </c>
      <c r="G28" s="16"/>
      <c r="H28" s="16"/>
      <c r="I28" s="16"/>
      <c r="J28" s="16"/>
      <c r="K28" s="17"/>
    </row>
    <row r="29" spans="1:11" ht="26.1" customHeight="1" x14ac:dyDescent="0.2">
      <c r="A29" s="12" t="s">
        <v>269</v>
      </c>
      <c r="B29" s="13" t="s">
        <v>65</v>
      </c>
      <c r="C29" s="14" t="s">
        <v>21</v>
      </c>
      <c r="D29" s="14" t="s">
        <v>66</v>
      </c>
      <c r="E29" s="15" t="s">
        <v>23</v>
      </c>
      <c r="F29" s="27">
        <v>17.600000000000001</v>
      </c>
      <c r="G29" s="16"/>
      <c r="H29" s="16"/>
      <c r="I29" s="16"/>
      <c r="J29" s="16"/>
      <c r="K29" s="17"/>
    </row>
    <row r="30" spans="1:11" ht="26.1" customHeight="1" x14ac:dyDescent="0.2">
      <c r="A30" s="12" t="s">
        <v>270</v>
      </c>
      <c r="B30" s="13" t="s">
        <v>67</v>
      </c>
      <c r="C30" s="14" t="s">
        <v>21</v>
      </c>
      <c r="D30" s="14" t="s">
        <v>68</v>
      </c>
      <c r="E30" s="15" t="s">
        <v>23</v>
      </c>
      <c r="F30" s="27">
        <v>56.56</v>
      </c>
      <c r="G30" s="16"/>
      <c r="H30" s="16"/>
      <c r="I30" s="16"/>
      <c r="J30" s="16"/>
      <c r="K30" s="17"/>
    </row>
    <row r="31" spans="1:11" ht="51" x14ac:dyDescent="0.2">
      <c r="A31" s="12" t="s">
        <v>271</v>
      </c>
      <c r="B31" s="13" t="s">
        <v>56</v>
      </c>
      <c r="C31" s="14" t="s">
        <v>21</v>
      </c>
      <c r="D31" s="14" t="s">
        <v>57</v>
      </c>
      <c r="E31" s="15" t="s">
        <v>23</v>
      </c>
      <c r="F31" s="27">
        <v>4.24</v>
      </c>
      <c r="G31" s="16"/>
      <c r="H31" s="16"/>
      <c r="I31" s="16"/>
      <c r="J31" s="16"/>
      <c r="K31" s="17"/>
    </row>
    <row r="32" spans="1:11" ht="38.25" x14ac:dyDescent="0.2">
      <c r="A32" s="12" t="s">
        <v>272</v>
      </c>
      <c r="B32" s="13" t="s">
        <v>58</v>
      </c>
      <c r="C32" s="14" t="s">
        <v>21</v>
      </c>
      <c r="D32" s="14" t="s">
        <v>59</v>
      </c>
      <c r="E32" s="15" t="s">
        <v>23</v>
      </c>
      <c r="F32" s="27">
        <v>30.85</v>
      </c>
      <c r="G32" s="16"/>
      <c r="H32" s="16"/>
      <c r="I32" s="16"/>
      <c r="J32" s="16"/>
      <c r="K32" s="17"/>
    </row>
    <row r="33" spans="1:11" ht="39" customHeight="1" x14ac:dyDescent="0.2">
      <c r="A33" s="12" t="s">
        <v>273</v>
      </c>
      <c r="B33" s="13" t="s">
        <v>30</v>
      </c>
      <c r="C33" s="14" t="s">
        <v>21</v>
      </c>
      <c r="D33" s="14" t="s">
        <v>31</v>
      </c>
      <c r="E33" s="15" t="s">
        <v>23</v>
      </c>
      <c r="F33" s="27">
        <v>87.78</v>
      </c>
      <c r="G33" s="16"/>
      <c r="H33" s="16"/>
      <c r="I33" s="16"/>
      <c r="J33" s="16"/>
      <c r="K33" s="17"/>
    </row>
    <row r="34" spans="1:11" ht="39" customHeight="1" x14ac:dyDescent="0.2">
      <c r="A34" s="12" t="s">
        <v>274</v>
      </c>
      <c r="B34" s="13" t="s">
        <v>60</v>
      </c>
      <c r="C34" s="14" t="s">
        <v>21</v>
      </c>
      <c r="D34" s="14" t="s">
        <v>61</v>
      </c>
      <c r="E34" s="15" t="s">
        <v>23</v>
      </c>
      <c r="F34" s="27">
        <v>182.85</v>
      </c>
      <c r="G34" s="16"/>
      <c r="H34" s="16"/>
      <c r="I34" s="16"/>
      <c r="J34" s="16"/>
      <c r="K34" s="17"/>
    </row>
    <row r="35" spans="1:11" ht="39" customHeight="1" x14ac:dyDescent="0.2">
      <c r="A35" s="12" t="s">
        <v>275</v>
      </c>
      <c r="B35" s="13" t="s">
        <v>62</v>
      </c>
      <c r="C35" s="14" t="s">
        <v>21</v>
      </c>
      <c r="D35" s="14" t="s">
        <v>63</v>
      </c>
      <c r="E35" s="15" t="s">
        <v>34</v>
      </c>
      <c r="F35" s="27">
        <v>9.65</v>
      </c>
      <c r="G35" s="16"/>
      <c r="H35" s="16"/>
      <c r="I35" s="16"/>
      <c r="J35" s="16"/>
      <c r="K35" s="17"/>
    </row>
    <row r="36" spans="1:11" ht="24" customHeight="1" x14ac:dyDescent="0.2">
      <c r="A36" s="12" t="s">
        <v>276</v>
      </c>
      <c r="B36" s="13" t="s">
        <v>216</v>
      </c>
      <c r="C36" s="14" t="s">
        <v>219</v>
      </c>
      <c r="D36" s="14" t="s">
        <v>217</v>
      </c>
      <c r="E36" s="35" t="s">
        <v>218</v>
      </c>
      <c r="F36" s="27">
        <v>1</v>
      </c>
      <c r="G36" s="16"/>
      <c r="H36" s="16"/>
      <c r="I36" s="16"/>
      <c r="J36" s="16"/>
      <c r="K36" s="17"/>
    </row>
    <row r="37" spans="1:11" ht="24" customHeight="1" x14ac:dyDescent="0.2">
      <c r="A37" s="12" t="s">
        <v>277</v>
      </c>
      <c r="B37" s="13" t="s">
        <v>249</v>
      </c>
      <c r="C37" s="14" t="s">
        <v>21</v>
      </c>
      <c r="D37" s="14" t="s">
        <v>250</v>
      </c>
      <c r="E37" s="15" t="s">
        <v>23</v>
      </c>
      <c r="F37" s="27">
        <v>8.76</v>
      </c>
      <c r="G37" s="16"/>
      <c r="H37" s="16"/>
      <c r="I37" s="16"/>
      <c r="J37" s="16"/>
      <c r="K37" s="17"/>
    </row>
    <row r="38" spans="1:11" ht="24" customHeight="1" x14ac:dyDescent="0.2">
      <c r="A38" s="12" t="s">
        <v>278</v>
      </c>
      <c r="B38" s="13" t="s">
        <v>415</v>
      </c>
      <c r="C38" s="14" t="s">
        <v>21</v>
      </c>
      <c r="D38" s="14" t="s">
        <v>416</v>
      </c>
      <c r="E38" s="15" t="s">
        <v>23</v>
      </c>
      <c r="F38" s="27">
        <f>F39</f>
        <v>84.76</v>
      </c>
      <c r="G38" s="16"/>
      <c r="H38" s="16"/>
      <c r="I38" s="16"/>
      <c r="J38" s="16"/>
      <c r="K38" s="17"/>
    </row>
    <row r="39" spans="1:11" ht="39" customHeight="1" x14ac:dyDescent="0.2">
      <c r="A39" s="12" t="s">
        <v>419</v>
      </c>
      <c r="B39" s="13" t="s">
        <v>119</v>
      </c>
      <c r="C39" s="14" t="s">
        <v>21</v>
      </c>
      <c r="D39" s="14" t="s">
        <v>120</v>
      </c>
      <c r="E39" s="15" t="s">
        <v>23</v>
      </c>
      <c r="F39" s="27">
        <v>84.76</v>
      </c>
      <c r="G39" s="16"/>
      <c r="H39" s="16"/>
      <c r="I39" s="16"/>
      <c r="J39" s="16"/>
      <c r="K39" s="17"/>
    </row>
    <row r="40" spans="1:11" ht="24" customHeight="1" x14ac:dyDescent="0.2">
      <c r="A40" s="18" t="s">
        <v>208</v>
      </c>
      <c r="B40" s="11"/>
      <c r="C40" s="11"/>
      <c r="D40" s="11" t="s">
        <v>64</v>
      </c>
      <c r="E40" s="11"/>
      <c r="F40" s="26"/>
      <c r="G40" s="32"/>
      <c r="H40" s="32"/>
      <c r="I40" s="32"/>
      <c r="J40" s="32"/>
      <c r="K40" s="23"/>
    </row>
    <row r="41" spans="1:11" ht="38.25" x14ac:dyDescent="0.2">
      <c r="A41" s="12" t="s">
        <v>279</v>
      </c>
      <c r="B41" s="13" t="s">
        <v>44</v>
      </c>
      <c r="C41" s="14" t="s">
        <v>21</v>
      </c>
      <c r="D41" s="14" t="s">
        <v>213</v>
      </c>
      <c r="E41" s="15" t="s">
        <v>46</v>
      </c>
      <c r="F41" s="27">
        <v>1</v>
      </c>
      <c r="G41" s="16"/>
      <c r="H41" s="16"/>
      <c r="I41" s="16"/>
      <c r="J41" s="16"/>
      <c r="K41" s="17"/>
    </row>
    <row r="42" spans="1:11" ht="26.25" customHeight="1" x14ac:dyDescent="0.2">
      <c r="A42" s="12" t="s">
        <v>280</v>
      </c>
      <c r="B42" s="13" t="s">
        <v>147</v>
      </c>
      <c r="C42" s="14" t="s">
        <v>21</v>
      </c>
      <c r="D42" s="14" t="s">
        <v>148</v>
      </c>
      <c r="E42" s="15" t="s">
        <v>46</v>
      </c>
      <c r="F42" s="27">
        <v>3</v>
      </c>
      <c r="G42" s="16"/>
      <c r="H42" s="16"/>
      <c r="I42" s="16"/>
      <c r="J42" s="16"/>
      <c r="K42" s="17"/>
    </row>
    <row r="43" spans="1:11" ht="24" customHeight="1" x14ac:dyDescent="0.2">
      <c r="A43" s="12" t="s">
        <v>281</v>
      </c>
      <c r="B43" s="13" t="s">
        <v>161</v>
      </c>
      <c r="C43" s="14" t="s">
        <v>21</v>
      </c>
      <c r="D43" s="14" t="s">
        <v>162</v>
      </c>
      <c r="E43" s="15" t="s">
        <v>34</v>
      </c>
      <c r="F43" s="27">
        <v>2.4</v>
      </c>
      <c r="G43" s="16"/>
      <c r="H43" s="16"/>
      <c r="I43" s="16"/>
      <c r="J43" s="16"/>
      <c r="K43" s="17"/>
    </row>
    <row r="44" spans="1:11" ht="24" customHeight="1" x14ac:dyDescent="0.2">
      <c r="A44" s="12" t="s">
        <v>282</v>
      </c>
      <c r="B44" s="13" t="s">
        <v>121</v>
      </c>
      <c r="C44" s="14" t="s">
        <v>21</v>
      </c>
      <c r="D44" s="14" t="s">
        <v>122</v>
      </c>
      <c r="E44" s="15" t="s">
        <v>41</v>
      </c>
      <c r="F44" s="27">
        <v>0.9</v>
      </c>
      <c r="G44" s="16"/>
      <c r="H44" s="16"/>
      <c r="I44" s="16"/>
      <c r="J44" s="16"/>
      <c r="K44" s="17"/>
    </row>
    <row r="45" spans="1:11" ht="24" customHeight="1" x14ac:dyDescent="0.2">
      <c r="A45" s="12" t="s">
        <v>283</v>
      </c>
      <c r="B45" s="13" t="s">
        <v>123</v>
      </c>
      <c r="C45" s="14" t="s">
        <v>21</v>
      </c>
      <c r="D45" s="14" t="s">
        <v>124</v>
      </c>
      <c r="E45" s="15" t="s">
        <v>41</v>
      </c>
      <c r="F45" s="27">
        <v>0.63</v>
      </c>
      <c r="G45" s="16"/>
      <c r="H45" s="16"/>
      <c r="I45" s="16"/>
      <c r="J45" s="16"/>
      <c r="K45" s="17"/>
    </row>
    <row r="46" spans="1:11" ht="24" customHeight="1" x14ac:dyDescent="0.2">
      <c r="A46" s="12" t="s">
        <v>284</v>
      </c>
      <c r="B46" s="13" t="s">
        <v>125</v>
      </c>
      <c r="C46" s="14" t="s">
        <v>21</v>
      </c>
      <c r="D46" s="14" t="s">
        <v>126</v>
      </c>
      <c r="E46" s="15" t="s">
        <v>34</v>
      </c>
      <c r="F46" s="27">
        <v>10</v>
      </c>
      <c r="G46" s="16"/>
      <c r="H46" s="16"/>
      <c r="I46" s="16"/>
      <c r="J46" s="16"/>
      <c r="K46" s="17"/>
    </row>
    <row r="47" spans="1:11" ht="39" customHeight="1" x14ac:dyDescent="0.2">
      <c r="A47" s="12" t="s">
        <v>285</v>
      </c>
      <c r="B47" s="13" t="s">
        <v>69</v>
      </c>
      <c r="C47" s="14" t="s">
        <v>21</v>
      </c>
      <c r="D47" s="14" t="s">
        <v>70</v>
      </c>
      <c r="E47" s="15" t="s">
        <v>34</v>
      </c>
      <c r="F47" s="27">
        <v>4.5</v>
      </c>
      <c r="G47" s="16"/>
      <c r="H47" s="16"/>
      <c r="I47" s="16"/>
      <c r="J47" s="16"/>
      <c r="K47" s="17"/>
    </row>
    <row r="48" spans="1:11" ht="39" customHeight="1" x14ac:dyDescent="0.2">
      <c r="A48" s="12" t="s">
        <v>286</v>
      </c>
      <c r="B48" s="13" t="s">
        <v>71</v>
      </c>
      <c r="C48" s="14" t="s">
        <v>21</v>
      </c>
      <c r="D48" s="14" t="s">
        <v>72</v>
      </c>
      <c r="E48" s="15" t="s">
        <v>46</v>
      </c>
      <c r="F48" s="27">
        <v>6</v>
      </c>
      <c r="G48" s="16"/>
      <c r="H48" s="16"/>
      <c r="I48" s="16"/>
      <c r="J48" s="16"/>
      <c r="K48" s="17"/>
    </row>
    <row r="49" spans="1:11" ht="39" customHeight="1" x14ac:dyDescent="0.2">
      <c r="A49" s="12" t="s">
        <v>287</v>
      </c>
      <c r="B49" s="13" t="s">
        <v>73</v>
      </c>
      <c r="C49" s="14" t="s">
        <v>21</v>
      </c>
      <c r="D49" s="14" t="s">
        <v>74</v>
      </c>
      <c r="E49" s="15" t="s">
        <v>34</v>
      </c>
      <c r="F49" s="27">
        <v>10.8</v>
      </c>
      <c r="G49" s="16"/>
      <c r="H49" s="16"/>
      <c r="I49" s="16"/>
      <c r="J49" s="16"/>
      <c r="K49" s="17"/>
    </row>
    <row r="50" spans="1:11" ht="26.1" customHeight="1" x14ac:dyDescent="0.2">
      <c r="A50" s="12" t="s">
        <v>288</v>
      </c>
      <c r="B50" s="13" t="s">
        <v>75</v>
      </c>
      <c r="C50" s="14" t="s">
        <v>21</v>
      </c>
      <c r="D50" s="14" t="s">
        <v>76</v>
      </c>
      <c r="E50" s="15" t="s">
        <v>34</v>
      </c>
      <c r="F50" s="27">
        <v>9.5</v>
      </c>
      <c r="G50" s="16"/>
      <c r="H50" s="16"/>
      <c r="I50" s="16"/>
      <c r="J50" s="16"/>
      <c r="K50" s="17"/>
    </row>
    <row r="51" spans="1:11" ht="39" customHeight="1" x14ac:dyDescent="0.2">
      <c r="A51" s="12" t="s">
        <v>289</v>
      </c>
      <c r="B51" s="13" t="s">
        <v>77</v>
      </c>
      <c r="C51" s="14" t="s">
        <v>21</v>
      </c>
      <c r="D51" s="14" t="s">
        <v>78</v>
      </c>
      <c r="E51" s="15" t="s">
        <v>34</v>
      </c>
      <c r="F51" s="27">
        <v>7.5</v>
      </c>
      <c r="G51" s="16"/>
      <c r="H51" s="16"/>
      <c r="I51" s="16"/>
      <c r="J51" s="16"/>
      <c r="K51" s="17"/>
    </row>
    <row r="52" spans="1:11" ht="39" customHeight="1" x14ac:dyDescent="0.2">
      <c r="A52" s="12" t="s">
        <v>290</v>
      </c>
      <c r="B52" s="13" t="s">
        <v>79</v>
      </c>
      <c r="C52" s="14" t="s">
        <v>21</v>
      </c>
      <c r="D52" s="14" t="s">
        <v>80</v>
      </c>
      <c r="E52" s="15" t="s">
        <v>34</v>
      </c>
      <c r="F52" s="27">
        <v>8.5</v>
      </c>
      <c r="G52" s="16"/>
      <c r="H52" s="16"/>
      <c r="I52" s="16"/>
      <c r="J52" s="16"/>
      <c r="K52" s="17"/>
    </row>
    <row r="53" spans="1:11" ht="39" customHeight="1" x14ac:dyDescent="0.2">
      <c r="A53" s="12" t="s">
        <v>291</v>
      </c>
      <c r="B53" s="13" t="s">
        <v>81</v>
      </c>
      <c r="C53" s="14" t="s">
        <v>21</v>
      </c>
      <c r="D53" s="14" t="s">
        <v>82</v>
      </c>
      <c r="E53" s="15" t="s">
        <v>34</v>
      </c>
      <c r="F53" s="27">
        <v>10.8</v>
      </c>
      <c r="G53" s="16"/>
      <c r="H53" s="16"/>
      <c r="I53" s="16"/>
      <c r="J53" s="16"/>
      <c r="K53" s="17"/>
    </row>
    <row r="54" spans="1:11" ht="39" customHeight="1" x14ac:dyDescent="0.2">
      <c r="A54" s="12" t="s">
        <v>292</v>
      </c>
      <c r="B54" s="13" t="s">
        <v>83</v>
      </c>
      <c r="C54" s="14" t="s">
        <v>21</v>
      </c>
      <c r="D54" s="14" t="s">
        <v>84</v>
      </c>
      <c r="E54" s="15" t="s">
        <v>34</v>
      </c>
      <c r="F54" s="27">
        <v>11</v>
      </c>
      <c r="G54" s="16"/>
      <c r="H54" s="16"/>
      <c r="I54" s="16"/>
      <c r="J54" s="16"/>
      <c r="K54" s="17"/>
    </row>
    <row r="55" spans="1:11" ht="39" customHeight="1" x14ac:dyDescent="0.2">
      <c r="A55" s="12" t="s">
        <v>293</v>
      </c>
      <c r="B55" s="13" t="s">
        <v>85</v>
      </c>
      <c r="C55" s="14" t="s">
        <v>21</v>
      </c>
      <c r="D55" s="14" t="s">
        <v>86</v>
      </c>
      <c r="E55" s="15" t="s">
        <v>34</v>
      </c>
      <c r="F55" s="27">
        <v>3.3</v>
      </c>
      <c r="G55" s="16"/>
      <c r="H55" s="16"/>
      <c r="I55" s="16"/>
      <c r="J55" s="16"/>
      <c r="K55" s="17"/>
    </row>
    <row r="56" spans="1:11" ht="39" customHeight="1" x14ac:dyDescent="0.2">
      <c r="A56" s="12" t="s">
        <v>294</v>
      </c>
      <c r="B56" s="13" t="s">
        <v>87</v>
      </c>
      <c r="C56" s="14" t="s">
        <v>21</v>
      </c>
      <c r="D56" s="14" t="s">
        <v>88</v>
      </c>
      <c r="E56" s="15" t="s">
        <v>46</v>
      </c>
      <c r="F56" s="27">
        <v>2</v>
      </c>
      <c r="G56" s="16"/>
      <c r="H56" s="16"/>
      <c r="I56" s="16"/>
      <c r="J56" s="16"/>
      <c r="K56" s="17"/>
    </row>
    <row r="57" spans="1:11" ht="39" customHeight="1" x14ac:dyDescent="0.2">
      <c r="A57" s="12" t="s">
        <v>295</v>
      </c>
      <c r="B57" s="13" t="s">
        <v>89</v>
      </c>
      <c r="C57" s="14" t="s">
        <v>21</v>
      </c>
      <c r="D57" s="14" t="s">
        <v>90</v>
      </c>
      <c r="E57" s="15" t="s">
        <v>34</v>
      </c>
      <c r="F57" s="27">
        <v>14</v>
      </c>
      <c r="G57" s="16"/>
      <c r="H57" s="16"/>
      <c r="I57" s="16"/>
      <c r="J57" s="16"/>
      <c r="K57" s="17"/>
    </row>
    <row r="58" spans="1:11" ht="39" customHeight="1" x14ac:dyDescent="0.2">
      <c r="A58" s="12" t="s">
        <v>296</v>
      </c>
      <c r="B58" s="13" t="s">
        <v>91</v>
      </c>
      <c r="C58" s="14" t="s">
        <v>21</v>
      </c>
      <c r="D58" s="14" t="s">
        <v>92</v>
      </c>
      <c r="E58" s="15" t="s">
        <v>34</v>
      </c>
      <c r="F58" s="27">
        <v>9</v>
      </c>
      <c r="G58" s="16"/>
      <c r="H58" s="16"/>
      <c r="I58" s="16"/>
      <c r="J58" s="16"/>
      <c r="K58" s="17"/>
    </row>
    <row r="59" spans="1:11" ht="51" x14ac:dyDescent="0.2">
      <c r="A59" s="12" t="s">
        <v>297</v>
      </c>
      <c r="B59" s="13" t="s">
        <v>93</v>
      </c>
      <c r="C59" s="14" t="s">
        <v>21</v>
      </c>
      <c r="D59" s="14" t="s">
        <v>214</v>
      </c>
      <c r="E59" s="15" t="s">
        <v>46</v>
      </c>
      <c r="F59" s="27">
        <v>2</v>
      </c>
      <c r="G59" s="16"/>
      <c r="H59" s="16"/>
      <c r="I59" s="16"/>
      <c r="J59" s="16"/>
      <c r="K59" s="17"/>
    </row>
    <row r="60" spans="1:11" ht="26.1" customHeight="1" x14ac:dyDescent="0.2">
      <c r="A60" s="12" t="s">
        <v>298</v>
      </c>
      <c r="B60" s="13" t="s">
        <v>94</v>
      </c>
      <c r="C60" s="14" t="s">
        <v>21</v>
      </c>
      <c r="D60" s="14" t="s">
        <v>95</v>
      </c>
      <c r="E60" s="15" t="s">
        <v>46</v>
      </c>
      <c r="F60" s="27">
        <v>1</v>
      </c>
      <c r="G60" s="16"/>
      <c r="H60" s="16"/>
      <c r="I60" s="16"/>
      <c r="J60" s="16"/>
      <c r="K60" s="17"/>
    </row>
    <row r="61" spans="1:11" ht="39" customHeight="1" x14ac:dyDescent="0.2">
      <c r="A61" s="12" t="s">
        <v>299</v>
      </c>
      <c r="B61" s="13" t="s">
        <v>96</v>
      </c>
      <c r="C61" s="14" t="s">
        <v>21</v>
      </c>
      <c r="D61" s="14" t="s">
        <v>97</v>
      </c>
      <c r="E61" s="15" t="s">
        <v>46</v>
      </c>
      <c r="F61" s="27">
        <v>1</v>
      </c>
      <c r="G61" s="16"/>
      <c r="H61" s="16"/>
      <c r="I61" s="16"/>
      <c r="J61" s="16"/>
      <c r="K61" s="17"/>
    </row>
    <row r="62" spans="1:11" ht="39" customHeight="1" x14ac:dyDescent="0.2">
      <c r="A62" s="12" t="s">
        <v>300</v>
      </c>
      <c r="B62" s="13" t="s">
        <v>98</v>
      </c>
      <c r="C62" s="14" t="s">
        <v>21</v>
      </c>
      <c r="D62" s="14" t="s">
        <v>99</v>
      </c>
      <c r="E62" s="15" t="s">
        <v>46</v>
      </c>
      <c r="F62" s="27">
        <v>1</v>
      </c>
      <c r="G62" s="16"/>
      <c r="H62" s="16"/>
      <c r="I62" s="16"/>
      <c r="J62" s="16"/>
      <c r="K62" s="17"/>
    </row>
    <row r="63" spans="1:11" ht="26.1" customHeight="1" x14ac:dyDescent="0.2">
      <c r="A63" s="12" t="s">
        <v>301</v>
      </c>
      <c r="B63" s="13" t="s">
        <v>100</v>
      </c>
      <c r="C63" s="14" t="s">
        <v>21</v>
      </c>
      <c r="D63" s="14" t="s">
        <v>101</v>
      </c>
      <c r="E63" s="15" t="s">
        <v>46</v>
      </c>
      <c r="F63" s="27">
        <v>1</v>
      </c>
      <c r="G63" s="16"/>
      <c r="H63" s="16"/>
      <c r="I63" s="16"/>
      <c r="J63" s="16"/>
      <c r="K63" s="17"/>
    </row>
    <row r="64" spans="1:11" ht="39" customHeight="1" x14ac:dyDescent="0.2">
      <c r="A64" s="12" t="s">
        <v>302</v>
      </c>
      <c r="B64" s="13" t="s">
        <v>71</v>
      </c>
      <c r="C64" s="14" t="s">
        <v>21</v>
      </c>
      <c r="D64" s="14" t="s">
        <v>72</v>
      </c>
      <c r="E64" s="15" t="s">
        <v>46</v>
      </c>
      <c r="F64" s="27">
        <v>1</v>
      </c>
      <c r="G64" s="16"/>
      <c r="H64" s="16"/>
      <c r="I64" s="16"/>
      <c r="J64" s="16"/>
      <c r="K64" s="17"/>
    </row>
    <row r="65" spans="1:37" ht="39" customHeight="1" x14ac:dyDescent="0.2">
      <c r="A65" s="12" t="s">
        <v>303</v>
      </c>
      <c r="B65" s="13" t="s">
        <v>102</v>
      </c>
      <c r="C65" s="14" t="s">
        <v>21</v>
      </c>
      <c r="D65" s="14" t="s">
        <v>103</v>
      </c>
      <c r="E65" s="15" t="s">
        <v>46</v>
      </c>
      <c r="F65" s="27">
        <v>3</v>
      </c>
      <c r="G65" s="16"/>
      <c r="H65" s="16"/>
      <c r="I65" s="16"/>
      <c r="J65" s="16"/>
      <c r="K65" s="17"/>
    </row>
    <row r="66" spans="1:37" ht="39" customHeight="1" x14ac:dyDescent="0.2">
      <c r="A66" s="12" t="s">
        <v>304</v>
      </c>
      <c r="B66" s="13" t="s">
        <v>104</v>
      </c>
      <c r="C66" s="14" t="s">
        <v>21</v>
      </c>
      <c r="D66" s="14" t="s">
        <v>105</v>
      </c>
      <c r="E66" s="15" t="s">
        <v>46</v>
      </c>
      <c r="F66" s="27">
        <v>2</v>
      </c>
      <c r="G66" s="16"/>
      <c r="H66" s="16"/>
      <c r="I66" s="16"/>
      <c r="J66" s="16"/>
      <c r="K66" s="17"/>
    </row>
    <row r="67" spans="1:37" ht="39" customHeight="1" x14ac:dyDescent="0.2">
      <c r="A67" s="12" t="s">
        <v>305</v>
      </c>
      <c r="B67" s="13" t="s">
        <v>106</v>
      </c>
      <c r="C67" s="14" t="s">
        <v>21</v>
      </c>
      <c r="D67" s="14" t="s">
        <v>107</v>
      </c>
      <c r="E67" s="15" t="s">
        <v>46</v>
      </c>
      <c r="F67" s="27">
        <v>3</v>
      </c>
      <c r="G67" s="16"/>
      <c r="H67" s="16"/>
      <c r="I67" s="16"/>
      <c r="J67" s="16"/>
      <c r="K67" s="17"/>
    </row>
    <row r="68" spans="1:37" ht="26.1" customHeight="1" x14ac:dyDescent="0.2">
      <c r="A68" s="12" t="s">
        <v>306</v>
      </c>
      <c r="B68" s="13" t="s">
        <v>108</v>
      </c>
      <c r="C68" s="14" t="s">
        <v>21</v>
      </c>
      <c r="D68" s="14" t="s">
        <v>109</v>
      </c>
      <c r="E68" s="15" t="s">
        <v>46</v>
      </c>
      <c r="F68" s="27">
        <v>1</v>
      </c>
      <c r="G68" s="16"/>
      <c r="H68" s="16"/>
      <c r="I68" s="16"/>
      <c r="J68" s="16"/>
      <c r="K68" s="17"/>
    </row>
    <row r="69" spans="1:37" ht="39" customHeight="1" x14ac:dyDescent="0.2">
      <c r="A69" s="12" t="s">
        <v>307</v>
      </c>
      <c r="B69" s="13" t="s">
        <v>110</v>
      </c>
      <c r="C69" s="14" t="s">
        <v>21</v>
      </c>
      <c r="D69" s="14" t="s">
        <v>215</v>
      </c>
      <c r="E69" s="15" t="s">
        <v>46</v>
      </c>
      <c r="F69" s="27">
        <v>2</v>
      </c>
      <c r="G69" s="16"/>
      <c r="H69" s="16"/>
      <c r="I69" s="16"/>
      <c r="J69" s="16"/>
      <c r="K69" s="17"/>
    </row>
    <row r="70" spans="1:37" ht="39" customHeight="1" x14ac:dyDescent="0.2">
      <c r="A70" s="12" t="s">
        <v>308</v>
      </c>
      <c r="B70" s="13" t="s">
        <v>111</v>
      </c>
      <c r="C70" s="14" t="s">
        <v>112</v>
      </c>
      <c r="D70" s="14" t="s">
        <v>113</v>
      </c>
      <c r="E70" s="15" t="s">
        <v>114</v>
      </c>
      <c r="F70" s="27">
        <v>1</v>
      </c>
      <c r="G70" s="16"/>
      <c r="H70" s="16"/>
      <c r="I70" s="16"/>
      <c r="J70" s="16"/>
      <c r="K70" s="17"/>
    </row>
    <row r="71" spans="1:37" ht="26.1" customHeight="1" x14ac:dyDescent="0.2">
      <c r="A71" s="12" t="s">
        <v>309</v>
      </c>
      <c r="B71" s="13" t="s">
        <v>115</v>
      </c>
      <c r="C71" s="14" t="s">
        <v>21</v>
      </c>
      <c r="D71" s="14" t="s">
        <v>116</v>
      </c>
      <c r="E71" s="15" t="s">
        <v>46</v>
      </c>
      <c r="F71" s="27">
        <v>2</v>
      </c>
      <c r="G71" s="16"/>
      <c r="H71" s="16"/>
      <c r="I71" s="16"/>
      <c r="J71" s="16"/>
      <c r="K71" s="17"/>
    </row>
    <row r="72" spans="1:37" ht="51.95" customHeight="1" x14ac:dyDescent="0.2">
      <c r="A72" s="12" t="s">
        <v>310</v>
      </c>
      <c r="B72" s="13" t="s">
        <v>117</v>
      </c>
      <c r="C72" s="14" t="s">
        <v>21</v>
      </c>
      <c r="D72" s="14" t="s">
        <v>118</v>
      </c>
      <c r="E72" s="15" t="s">
        <v>46</v>
      </c>
      <c r="F72" s="27">
        <v>1</v>
      </c>
      <c r="G72" s="16"/>
      <c r="H72" s="16"/>
      <c r="I72" s="16"/>
      <c r="J72" s="16"/>
      <c r="K72" s="17"/>
    </row>
    <row r="73" spans="1:37" s="34" customFormat="1" ht="51.95" customHeight="1" x14ac:dyDescent="0.2">
      <c r="A73" s="12" t="s">
        <v>311</v>
      </c>
      <c r="B73" s="45" t="s">
        <v>255</v>
      </c>
      <c r="C73" s="46" t="s">
        <v>112</v>
      </c>
      <c r="D73" s="46" t="s">
        <v>256</v>
      </c>
      <c r="E73" s="47" t="s">
        <v>114</v>
      </c>
      <c r="F73" s="27">
        <v>1</v>
      </c>
      <c r="G73" s="48"/>
      <c r="H73" s="48"/>
      <c r="I73" s="16"/>
      <c r="J73" s="16"/>
      <c r="K73" s="17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51.95" customHeight="1" x14ac:dyDescent="0.2">
      <c r="A74" s="12" t="s">
        <v>312</v>
      </c>
      <c r="B74" s="45" t="s">
        <v>257</v>
      </c>
      <c r="C74" s="46" t="s">
        <v>112</v>
      </c>
      <c r="D74" s="46" t="s">
        <v>258</v>
      </c>
      <c r="E74" s="47" t="s">
        <v>114</v>
      </c>
      <c r="F74" s="27">
        <v>1</v>
      </c>
      <c r="G74" s="48"/>
      <c r="H74" s="48"/>
      <c r="I74" s="16"/>
      <c r="J74" s="16"/>
      <c r="K74" s="17"/>
    </row>
    <row r="75" spans="1:37" ht="25.5" x14ac:dyDescent="0.2">
      <c r="A75" s="12" t="s">
        <v>313</v>
      </c>
      <c r="B75" s="13" t="s">
        <v>222</v>
      </c>
      <c r="C75" s="14" t="s">
        <v>21</v>
      </c>
      <c r="D75" s="14" t="s">
        <v>223</v>
      </c>
      <c r="E75" s="15" t="s">
        <v>46</v>
      </c>
      <c r="F75" s="27">
        <v>2</v>
      </c>
      <c r="G75" s="16"/>
      <c r="H75" s="16"/>
      <c r="I75" s="16"/>
      <c r="J75" s="16"/>
      <c r="K75" s="17"/>
    </row>
    <row r="76" spans="1:37" x14ac:dyDescent="0.2">
      <c r="A76" s="12" t="s">
        <v>314</v>
      </c>
      <c r="B76" s="13" t="s">
        <v>224</v>
      </c>
      <c r="C76" s="14" t="s">
        <v>21</v>
      </c>
      <c r="D76" s="14" t="s">
        <v>225</v>
      </c>
      <c r="E76" s="15" t="s">
        <v>46</v>
      </c>
      <c r="F76" s="27">
        <v>3</v>
      </c>
      <c r="G76" s="16"/>
      <c r="H76" s="16"/>
      <c r="I76" s="16"/>
      <c r="J76" s="16"/>
      <c r="K76" s="17"/>
    </row>
    <row r="77" spans="1:37" ht="25.5" x14ac:dyDescent="0.2">
      <c r="A77" s="12" t="s">
        <v>315</v>
      </c>
      <c r="B77" s="13" t="s">
        <v>149</v>
      </c>
      <c r="C77" s="14" t="s">
        <v>21</v>
      </c>
      <c r="D77" s="14" t="s">
        <v>150</v>
      </c>
      <c r="E77" s="15" t="s">
        <v>46</v>
      </c>
      <c r="F77" s="27">
        <v>2</v>
      </c>
      <c r="G77" s="16"/>
      <c r="H77" s="16"/>
      <c r="I77" s="16"/>
      <c r="J77" s="16"/>
      <c r="K77" s="17"/>
    </row>
    <row r="78" spans="1:37" ht="24" customHeight="1" x14ac:dyDescent="0.2">
      <c r="A78" s="10" t="s">
        <v>209</v>
      </c>
      <c r="B78" s="11"/>
      <c r="C78" s="11"/>
      <c r="D78" s="11" t="s">
        <v>127</v>
      </c>
      <c r="E78" s="11"/>
      <c r="F78" s="26"/>
      <c r="G78" s="32"/>
      <c r="H78" s="32"/>
      <c r="I78" s="32"/>
      <c r="J78" s="32"/>
      <c r="K78" s="23"/>
    </row>
    <row r="79" spans="1:37" ht="39" customHeight="1" x14ac:dyDescent="0.2">
      <c r="A79" s="12" t="s">
        <v>316</v>
      </c>
      <c r="B79" s="13" t="s">
        <v>128</v>
      </c>
      <c r="C79" s="14" t="s">
        <v>21</v>
      </c>
      <c r="D79" s="14" t="s">
        <v>129</v>
      </c>
      <c r="E79" s="15" t="s">
        <v>23</v>
      </c>
      <c r="F79" s="27">
        <v>1.25</v>
      </c>
      <c r="G79" s="16"/>
      <c r="H79" s="16"/>
      <c r="I79" s="16"/>
      <c r="J79" s="16"/>
      <c r="K79" s="17"/>
    </row>
    <row r="80" spans="1:37" ht="18.75" customHeight="1" x14ac:dyDescent="0.2">
      <c r="A80" s="10" t="s">
        <v>130</v>
      </c>
      <c r="B80" s="11"/>
      <c r="C80" s="11"/>
      <c r="D80" s="11" t="s">
        <v>247</v>
      </c>
      <c r="E80" s="11"/>
      <c r="F80" s="26"/>
      <c r="G80" s="32"/>
      <c r="H80" s="32"/>
      <c r="I80" s="32"/>
      <c r="J80" s="32"/>
      <c r="K80" s="23"/>
    </row>
    <row r="81" spans="1:11" ht="30.75" customHeight="1" x14ac:dyDescent="0.2">
      <c r="A81" s="12" t="s">
        <v>131</v>
      </c>
      <c r="B81" s="13" t="s">
        <v>141</v>
      </c>
      <c r="C81" s="14" t="s">
        <v>21</v>
      </c>
      <c r="D81" s="14" t="s">
        <v>142</v>
      </c>
      <c r="E81" s="15" t="s">
        <v>41</v>
      </c>
      <c r="F81" s="27">
        <v>1.2</v>
      </c>
      <c r="G81" s="16"/>
      <c r="H81" s="16"/>
      <c r="I81" s="16"/>
      <c r="J81" s="16"/>
      <c r="K81" s="17"/>
    </row>
    <row r="82" spans="1:11" ht="14.25" customHeight="1" x14ac:dyDescent="0.2">
      <c r="A82" s="12" t="s">
        <v>317</v>
      </c>
      <c r="B82" s="13" t="s">
        <v>37</v>
      </c>
      <c r="C82" s="14" t="s">
        <v>21</v>
      </c>
      <c r="D82" s="14" t="s">
        <v>38</v>
      </c>
      <c r="E82" s="15" t="s">
        <v>23</v>
      </c>
      <c r="F82" s="27">
        <v>161.66</v>
      </c>
      <c r="G82" s="16"/>
      <c r="H82" s="16"/>
      <c r="I82" s="16"/>
      <c r="J82" s="16"/>
      <c r="K82" s="17"/>
    </row>
    <row r="83" spans="1:11" ht="14.25" customHeight="1" x14ac:dyDescent="0.2">
      <c r="A83" s="12"/>
      <c r="B83" s="13" t="s">
        <v>425</v>
      </c>
      <c r="C83" s="14" t="s">
        <v>21</v>
      </c>
      <c r="D83" s="14" t="s">
        <v>426</v>
      </c>
      <c r="E83" s="15" t="s">
        <v>23</v>
      </c>
      <c r="F83" s="27">
        <v>161.66</v>
      </c>
      <c r="G83" s="16"/>
      <c r="H83" s="16"/>
      <c r="I83" s="16"/>
      <c r="J83" s="16"/>
      <c r="K83" s="17"/>
    </row>
    <row r="84" spans="1:11" ht="15" customHeight="1" x14ac:dyDescent="0.2">
      <c r="A84" s="12" t="s">
        <v>318</v>
      </c>
      <c r="B84" s="13" t="s">
        <v>135</v>
      </c>
      <c r="C84" s="14" t="s">
        <v>21</v>
      </c>
      <c r="D84" s="14" t="s">
        <v>136</v>
      </c>
      <c r="E84" s="15" t="s">
        <v>23</v>
      </c>
      <c r="F84" s="27">
        <v>161.66</v>
      </c>
      <c r="G84" s="16"/>
      <c r="H84" s="16"/>
      <c r="I84" s="16"/>
      <c r="J84" s="16"/>
      <c r="K84" s="17"/>
    </row>
    <row r="85" spans="1:11" ht="24" customHeight="1" x14ac:dyDescent="0.2">
      <c r="A85" s="12" t="s">
        <v>319</v>
      </c>
      <c r="B85" s="13" t="s">
        <v>132</v>
      </c>
      <c r="C85" s="14" t="s">
        <v>112</v>
      </c>
      <c r="D85" s="14" t="s">
        <v>133</v>
      </c>
      <c r="E85" s="15" t="s">
        <v>134</v>
      </c>
      <c r="F85" s="27">
        <v>83.3</v>
      </c>
      <c r="G85" s="16"/>
      <c r="H85" s="16"/>
      <c r="I85" s="16"/>
      <c r="J85" s="16"/>
      <c r="K85" s="17"/>
    </row>
    <row r="86" spans="1:11" ht="26.1" customHeight="1" x14ac:dyDescent="0.2">
      <c r="A86" s="12" t="s">
        <v>320</v>
      </c>
      <c r="B86" s="13" t="s">
        <v>24</v>
      </c>
      <c r="C86" s="14" t="s">
        <v>21</v>
      </c>
      <c r="D86" s="14" t="s">
        <v>25</v>
      </c>
      <c r="E86" s="15" t="s">
        <v>23</v>
      </c>
      <c r="F86" s="27">
        <v>3</v>
      </c>
      <c r="G86" s="16"/>
      <c r="H86" s="16"/>
      <c r="I86" s="16"/>
      <c r="J86" s="16"/>
      <c r="K86" s="17"/>
    </row>
    <row r="87" spans="1:11" ht="26.1" customHeight="1" x14ac:dyDescent="0.2">
      <c r="A87" s="12" t="s">
        <v>321</v>
      </c>
      <c r="B87" s="13" t="s">
        <v>47</v>
      </c>
      <c r="C87" s="14" t="s">
        <v>21</v>
      </c>
      <c r="D87" s="14" t="s">
        <v>220</v>
      </c>
      <c r="E87" s="15" t="s">
        <v>46</v>
      </c>
      <c r="F87" s="27">
        <v>2</v>
      </c>
      <c r="G87" s="16"/>
      <c r="H87" s="16"/>
      <c r="I87" s="16"/>
      <c r="J87" s="16"/>
      <c r="K87" s="17"/>
    </row>
    <row r="88" spans="1:11" ht="28.5" customHeight="1" x14ac:dyDescent="0.2">
      <c r="A88" s="12" t="s">
        <v>322</v>
      </c>
      <c r="B88" s="13" t="s">
        <v>137</v>
      </c>
      <c r="C88" s="14" t="s">
        <v>21</v>
      </c>
      <c r="D88" s="14" t="s">
        <v>138</v>
      </c>
      <c r="E88" s="15" t="s">
        <v>23</v>
      </c>
      <c r="F88" s="27">
        <v>9.7200000000000006</v>
      </c>
      <c r="G88" s="16"/>
      <c r="H88" s="16"/>
      <c r="I88" s="16"/>
      <c r="J88" s="16"/>
      <c r="K88" s="17"/>
    </row>
    <row r="89" spans="1:11" ht="26.1" customHeight="1" x14ac:dyDescent="0.2">
      <c r="A89" s="12" t="s">
        <v>323</v>
      </c>
      <c r="B89" s="13" t="s">
        <v>139</v>
      </c>
      <c r="C89" s="14" t="s">
        <v>21</v>
      </c>
      <c r="D89" s="14" t="s">
        <v>140</v>
      </c>
      <c r="E89" s="15" t="s">
        <v>23</v>
      </c>
      <c r="F89" s="27">
        <v>32.4</v>
      </c>
      <c r="G89" s="16"/>
      <c r="H89" s="16"/>
      <c r="I89" s="16"/>
      <c r="J89" s="16"/>
      <c r="K89" s="17"/>
    </row>
    <row r="90" spans="1:11" ht="26.1" customHeight="1" x14ac:dyDescent="0.2">
      <c r="A90" s="12" t="s">
        <v>324</v>
      </c>
      <c r="B90" s="13" t="s">
        <v>65</v>
      </c>
      <c r="C90" s="14" t="s">
        <v>21</v>
      </c>
      <c r="D90" s="14" t="s">
        <v>66</v>
      </c>
      <c r="E90" s="15" t="s">
        <v>23</v>
      </c>
      <c r="F90" s="27">
        <v>55.48</v>
      </c>
      <c r="G90" s="16"/>
      <c r="H90" s="16"/>
      <c r="I90" s="16"/>
      <c r="J90" s="16"/>
      <c r="K90" s="17"/>
    </row>
    <row r="91" spans="1:11" ht="26.1" customHeight="1" x14ac:dyDescent="0.2">
      <c r="A91" s="12" t="s">
        <v>325</v>
      </c>
      <c r="B91" s="13" t="s">
        <v>48</v>
      </c>
      <c r="C91" s="14" t="s">
        <v>21</v>
      </c>
      <c r="D91" s="14" t="s">
        <v>49</v>
      </c>
      <c r="E91" s="15" t="s">
        <v>23</v>
      </c>
      <c r="F91" s="27">
        <f>F90</f>
        <v>55.48</v>
      </c>
      <c r="G91" s="16"/>
      <c r="H91" s="16"/>
      <c r="I91" s="16"/>
      <c r="J91" s="16"/>
      <c r="K91" s="17"/>
    </row>
    <row r="92" spans="1:11" ht="26.1" customHeight="1" x14ac:dyDescent="0.2">
      <c r="A92" s="12" t="s">
        <v>326</v>
      </c>
      <c r="B92" s="13" t="s">
        <v>50</v>
      </c>
      <c r="C92" s="14" t="s">
        <v>21</v>
      </c>
      <c r="D92" s="14" t="s">
        <v>51</v>
      </c>
      <c r="E92" s="15" t="s">
        <v>23</v>
      </c>
      <c r="F92" s="27">
        <f>F91</f>
        <v>55.48</v>
      </c>
      <c r="G92" s="16"/>
      <c r="H92" s="16"/>
      <c r="I92" s="16"/>
      <c r="J92" s="16"/>
      <c r="K92" s="17"/>
    </row>
    <row r="93" spans="1:11" ht="26.1" customHeight="1" x14ac:dyDescent="0.2">
      <c r="A93" s="12" t="s">
        <v>327</v>
      </c>
      <c r="B93" s="13" t="s">
        <v>415</v>
      </c>
      <c r="C93" s="14" t="s">
        <v>21</v>
      </c>
      <c r="D93" s="14" t="s">
        <v>416</v>
      </c>
      <c r="E93" s="15" t="s">
        <v>23</v>
      </c>
      <c r="F93" s="27">
        <f>F94</f>
        <v>148.09</v>
      </c>
      <c r="G93" s="16"/>
      <c r="H93" s="16"/>
      <c r="I93" s="16"/>
      <c r="J93" s="16"/>
      <c r="K93" s="17"/>
    </row>
    <row r="94" spans="1:11" ht="26.1" customHeight="1" x14ac:dyDescent="0.2">
      <c r="A94" s="12" t="s">
        <v>418</v>
      </c>
      <c r="B94" s="13" t="s">
        <v>119</v>
      </c>
      <c r="C94" s="14" t="s">
        <v>21</v>
      </c>
      <c r="D94" s="14" t="s">
        <v>120</v>
      </c>
      <c r="E94" s="15" t="s">
        <v>23</v>
      </c>
      <c r="F94" s="27">
        <v>148.09</v>
      </c>
      <c r="G94" s="16"/>
      <c r="H94" s="16"/>
      <c r="I94" s="16"/>
      <c r="J94" s="16"/>
      <c r="K94" s="17"/>
    </row>
    <row r="95" spans="1:11" ht="24" customHeight="1" x14ac:dyDescent="0.2">
      <c r="A95" s="10" t="s">
        <v>143</v>
      </c>
      <c r="B95" s="11"/>
      <c r="C95" s="11"/>
      <c r="D95" s="11" t="s">
        <v>144</v>
      </c>
      <c r="E95" s="11"/>
      <c r="F95" s="26"/>
      <c r="G95" s="32"/>
      <c r="H95" s="32"/>
      <c r="I95" s="32"/>
      <c r="J95" s="32"/>
      <c r="K95" s="23"/>
    </row>
    <row r="96" spans="1:11" ht="39" customHeight="1" x14ac:dyDescent="0.2">
      <c r="A96" s="12" t="s">
        <v>328</v>
      </c>
      <c r="B96" s="13" t="s">
        <v>54</v>
      </c>
      <c r="C96" s="14" t="s">
        <v>21</v>
      </c>
      <c r="D96" s="14" t="s">
        <v>55</v>
      </c>
      <c r="E96" s="15" t="s">
        <v>41</v>
      </c>
      <c r="F96" s="27">
        <v>4.67</v>
      </c>
      <c r="G96" s="16"/>
      <c r="H96" s="16"/>
      <c r="I96" s="16"/>
      <c r="J96" s="16"/>
      <c r="K96" s="17"/>
    </row>
    <row r="97" spans="1:11" ht="39" customHeight="1" x14ac:dyDescent="0.2">
      <c r="A97" s="12" t="s">
        <v>329</v>
      </c>
      <c r="B97" s="13" t="s">
        <v>145</v>
      </c>
      <c r="C97" s="14" t="s">
        <v>21</v>
      </c>
      <c r="D97" s="14" t="s">
        <v>146</v>
      </c>
      <c r="E97" s="15" t="s">
        <v>23</v>
      </c>
      <c r="F97" s="27">
        <v>55.2</v>
      </c>
      <c r="G97" s="16"/>
      <c r="H97" s="16"/>
      <c r="I97" s="16"/>
      <c r="J97" s="16"/>
      <c r="K97" s="17"/>
    </row>
    <row r="98" spans="1:11" ht="25.5" x14ac:dyDescent="0.2">
      <c r="A98" s="12" t="s">
        <v>330</v>
      </c>
      <c r="B98" s="13" t="s">
        <v>44</v>
      </c>
      <c r="C98" s="14" t="s">
        <v>21</v>
      </c>
      <c r="D98" s="14" t="s">
        <v>45</v>
      </c>
      <c r="E98" s="15" t="s">
        <v>46</v>
      </c>
      <c r="F98" s="27">
        <v>1</v>
      </c>
      <c r="G98" s="16"/>
      <c r="H98" s="16"/>
      <c r="I98" s="16"/>
      <c r="J98" s="16"/>
      <c r="K98" s="17"/>
    </row>
    <row r="99" spans="1:11" ht="25.5" x14ac:dyDescent="0.2">
      <c r="A99" s="12" t="s">
        <v>331</v>
      </c>
      <c r="B99" s="13" t="s">
        <v>147</v>
      </c>
      <c r="C99" s="14" t="s">
        <v>21</v>
      </c>
      <c r="D99" s="14" t="s">
        <v>148</v>
      </c>
      <c r="E99" s="15" t="s">
        <v>46</v>
      </c>
      <c r="F99" s="27">
        <v>2</v>
      </c>
      <c r="G99" s="16"/>
      <c r="H99" s="16"/>
      <c r="I99" s="16"/>
      <c r="J99" s="16"/>
      <c r="K99" s="17"/>
    </row>
    <row r="100" spans="1:11" x14ac:dyDescent="0.2">
      <c r="A100" s="12" t="s">
        <v>332</v>
      </c>
      <c r="B100" s="13" t="s">
        <v>161</v>
      </c>
      <c r="C100" s="14" t="s">
        <v>21</v>
      </c>
      <c r="D100" s="14" t="s">
        <v>162</v>
      </c>
      <c r="E100" s="15" t="s">
        <v>34</v>
      </c>
      <c r="F100" s="27">
        <v>1.5</v>
      </c>
      <c r="G100" s="16"/>
      <c r="H100" s="16"/>
      <c r="I100" s="16"/>
      <c r="J100" s="16"/>
      <c r="K100" s="17"/>
    </row>
    <row r="101" spans="1:11" ht="25.5" x14ac:dyDescent="0.2">
      <c r="A101" s="12" t="s">
        <v>333</v>
      </c>
      <c r="B101" s="13" t="s">
        <v>106</v>
      </c>
      <c r="C101" s="14" t="s">
        <v>21</v>
      </c>
      <c r="D101" s="14" t="s">
        <v>107</v>
      </c>
      <c r="E101" s="15" t="s">
        <v>46</v>
      </c>
      <c r="F101" s="27">
        <v>2</v>
      </c>
      <c r="G101" s="16"/>
      <c r="H101" s="16"/>
      <c r="I101" s="16"/>
      <c r="J101" s="16"/>
      <c r="K101" s="17"/>
    </row>
    <row r="102" spans="1:11" ht="25.5" x14ac:dyDescent="0.2">
      <c r="A102" s="12" t="s">
        <v>334</v>
      </c>
      <c r="B102" s="13" t="s">
        <v>149</v>
      </c>
      <c r="C102" s="14" t="s">
        <v>21</v>
      </c>
      <c r="D102" s="14" t="s">
        <v>150</v>
      </c>
      <c r="E102" s="15" t="s">
        <v>46</v>
      </c>
      <c r="F102" s="27">
        <v>2</v>
      </c>
      <c r="G102" s="16"/>
      <c r="H102" s="16"/>
      <c r="I102" s="16"/>
      <c r="J102" s="16"/>
      <c r="K102" s="17"/>
    </row>
    <row r="103" spans="1:11" ht="39" customHeight="1" x14ac:dyDescent="0.2">
      <c r="A103" s="12" t="s">
        <v>335</v>
      </c>
      <c r="B103" s="13" t="s">
        <v>71</v>
      </c>
      <c r="C103" s="14" t="s">
        <v>21</v>
      </c>
      <c r="D103" s="14" t="s">
        <v>72</v>
      </c>
      <c r="E103" s="15" t="s">
        <v>46</v>
      </c>
      <c r="F103" s="27">
        <v>2</v>
      </c>
      <c r="G103" s="16"/>
      <c r="H103" s="16"/>
      <c r="I103" s="16"/>
      <c r="J103" s="16"/>
      <c r="K103" s="17"/>
    </row>
    <row r="104" spans="1:11" ht="26.1" customHeight="1" x14ac:dyDescent="0.2">
      <c r="A104" s="12" t="s">
        <v>336</v>
      </c>
      <c r="B104" s="13" t="s">
        <v>75</v>
      </c>
      <c r="C104" s="14" t="s">
        <v>21</v>
      </c>
      <c r="D104" s="14" t="s">
        <v>76</v>
      </c>
      <c r="E104" s="15" t="s">
        <v>34</v>
      </c>
      <c r="F104" s="27">
        <v>5.5</v>
      </c>
      <c r="G104" s="16"/>
      <c r="H104" s="16"/>
      <c r="I104" s="16"/>
      <c r="J104" s="16"/>
      <c r="K104" s="17"/>
    </row>
    <row r="105" spans="1:11" ht="39" customHeight="1" x14ac:dyDescent="0.2">
      <c r="A105" s="12" t="s">
        <v>337</v>
      </c>
      <c r="B105" s="13" t="s">
        <v>151</v>
      </c>
      <c r="C105" s="14" t="s">
        <v>21</v>
      </c>
      <c r="D105" s="14" t="s">
        <v>152</v>
      </c>
      <c r="E105" s="15" t="s">
        <v>34</v>
      </c>
      <c r="F105" s="27">
        <v>3.5</v>
      </c>
      <c r="G105" s="16"/>
      <c r="H105" s="16"/>
      <c r="I105" s="16"/>
      <c r="J105" s="16"/>
      <c r="K105" s="17"/>
    </row>
    <row r="106" spans="1:11" ht="39" customHeight="1" x14ac:dyDescent="0.2">
      <c r="A106" s="12" t="s">
        <v>338</v>
      </c>
      <c r="B106" s="13" t="s">
        <v>93</v>
      </c>
      <c r="C106" s="14" t="s">
        <v>21</v>
      </c>
      <c r="D106" s="14" t="s">
        <v>214</v>
      </c>
      <c r="E106" s="15" t="s">
        <v>46</v>
      </c>
      <c r="F106" s="27">
        <v>1</v>
      </c>
      <c r="G106" s="16"/>
      <c r="H106" s="16"/>
      <c r="I106" s="16"/>
      <c r="J106" s="16"/>
      <c r="K106" s="17"/>
    </row>
    <row r="107" spans="1:11" x14ac:dyDescent="0.2">
      <c r="A107" s="12" t="s">
        <v>339</v>
      </c>
      <c r="B107" s="13" t="s">
        <v>121</v>
      </c>
      <c r="C107" s="14" t="s">
        <v>21</v>
      </c>
      <c r="D107" s="14" t="s">
        <v>122</v>
      </c>
      <c r="E107" s="15" t="s">
        <v>41</v>
      </c>
      <c r="F107" s="27">
        <v>0.3</v>
      </c>
      <c r="G107" s="16"/>
      <c r="H107" s="16"/>
      <c r="I107" s="16"/>
      <c r="J107" s="16"/>
      <c r="K107" s="17"/>
    </row>
    <row r="108" spans="1:11" ht="26.1" customHeight="1" x14ac:dyDescent="0.2">
      <c r="A108" s="12" t="s">
        <v>340</v>
      </c>
      <c r="B108" s="13" t="s">
        <v>123</v>
      </c>
      <c r="C108" s="14" t="s">
        <v>21</v>
      </c>
      <c r="D108" s="14" t="s">
        <v>124</v>
      </c>
      <c r="E108" s="15" t="s">
        <v>41</v>
      </c>
      <c r="F108" s="27">
        <v>5.82</v>
      </c>
      <c r="G108" s="16"/>
      <c r="H108" s="16"/>
      <c r="I108" s="16"/>
      <c r="J108" s="16"/>
      <c r="K108" s="17"/>
    </row>
    <row r="109" spans="1:11" ht="28.5" customHeight="1" x14ac:dyDescent="0.2">
      <c r="A109" s="12" t="s">
        <v>341</v>
      </c>
      <c r="B109" s="13" t="s">
        <v>153</v>
      </c>
      <c r="C109" s="14" t="s">
        <v>21</v>
      </c>
      <c r="D109" s="14" t="s">
        <v>154</v>
      </c>
      <c r="E109" s="15" t="s">
        <v>23</v>
      </c>
      <c r="F109" s="27">
        <v>55.2</v>
      </c>
      <c r="G109" s="16"/>
      <c r="H109" s="16"/>
      <c r="I109" s="16"/>
      <c r="J109" s="16"/>
      <c r="K109" s="17"/>
    </row>
    <row r="110" spans="1:11" ht="26.1" customHeight="1" x14ac:dyDescent="0.2">
      <c r="A110" s="12" t="s">
        <v>342</v>
      </c>
      <c r="B110" s="13" t="s">
        <v>155</v>
      </c>
      <c r="C110" s="14" t="s">
        <v>21</v>
      </c>
      <c r="D110" s="14" t="s">
        <v>156</v>
      </c>
      <c r="E110" s="15" t="s">
        <v>46</v>
      </c>
      <c r="F110" s="27">
        <v>1</v>
      </c>
      <c r="G110" s="16"/>
      <c r="H110" s="16"/>
      <c r="I110" s="16"/>
      <c r="J110" s="16"/>
      <c r="K110" s="17"/>
    </row>
    <row r="111" spans="1:11" ht="26.1" customHeight="1" x14ac:dyDescent="0.2">
      <c r="A111" s="12" t="s">
        <v>422</v>
      </c>
      <c r="B111" s="13" t="s">
        <v>149</v>
      </c>
      <c r="C111" s="14" t="s">
        <v>21</v>
      </c>
      <c r="D111" s="14" t="s">
        <v>150</v>
      </c>
      <c r="E111" s="15" t="s">
        <v>46</v>
      </c>
      <c r="F111" s="27">
        <v>1</v>
      </c>
      <c r="G111" s="16"/>
      <c r="H111" s="16"/>
      <c r="I111" s="16"/>
      <c r="J111" s="16"/>
      <c r="K111" s="17"/>
    </row>
    <row r="112" spans="1:11" ht="24" customHeight="1" x14ac:dyDescent="0.2">
      <c r="A112" s="10" t="s">
        <v>157</v>
      </c>
      <c r="B112" s="11"/>
      <c r="C112" s="11"/>
      <c r="D112" s="11" t="s">
        <v>158</v>
      </c>
      <c r="E112" s="11"/>
      <c r="F112" s="26"/>
      <c r="G112" s="32"/>
      <c r="H112" s="32"/>
      <c r="I112" s="32"/>
      <c r="J112" s="32"/>
      <c r="K112" s="23"/>
    </row>
    <row r="113" spans="1:11" ht="25.5" x14ac:dyDescent="0.2">
      <c r="A113" s="12" t="s">
        <v>344</v>
      </c>
      <c r="B113" s="13" t="s">
        <v>141</v>
      </c>
      <c r="C113" s="14" t="s">
        <v>21</v>
      </c>
      <c r="D113" s="14" t="s">
        <v>142</v>
      </c>
      <c r="E113" s="15" t="s">
        <v>41</v>
      </c>
      <c r="F113" s="27">
        <v>0.82</v>
      </c>
      <c r="G113" s="16"/>
      <c r="H113" s="16"/>
      <c r="I113" s="16"/>
      <c r="J113" s="16"/>
      <c r="K113" s="17"/>
    </row>
    <row r="114" spans="1:11" ht="25.5" x14ac:dyDescent="0.2">
      <c r="A114" s="12" t="s">
        <v>345</v>
      </c>
      <c r="B114" s="13" t="s">
        <v>39</v>
      </c>
      <c r="C114" s="14" t="s">
        <v>21</v>
      </c>
      <c r="D114" s="14" t="s">
        <v>40</v>
      </c>
      <c r="E114" s="15" t="s">
        <v>41</v>
      </c>
      <c r="F114" s="27">
        <v>3.25</v>
      </c>
      <c r="G114" s="16"/>
      <c r="H114" s="16"/>
      <c r="I114" s="16"/>
      <c r="J114" s="16"/>
      <c r="K114" s="17"/>
    </row>
    <row r="115" spans="1:11" ht="25.5" x14ac:dyDescent="0.2">
      <c r="A115" s="12" t="s">
        <v>346</v>
      </c>
      <c r="B115" s="13" t="s">
        <v>24</v>
      </c>
      <c r="C115" s="14" t="s">
        <v>21</v>
      </c>
      <c r="D115" s="14" t="s">
        <v>25</v>
      </c>
      <c r="E115" s="15" t="s">
        <v>23</v>
      </c>
      <c r="F115" s="27">
        <v>12.66</v>
      </c>
      <c r="G115" s="16"/>
      <c r="H115" s="16"/>
      <c r="I115" s="16"/>
      <c r="J115" s="16"/>
      <c r="K115" s="17"/>
    </row>
    <row r="116" spans="1:11" ht="25.5" x14ac:dyDescent="0.2">
      <c r="A116" s="12" t="s">
        <v>347</v>
      </c>
      <c r="B116" s="13" t="s">
        <v>65</v>
      </c>
      <c r="C116" s="14" t="s">
        <v>21</v>
      </c>
      <c r="D116" s="14" t="s">
        <v>66</v>
      </c>
      <c r="E116" s="15" t="s">
        <v>23</v>
      </c>
      <c r="F116" s="27">
        <v>7.83</v>
      </c>
      <c r="G116" s="16"/>
      <c r="H116" s="16"/>
      <c r="I116" s="16"/>
      <c r="J116" s="16"/>
      <c r="K116" s="17"/>
    </row>
    <row r="117" spans="1:11" ht="38.25" x14ac:dyDescent="0.2">
      <c r="A117" s="12" t="s">
        <v>348</v>
      </c>
      <c r="B117" s="13" t="s">
        <v>52</v>
      </c>
      <c r="C117" s="14" t="s">
        <v>21</v>
      </c>
      <c r="D117" s="14" t="s">
        <v>53</v>
      </c>
      <c r="E117" s="15" t="s">
        <v>23</v>
      </c>
      <c r="F117" s="27">
        <v>2.81</v>
      </c>
      <c r="G117" s="16"/>
      <c r="H117" s="16"/>
      <c r="I117" s="16"/>
      <c r="J117" s="16"/>
      <c r="K117" s="17"/>
    </row>
    <row r="118" spans="1:11" ht="51" x14ac:dyDescent="0.2">
      <c r="A118" s="12" t="s">
        <v>349</v>
      </c>
      <c r="B118" s="13" t="s">
        <v>48</v>
      </c>
      <c r="C118" s="14" t="s">
        <v>21</v>
      </c>
      <c r="D118" s="14" t="s">
        <v>49</v>
      </c>
      <c r="E118" s="15" t="s">
        <v>23</v>
      </c>
      <c r="F118" s="27">
        <v>7.83</v>
      </c>
      <c r="G118" s="16"/>
      <c r="H118" s="16"/>
      <c r="I118" s="16"/>
      <c r="J118" s="16"/>
      <c r="K118" s="17"/>
    </row>
    <row r="119" spans="1:11" ht="38.25" x14ac:dyDescent="0.2">
      <c r="A119" s="12" t="s">
        <v>350</v>
      </c>
      <c r="B119" s="13" t="s">
        <v>50</v>
      </c>
      <c r="C119" s="14" t="s">
        <v>21</v>
      </c>
      <c r="D119" s="14" t="s">
        <v>51</v>
      </c>
      <c r="E119" s="15" t="s">
        <v>23</v>
      </c>
      <c r="F119" s="27">
        <v>7.83</v>
      </c>
      <c r="G119" s="16"/>
      <c r="H119" s="16"/>
      <c r="I119" s="16"/>
      <c r="J119" s="16"/>
      <c r="K119" s="17"/>
    </row>
    <row r="120" spans="1:11" ht="18" customHeight="1" x14ac:dyDescent="0.2">
      <c r="A120" s="12" t="s">
        <v>351</v>
      </c>
      <c r="B120" s="13" t="s">
        <v>67</v>
      </c>
      <c r="C120" s="14" t="s">
        <v>21</v>
      </c>
      <c r="D120" s="14" t="s">
        <v>68</v>
      </c>
      <c r="E120" s="15" t="s">
        <v>23</v>
      </c>
      <c r="F120" s="27">
        <v>36.799999999999997</v>
      </c>
      <c r="G120" s="16"/>
      <c r="H120" s="16"/>
      <c r="I120" s="16"/>
      <c r="J120" s="16"/>
      <c r="K120" s="17"/>
    </row>
    <row r="121" spans="1:11" ht="51" x14ac:dyDescent="0.2">
      <c r="A121" s="12" t="s">
        <v>352</v>
      </c>
      <c r="B121" s="13" t="s">
        <v>56</v>
      </c>
      <c r="C121" s="14" t="s">
        <v>21</v>
      </c>
      <c r="D121" s="14" t="s">
        <v>57</v>
      </c>
      <c r="E121" s="15" t="s">
        <v>23</v>
      </c>
      <c r="F121" s="27">
        <v>7.95</v>
      </c>
      <c r="G121" s="16"/>
      <c r="H121" s="16"/>
      <c r="I121" s="16"/>
      <c r="J121" s="16"/>
      <c r="K121" s="17"/>
    </row>
    <row r="122" spans="1:11" ht="38.25" x14ac:dyDescent="0.2">
      <c r="A122" s="12" t="s">
        <v>353</v>
      </c>
      <c r="B122" s="13" t="s">
        <v>58</v>
      </c>
      <c r="C122" s="14" t="s">
        <v>21</v>
      </c>
      <c r="D122" s="14" t="s">
        <v>59</v>
      </c>
      <c r="E122" s="15" t="s">
        <v>23</v>
      </c>
      <c r="F122" s="27">
        <v>27.55</v>
      </c>
      <c r="G122" s="16"/>
      <c r="H122" s="16"/>
      <c r="I122" s="16"/>
      <c r="J122" s="16"/>
      <c r="K122" s="17"/>
    </row>
    <row r="123" spans="1:11" ht="25.5" x14ac:dyDescent="0.2">
      <c r="A123" s="12" t="s">
        <v>354</v>
      </c>
      <c r="B123" s="13" t="s">
        <v>44</v>
      </c>
      <c r="C123" s="14" t="s">
        <v>21</v>
      </c>
      <c r="D123" s="14" t="s">
        <v>45</v>
      </c>
      <c r="E123" s="15" t="s">
        <v>46</v>
      </c>
      <c r="F123" s="27">
        <v>2</v>
      </c>
      <c r="G123" s="16"/>
      <c r="H123" s="16"/>
      <c r="I123" s="16"/>
      <c r="J123" s="16"/>
      <c r="K123" s="17"/>
    </row>
    <row r="124" spans="1:11" ht="24" customHeight="1" x14ac:dyDescent="0.2">
      <c r="A124" s="12" t="s">
        <v>355</v>
      </c>
      <c r="B124" s="13" t="s">
        <v>147</v>
      </c>
      <c r="C124" s="14" t="s">
        <v>21</v>
      </c>
      <c r="D124" s="14" t="s">
        <v>148</v>
      </c>
      <c r="E124" s="15" t="s">
        <v>46</v>
      </c>
      <c r="F124" s="27">
        <v>4</v>
      </c>
      <c r="G124" s="16"/>
      <c r="H124" s="16"/>
      <c r="I124" s="16"/>
      <c r="J124" s="16"/>
      <c r="K124" s="17"/>
    </row>
    <row r="125" spans="1:11" ht="24" customHeight="1" x14ac:dyDescent="0.2">
      <c r="A125" s="12" t="s">
        <v>356</v>
      </c>
      <c r="B125" s="13" t="s">
        <v>161</v>
      </c>
      <c r="C125" s="14" t="s">
        <v>21</v>
      </c>
      <c r="D125" s="14" t="s">
        <v>162</v>
      </c>
      <c r="E125" s="15" t="s">
        <v>34</v>
      </c>
      <c r="F125" s="27">
        <v>4</v>
      </c>
      <c r="G125" s="16"/>
      <c r="H125" s="16"/>
      <c r="I125" s="16"/>
      <c r="J125" s="16"/>
      <c r="K125" s="17"/>
    </row>
    <row r="126" spans="1:11" ht="24" customHeight="1" x14ac:dyDescent="0.2">
      <c r="A126" s="12" t="s">
        <v>357</v>
      </c>
      <c r="B126" s="13" t="s">
        <v>163</v>
      </c>
      <c r="C126" s="14" t="s">
        <v>21</v>
      </c>
      <c r="D126" s="14" t="s">
        <v>164</v>
      </c>
      <c r="E126" s="15" t="s">
        <v>23</v>
      </c>
      <c r="F126" s="27">
        <v>1.88</v>
      </c>
      <c r="G126" s="16"/>
      <c r="H126" s="16"/>
      <c r="I126" s="16"/>
      <c r="J126" s="16"/>
      <c r="K126" s="17"/>
    </row>
    <row r="127" spans="1:11" ht="39" customHeight="1" x14ac:dyDescent="0.2">
      <c r="A127" s="12" t="s">
        <v>358</v>
      </c>
      <c r="B127" s="13" t="s">
        <v>62</v>
      </c>
      <c r="C127" s="14" t="s">
        <v>21</v>
      </c>
      <c r="D127" s="14" t="s">
        <v>63</v>
      </c>
      <c r="E127" s="15" t="s">
        <v>34</v>
      </c>
      <c r="F127" s="27">
        <v>14.87</v>
      </c>
      <c r="G127" s="16"/>
      <c r="H127" s="16"/>
      <c r="I127" s="16"/>
      <c r="J127" s="16"/>
      <c r="K127" s="17"/>
    </row>
    <row r="128" spans="1:11" ht="26.1" customHeight="1" x14ac:dyDescent="0.2">
      <c r="A128" s="12" t="s">
        <v>359</v>
      </c>
      <c r="B128" s="13" t="s">
        <v>165</v>
      </c>
      <c r="C128" s="14" t="s">
        <v>112</v>
      </c>
      <c r="D128" s="14" t="s">
        <v>248</v>
      </c>
      <c r="E128" s="15" t="s">
        <v>23</v>
      </c>
      <c r="F128" s="27">
        <v>6</v>
      </c>
      <c r="G128" s="16"/>
      <c r="H128" s="16"/>
      <c r="I128" s="16"/>
      <c r="J128" s="16"/>
      <c r="K128" s="17"/>
    </row>
    <row r="129" spans="1:11" ht="39" customHeight="1" x14ac:dyDescent="0.2">
      <c r="A129" s="12" t="s">
        <v>360</v>
      </c>
      <c r="B129" s="13" t="s">
        <v>168</v>
      </c>
      <c r="C129" s="14" t="s">
        <v>21</v>
      </c>
      <c r="D129" s="14" t="s">
        <v>169</v>
      </c>
      <c r="E129" s="15" t="s">
        <v>23</v>
      </c>
      <c r="F129" s="27">
        <v>75.97</v>
      </c>
      <c r="G129" s="16"/>
      <c r="H129" s="16"/>
      <c r="I129" s="16"/>
      <c r="J129" s="16"/>
      <c r="K129" s="17"/>
    </row>
    <row r="130" spans="1:11" ht="24" customHeight="1" x14ac:dyDescent="0.2">
      <c r="A130" s="10" t="s">
        <v>343</v>
      </c>
      <c r="B130" s="11"/>
      <c r="C130" s="11"/>
      <c r="D130" s="11" t="s">
        <v>64</v>
      </c>
      <c r="E130" s="11"/>
      <c r="F130" s="26"/>
      <c r="G130" s="32"/>
      <c r="H130" s="32"/>
      <c r="I130" s="32"/>
      <c r="J130" s="32"/>
      <c r="K130" s="23"/>
    </row>
    <row r="131" spans="1:11" ht="24" customHeight="1" x14ac:dyDescent="0.2">
      <c r="A131" s="12" t="s">
        <v>361</v>
      </c>
      <c r="B131" s="13" t="s">
        <v>115</v>
      </c>
      <c r="C131" s="14" t="s">
        <v>21</v>
      </c>
      <c r="D131" s="14" t="s">
        <v>116</v>
      </c>
      <c r="E131" s="15" t="s">
        <v>46</v>
      </c>
      <c r="F131" s="27">
        <v>2</v>
      </c>
      <c r="G131" s="16"/>
      <c r="H131" s="16"/>
      <c r="I131" s="16"/>
      <c r="J131" s="16"/>
      <c r="K131" s="17"/>
    </row>
    <row r="132" spans="1:11" ht="24" customHeight="1" x14ac:dyDescent="0.2">
      <c r="A132" s="12" t="s">
        <v>362</v>
      </c>
      <c r="B132" s="13" t="s">
        <v>111</v>
      </c>
      <c r="C132" s="14" t="s">
        <v>112</v>
      </c>
      <c r="D132" s="14" t="s">
        <v>113</v>
      </c>
      <c r="E132" s="15" t="s">
        <v>114</v>
      </c>
      <c r="F132" s="27">
        <v>2</v>
      </c>
      <c r="G132" s="16"/>
      <c r="H132" s="16"/>
      <c r="I132" s="16"/>
      <c r="J132" s="16"/>
      <c r="K132" s="17"/>
    </row>
    <row r="133" spans="1:11" ht="24" customHeight="1" x14ac:dyDescent="0.2">
      <c r="A133" s="12" t="s">
        <v>363</v>
      </c>
      <c r="B133" s="13" t="s">
        <v>98</v>
      </c>
      <c r="C133" s="14" t="s">
        <v>21</v>
      </c>
      <c r="D133" s="14" t="s">
        <v>99</v>
      </c>
      <c r="E133" s="15" t="s">
        <v>46</v>
      </c>
      <c r="F133" s="27">
        <v>5</v>
      </c>
      <c r="G133" s="16"/>
      <c r="H133" s="16"/>
      <c r="I133" s="16"/>
      <c r="J133" s="16"/>
      <c r="K133" s="17"/>
    </row>
    <row r="134" spans="1:11" ht="24" customHeight="1" x14ac:dyDescent="0.2">
      <c r="A134" s="12" t="s">
        <v>364</v>
      </c>
      <c r="B134" s="13" t="s">
        <v>106</v>
      </c>
      <c r="C134" s="14" t="s">
        <v>21</v>
      </c>
      <c r="D134" s="14" t="s">
        <v>107</v>
      </c>
      <c r="E134" s="15" t="s">
        <v>46</v>
      </c>
      <c r="F134" s="27">
        <v>4</v>
      </c>
      <c r="G134" s="16"/>
      <c r="H134" s="16"/>
      <c r="I134" s="16"/>
      <c r="J134" s="16"/>
      <c r="K134" s="17"/>
    </row>
    <row r="135" spans="1:11" ht="24" customHeight="1" x14ac:dyDescent="0.2">
      <c r="A135" s="12" t="s">
        <v>365</v>
      </c>
      <c r="B135" s="13" t="s">
        <v>159</v>
      </c>
      <c r="C135" s="14" t="s">
        <v>21</v>
      </c>
      <c r="D135" s="14" t="s">
        <v>160</v>
      </c>
      <c r="E135" s="15" t="s">
        <v>46</v>
      </c>
      <c r="F135" s="27">
        <v>1</v>
      </c>
      <c r="G135" s="16"/>
      <c r="H135" s="16"/>
      <c r="I135" s="16"/>
      <c r="J135" s="16"/>
      <c r="K135" s="17"/>
    </row>
    <row r="136" spans="1:11" ht="24" customHeight="1" x14ac:dyDescent="0.2">
      <c r="A136" s="12" t="s">
        <v>366</v>
      </c>
      <c r="B136" s="13" t="s">
        <v>71</v>
      </c>
      <c r="C136" s="14" t="s">
        <v>21</v>
      </c>
      <c r="D136" s="14" t="s">
        <v>72</v>
      </c>
      <c r="E136" s="15" t="s">
        <v>46</v>
      </c>
      <c r="F136" s="27">
        <v>4</v>
      </c>
      <c r="G136" s="16"/>
      <c r="H136" s="16"/>
      <c r="I136" s="16"/>
      <c r="J136" s="16"/>
      <c r="K136" s="17"/>
    </row>
    <row r="137" spans="1:11" ht="39" customHeight="1" x14ac:dyDescent="0.2">
      <c r="A137" s="12" t="s">
        <v>367</v>
      </c>
      <c r="B137" s="13" t="s">
        <v>79</v>
      </c>
      <c r="C137" s="14" t="s">
        <v>21</v>
      </c>
      <c r="D137" s="14" t="s">
        <v>80</v>
      </c>
      <c r="E137" s="15" t="s">
        <v>34</v>
      </c>
      <c r="F137" s="27">
        <v>8.6999999999999993</v>
      </c>
      <c r="G137" s="16"/>
      <c r="H137" s="16"/>
      <c r="I137" s="16"/>
      <c r="J137" s="16"/>
      <c r="K137" s="17"/>
    </row>
    <row r="138" spans="1:11" ht="26.1" customHeight="1" x14ac:dyDescent="0.2">
      <c r="A138" s="12" t="s">
        <v>368</v>
      </c>
      <c r="B138" s="13" t="s">
        <v>75</v>
      </c>
      <c r="C138" s="14" t="s">
        <v>21</v>
      </c>
      <c r="D138" s="14" t="s">
        <v>76</v>
      </c>
      <c r="E138" s="15" t="s">
        <v>34</v>
      </c>
      <c r="F138" s="27">
        <v>12.6</v>
      </c>
      <c r="G138" s="16"/>
      <c r="H138" s="16"/>
      <c r="I138" s="16"/>
      <c r="J138" s="16"/>
      <c r="K138" s="17"/>
    </row>
    <row r="139" spans="1:11" ht="39" customHeight="1" x14ac:dyDescent="0.2">
      <c r="A139" s="12" t="s">
        <v>369</v>
      </c>
      <c r="B139" s="13" t="s">
        <v>170</v>
      </c>
      <c r="C139" s="14" t="s">
        <v>21</v>
      </c>
      <c r="D139" s="14" t="s">
        <v>171</v>
      </c>
      <c r="E139" s="15" t="s">
        <v>34</v>
      </c>
      <c r="F139" s="27">
        <v>40</v>
      </c>
      <c r="G139" s="16"/>
      <c r="H139" s="16"/>
      <c r="I139" s="16"/>
      <c r="J139" s="16"/>
      <c r="K139" s="17"/>
    </row>
    <row r="140" spans="1:11" ht="26.1" customHeight="1" x14ac:dyDescent="0.2">
      <c r="A140" s="12" t="s">
        <v>370</v>
      </c>
      <c r="B140" s="13" t="s">
        <v>172</v>
      </c>
      <c r="C140" s="14" t="s">
        <v>21</v>
      </c>
      <c r="D140" s="14" t="s">
        <v>173</v>
      </c>
      <c r="E140" s="15" t="s">
        <v>34</v>
      </c>
      <c r="F140" s="27">
        <v>9.3000000000000007</v>
      </c>
      <c r="G140" s="16"/>
      <c r="H140" s="16"/>
      <c r="I140" s="16"/>
      <c r="J140" s="16"/>
      <c r="K140" s="17"/>
    </row>
    <row r="141" spans="1:11" ht="39" customHeight="1" x14ac:dyDescent="0.2">
      <c r="A141" s="12" t="s">
        <v>371</v>
      </c>
      <c r="B141" s="13" t="s">
        <v>174</v>
      </c>
      <c r="C141" s="14" t="s">
        <v>21</v>
      </c>
      <c r="D141" s="14" t="s">
        <v>175</v>
      </c>
      <c r="E141" s="15" t="s">
        <v>34</v>
      </c>
      <c r="F141" s="27">
        <v>4</v>
      </c>
      <c r="G141" s="16"/>
      <c r="H141" s="16"/>
      <c r="I141" s="16"/>
      <c r="J141" s="16"/>
      <c r="K141" s="17"/>
    </row>
    <row r="142" spans="1:11" ht="51.95" customHeight="1" x14ac:dyDescent="0.2">
      <c r="A142" s="12" t="s">
        <v>372</v>
      </c>
      <c r="B142" s="13" t="s">
        <v>176</v>
      </c>
      <c r="C142" s="14" t="s">
        <v>21</v>
      </c>
      <c r="D142" s="14" t="s">
        <v>177</v>
      </c>
      <c r="E142" s="15" t="s">
        <v>46</v>
      </c>
      <c r="F142" s="27">
        <v>3</v>
      </c>
      <c r="G142" s="16"/>
      <c r="H142" s="16"/>
      <c r="I142" s="16"/>
      <c r="J142" s="16"/>
      <c r="K142" s="17"/>
    </row>
    <row r="143" spans="1:11" ht="39" customHeight="1" x14ac:dyDescent="0.2">
      <c r="A143" s="12" t="s">
        <v>373</v>
      </c>
      <c r="B143" s="13" t="s">
        <v>85</v>
      </c>
      <c r="C143" s="14" t="s">
        <v>21</v>
      </c>
      <c r="D143" s="14" t="s">
        <v>86</v>
      </c>
      <c r="E143" s="15" t="s">
        <v>34</v>
      </c>
      <c r="F143" s="27">
        <v>5.3</v>
      </c>
      <c r="G143" s="16"/>
      <c r="H143" s="16"/>
      <c r="I143" s="16"/>
      <c r="J143" s="16"/>
      <c r="K143" s="17"/>
    </row>
    <row r="144" spans="1:11" ht="39" customHeight="1" x14ac:dyDescent="0.2">
      <c r="A144" s="12" t="s">
        <v>374</v>
      </c>
      <c r="B144" s="13" t="s">
        <v>151</v>
      </c>
      <c r="C144" s="14" t="s">
        <v>21</v>
      </c>
      <c r="D144" s="14" t="s">
        <v>152</v>
      </c>
      <c r="E144" s="15" t="s">
        <v>34</v>
      </c>
      <c r="F144" s="27">
        <v>4.5999999999999996</v>
      </c>
      <c r="G144" s="16"/>
      <c r="H144" s="16"/>
      <c r="I144" s="16"/>
      <c r="J144" s="16"/>
      <c r="K144" s="17"/>
    </row>
    <row r="145" spans="1:11" ht="39" customHeight="1" x14ac:dyDescent="0.2">
      <c r="A145" s="12" t="s">
        <v>375</v>
      </c>
      <c r="B145" s="13" t="s">
        <v>91</v>
      </c>
      <c r="C145" s="14" t="s">
        <v>21</v>
      </c>
      <c r="D145" s="14" t="s">
        <v>92</v>
      </c>
      <c r="E145" s="15" t="s">
        <v>34</v>
      </c>
      <c r="F145" s="27">
        <v>29.5</v>
      </c>
      <c r="G145" s="16"/>
      <c r="H145" s="16"/>
      <c r="I145" s="16"/>
      <c r="J145" s="16"/>
      <c r="K145" s="17"/>
    </row>
    <row r="146" spans="1:11" ht="39" customHeight="1" x14ac:dyDescent="0.2">
      <c r="A146" s="12" t="s">
        <v>376</v>
      </c>
      <c r="B146" s="13" t="s">
        <v>178</v>
      </c>
      <c r="C146" s="14" t="s">
        <v>21</v>
      </c>
      <c r="D146" s="14" t="s">
        <v>179</v>
      </c>
      <c r="E146" s="15" t="s">
        <v>46</v>
      </c>
      <c r="F146" s="27">
        <v>3</v>
      </c>
      <c r="G146" s="16"/>
      <c r="H146" s="16"/>
      <c r="I146" s="16"/>
      <c r="J146" s="16"/>
      <c r="K146" s="17"/>
    </row>
    <row r="147" spans="1:11" ht="26.1" customHeight="1" x14ac:dyDescent="0.2">
      <c r="A147" s="12" t="s">
        <v>377</v>
      </c>
      <c r="B147" s="13" t="s">
        <v>94</v>
      </c>
      <c r="C147" s="14" t="s">
        <v>21</v>
      </c>
      <c r="D147" s="14" t="s">
        <v>95</v>
      </c>
      <c r="E147" s="15" t="s">
        <v>46</v>
      </c>
      <c r="F147" s="27">
        <v>2</v>
      </c>
      <c r="G147" s="16"/>
      <c r="H147" s="16"/>
      <c r="I147" s="16"/>
      <c r="J147" s="16"/>
      <c r="K147" s="17"/>
    </row>
    <row r="148" spans="1:11" ht="39" customHeight="1" x14ac:dyDescent="0.2">
      <c r="A148" s="12" t="s">
        <v>378</v>
      </c>
      <c r="B148" s="13" t="s">
        <v>98</v>
      </c>
      <c r="C148" s="14" t="s">
        <v>21</v>
      </c>
      <c r="D148" s="14" t="s">
        <v>99</v>
      </c>
      <c r="E148" s="15" t="s">
        <v>46</v>
      </c>
      <c r="F148" s="27">
        <v>5</v>
      </c>
      <c r="G148" s="16"/>
      <c r="H148" s="16"/>
      <c r="I148" s="16"/>
      <c r="J148" s="16"/>
      <c r="K148" s="17"/>
    </row>
    <row r="149" spans="1:11" ht="39" customHeight="1" x14ac:dyDescent="0.2">
      <c r="A149" s="12" t="s">
        <v>379</v>
      </c>
      <c r="B149" s="13" t="s">
        <v>87</v>
      </c>
      <c r="C149" s="14" t="s">
        <v>21</v>
      </c>
      <c r="D149" s="14" t="s">
        <v>88</v>
      </c>
      <c r="E149" s="15" t="s">
        <v>46</v>
      </c>
      <c r="F149" s="27">
        <v>7</v>
      </c>
      <c r="G149" s="16"/>
      <c r="H149" s="16"/>
      <c r="I149" s="16"/>
      <c r="J149" s="16"/>
      <c r="K149" s="17"/>
    </row>
    <row r="150" spans="1:11" ht="39" customHeight="1" x14ac:dyDescent="0.2">
      <c r="A150" s="12" t="s">
        <v>380</v>
      </c>
      <c r="B150" s="13" t="s">
        <v>180</v>
      </c>
      <c r="C150" s="14" t="s">
        <v>21</v>
      </c>
      <c r="D150" s="14" t="s">
        <v>181</v>
      </c>
      <c r="E150" s="15" t="s">
        <v>46</v>
      </c>
      <c r="F150" s="27">
        <v>2</v>
      </c>
      <c r="G150" s="16"/>
      <c r="H150" s="16"/>
      <c r="I150" s="16"/>
      <c r="J150" s="16"/>
      <c r="K150" s="17"/>
    </row>
    <row r="151" spans="1:11" ht="26.1" customHeight="1" x14ac:dyDescent="0.2">
      <c r="A151" s="12" t="s">
        <v>381</v>
      </c>
      <c r="B151" s="13" t="s">
        <v>182</v>
      </c>
      <c r="C151" s="14" t="s">
        <v>112</v>
      </c>
      <c r="D151" s="14" t="s">
        <v>183</v>
      </c>
      <c r="E151" s="15" t="s">
        <v>114</v>
      </c>
      <c r="F151" s="27">
        <v>2</v>
      </c>
      <c r="G151" s="16"/>
      <c r="H151" s="16"/>
      <c r="I151" s="16"/>
      <c r="J151" s="16"/>
      <c r="K151" s="17"/>
    </row>
    <row r="152" spans="1:11" ht="39" customHeight="1" x14ac:dyDescent="0.2">
      <c r="A152" s="12" t="s">
        <v>382</v>
      </c>
      <c r="B152" s="13" t="s">
        <v>184</v>
      </c>
      <c r="C152" s="14" t="s">
        <v>112</v>
      </c>
      <c r="D152" s="14" t="s">
        <v>185</v>
      </c>
      <c r="E152" s="15" t="s">
        <v>114</v>
      </c>
      <c r="F152" s="27">
        <v>2</v>
      </c>
      <c r="G152" s="16"/>
      <c r="H152" s="16"/>
      <c r="I152" s="16"/>
      <c r="J152" s="16"/>
      <c r="K152" s="17"/>
    </row>
    <row r="153" spans="1:11" ht="24" customHeight="1" x14ac:dyDescent="0.2">
      <c r="A153" s="12" t="s">
        <v>383</v>
      </c>
      <c r="B153" s="13" t="s">
        <v>121</v>
      </c>
      <c r="C153" s="14" t="s">
        <v>21</v>
      </c>
      <c r="D153" s="14" t="s">
        <v>122</v>
      </c>
      <c r="E153" s="15" t="s">
        <v>41</v>
      </c>
      <c r="F153" s="27">
        <v>1.62</v>
      </c>
      <c r="G153" s="16"/>
      <c r="H153" s="16"/>
      <c r="I153" s="16"/>
      <c r="J153" s="16"/>
      <c r="K153" s="17"/>
    </row>
    <row r="154" spans="1:11" ht="26.1" customHeight="1" x14ac:dyDescent="0.2">
      <c r="A154" s="12" t="s">
        <v>384</v>
      </c>
      <c r="B154" s="13" t="s">
        <v>123</v>
      </c>
      <c r="C154" s="14" t="s">
        <v>21</v>
      </c>
      <c r="D154" s="14" t="s">
        <v>124</v>
      </c>
      <c r="E154" s="15" t="s">
        <v>41</v>
      </c>
      <c r="F154" s="27">
        <v>1.1299999999999999</v>
      </c>
      <c r="G154" s="16"/>
      <c r="H154" s="16"/>
      <c r="I154" s="16"/>
      <c r="J154" s="16"/>
      <c r="K154" s="17"/>
    </row>
    <row r="155" spans="1:11" ht="26.1" customHeight="1" x14ac:dyDescent="0.2">
      <c r="A155" s="12" t="s">
        <v>420</v>
      </c>
      <c r="B155" s="13" t="s">
        <v>222</v>
      </c>
      <c r="C155" s="14" t="s">
        <v>21</v>
      </c>
      <c r="D155" s="14" t="s">
        <v>223</v>
      </c>
      <c r="E155" s="15" t="s">
        <v>46</v>
      </c>
      <c r="F155" s="27">
        <v>5</v>
      </c>
      <c r="G155" s="16"/>
      <c r="H155" s="16"/>
      <c r="I155" s="16"/>
      <c r="J155" s="16"/>
      <c r="K155" s="17"/>
    </row>
    <row r="156" spans="1:11" ht="26.1" customHeight="1" x14ac:dyDescent="0.2">
      <c r="A156" s="12" t="s">
        <v>421</v>
      </c>
      <c r="B156" s="13" t="s">
        <v>224</v>
      </c>
      <c r="C156" s="14" t="s">
        <v>21</v>
      </c>
      <c r="D156" s="14" t="s">
        <v>225</v>
      </c>
      <c r="E156" s="15" t="s">
        <v>46</v>
      </c>
      <c r="F156" s="27">
        <v>2</v>
      </c>
      <c r="G156" s="16"/>
      <c r="H156" s="16"/>
      <c r="I156" s="16"/>
      <c r="J156" s="16"/>
      <c r="K156" s="17"/>
    </row>
    <row r="157" spans="1:11" ht="26.1" customHeight="1" x14ac:dyDescent="0.2">
      <c r="A157" s="10">
        <v>6</v>
      </c>
      <c r="B157" s="11"/>
      <c r="C157" s="11"/>
      <c r="D157" s="11" t="s">
        <v>251</v>
      </c>
      <c r="E157" s="11"/>
      <c r="F157" s="26"/>
      <c r="G157" s="32"/>
      <c r="H157" s="32"/>
      <c r="I157" s="32"/>
      <c r="J157" s="32"/>
      <c r="K157" s="23"/>
    </row>
    <row r="158" spans="1:11" ht="26.1" customHeight="1" x14ac:dyDescent="0.2">
      <c r="A158" s="12" t="s">
        <v>385</v>
      </c>
      <c r="B158" s="13" t="s">
        <v>252</v>
      </c>
      <c r="C158" s="14" t="s">
        <v>112</v>
      </c>
      <c r="D158" s="14" t="s">
        <v>253</v>
      </c>
      <c r="E158" s="15" t="s">
        <v>114</v>
      </c>
      <c r="F158" s="27">
        <v>12</v>
      </c>
      <c r="G158" s="16"/>
      <c r="H158" s="16"/>
      <c r="I158" s="16"/>
      <c r="J158" s="16"/>
      <c r="K158" s="17"/>
    </row>
    <row r="159" spans="1:11" ht="26.1" customHeight="1" x14ac:dyDescent="0.2">
      <c r="A159" s="12" t="s">
        <v>386</v>
      </c>
      <c r="B159" s="13" t="s">
        <v>197</v>
      </c>
      <c r="C159" s="14" t="s">
        <v>21</v>
      </c>
      <c r="D159" s="14" t="s">
        <v>198</v>
      </c>
      <c r="E159" s="15" t="s">
        <v>23</v>
      </c>
      <c r="F159" s="27">
        <v>103.84</v>
      </c>
      <c r="G159" s="16"/>
      <c r="H159" s="16"/>
      <c r="I159" s="16"/>
      <c r="J159" s="16"/>
      <c r="K159" s="17"/>
    </row>
    <row r="160" spans="1:11" ht="26.1" customHeight="1" x14ac:dyDescent="0.2">
      <c r="A160" s="12" t="s">
        <v>387</v>
      </c>
      <c r="B160" s="13" t="s">
        <v>415</v>
      </c>
      <c r="C160" s="14" t="s">
        <v>21</v>
      </c>
      <c r="D160" s="14" t="s">
        <v>416</v>
      </c>
      <c r="E160" s="15" t="s">
        <v>23</v>
      </c>
      <c r="F160" s="27">
        <f>F161</f>
        <v>535.70000000000005</v>
      </c>
      <c r="G160" s="16"/>
      <c r="H160" s="16"/>
      <c r="I160" s="16"/>
      <c r="J160" s="16"/>
      <c r="K160" s="17"/>
    </row>
    <row r="161" spans="1:11" ht="26.1" customHeight="1" x14ac:dyDescent="0.2">
      <c r="A161" s="12" t="s">
        <v>417</v>
      </c>
      <c r="B161" s="13" t="s">
        <v>119</v>
      </c>
      <c r="C161" s="14" t="s">
        <v>21</v>
      </c>
      <c r="D161" s="14" t="s">
        <v>120</v>
      </c>
      <c r="E161" s="15" t="s">
        <v>23</v>
      </c>
      <c r="F161" s="27">
        <v>535.70000000000005</v>
      </c>
      <c r="G161" s="16"/>
      <c r="H161" s="16"/>
      <c r="I161" s="16"/>
      <c r="J161" s="16"/>
      <c r="K161" s="17"/>
    </row>
    <row r="162" spans="1:11" ht="24" customHeight="1" x14ac:dyDescent="0.2">
      <c r="A162" s="10" t="s">
        <v>186</v>
      </c>
      <c r="B162" s="11"/>
      <c r="C162" s="11"/>
      <c r="D162" s="11" t="s">
        <v>187</v>
      </c>
      <c r="E162" s="11"/>
      <c r="F162" s="26"/>
      <c r="G162" s="32"/>
      <c r="H162" s="32"/>
      <c r="I162" s="32"/>
      <c r="J162" s="32"/>
      <c r="K162" s="23"/>
    </row>
    <row r="163" spans="1:11" ht="24" customHeight="1" x14ac:dyDescent="0.2">
      <c r="A163" s="10" t="s">
        <v>188</v>
      </c>
      <c r="B163" s="11"/>
      <c r="C163" s="11"/>
      <c r="D163" s="11" t="s">
        <v>189</v>
      </c>
      <c r="E163" s="11"/>
      <c r="F163" s="26"/>
      <c r="G163" s="32"/>
      <c r="H163" s="32"/>
      <c r="I163" s="32"/>
      <c r="J163" s="32"/>
      <c r="K163" s="23"/>
    </row>
    <row r="164" spans="1:11" ht="39" customHeight="1" x14ac:dyDescent="0.2">
      <c r="A164" s="12" t="s">
        <v>190</v>
      </c>
      <c r="B164" s="13" t="s">
        <v>191</v>
      </c>
      <c r="C164" s="14" t="s">
        <v>21</v>
      </c>
      <c r="D164" s="14" t="s">
        <v>192</v>
      </c>
      <c r="E164" s="15" t="s">
        <v>46</v>
      </c>
      <c r="F164" s="27">
        <v>2</v>
      </c>
      <c r="G164" s="16"/>
      <c r="H164" s="16"/>
      <c r="I164" s="16"/>
      <c r="J164" s="16"/>
      <c r="K164" s="17"/>
    </row>
    <row r="165" spans="1:11" ht="39" customHeight="1" x14ac:dyDescent="0.2">
      <c r="A165" s="12" t="s">
        <v>388</v>
      </c>
      <c r="B165" s="13" t="s">
        <v>193</v>
      </c>
      <c r="C165" s="14" t="s">
        <v>21</v>
      </c>
      <c r="D165" s="14" t="s">
        <v>194</v>
      </c>
      <c r="E165" s="15" t="s">
        <v>46</v>
      </c>
      <c r="F165" s="27">
        <v>6</v>
      </c>
      <c r="G165" s="16"/>
      <c r="H165" s="16"/>
      <c r="I165" s="16"/>
      <c r="J165" s="16"/>
      <c r="K165" s="17"/>
    </row>
    <row r="166" spans="1:11" ht="39" customHeight="1" x14ac:dyDescent="0.2">
      <c r="A166" s="12"/>
      <c r="B166" s="13" t="s">
        <v>446</v>
      </c>
      <c r="C166" s="14" t="s">
        <v>21</v>
      </c>
      <c r="D166" s="14" t="s">
        <v>447</v>
      </c>
      <c r="E166" s="15" t="s">
        <v>46</v>
      </c>
      <c r="F166" s="27">
        <v>1</v>
      </c>
      <c r="G166" s="16"/>
      <c r="H166" s="16"/>
      <c r="I166" s="16"/>
      <c r="J166" s="16"/>
      <c r="K166" s="17"/>
    </row>
    <row r="167" spans="1:11" ht="26.1" customHeight="1" x14ac:dyDescent="0.2">
      <c r="A167" s="12" t="s">
        <v>389</v>
      </c>
      <c r="B167" s="13" t="s">
        <v>166</v>
      </c>
      <c r="C167" s="14" t="s">
        <v>21</v>
      </c>
      <c r="D167" s="14" t="s">
        <v>167</v>
      </c>
      <c r="E167" s="15" t="s">
        <v>46</v>
      </c>
      <c r="F167" s="27">
        <v>9</v>
      </c>
      <c r="G167" s="16"/>
      <c r="H167" s="16"/>
      <c r="I167" s="16"/>
      <c r="J167" s="16"/>
      <c r="K167" s="17"/>
    </row>
    <row r="168" spans="1:11" ht="39" customHeight="1" x14ac:dyDescent="0.2">
      <c r="A168" s="12" t="s">
        <v>390</v>
      </c>
      <c r="B168" s="13" t="s">
        <v>195</v>
      </c>
      <c r="C168" s="14" t="s">
        <v>21</v>
      </c>
      <c r="D168" s="14" t="s">
        <v>196</v>
      </c>
      <c r="E168" s="15" t="s">
        <v>46</v>
      </c>
      <c r="F168" s="27">
        <f>F167</f>
        <v>9</v>
      </c>
      <c r="G168" s="16"/>
      <c r="H168" s="16"/>
      <c r="I168" s="16"/>
      <c r="J168" s="16"/>
      <c r="K168" s="17"/>
    </row>
    <row r="169" spans="1:11" ht="39" customHeight="1" x14ac:dyDescent="0.2">
      <c r="A169" s="12" t="s">
        <v>391</v>
      </c>
      <c r="B169" s="13">
        <v>84898</v>
      </c>
      <c r="C169" s="14" t="s">
        <v>226</v>
      </c>
      <c r="D169" s="14" t="s">
        <v>244</v>
      </c>
      <c r="E169" s="15" t="s">
        <v>46</v>
      </c>
      <c r="F169" s="27">
        <v>2</v>
      </c>
      <c r="G169" s="16"/>
      <c r="H169" s="16"/>
      <c r="I169" s="16"/>
      <c r="J169" s="16"/>
      <c r="K169" s="17"/>
    </row>
    <row r="170" spans="1:11" ht="24" customHeight="1" x14ac:dyDescent="0.2">
      <c r="A170" s="12" t="s">
        <v>392</v>
      </c>
      <c r="B170" s="13" t="s">
        <v>197</v>
      </c>
      <c r="C170" s="14" t="s">
        <v>21</v>
      </c>
      <c r="D170" s="14" t="s">
        <v>198</v>
      </c>
      <c r="E170" s="15" t="s">
        <v>23</v>
      </c>
      <c r="F170" s="27">
        <v>27.72</v>
      </c>
      <c r="G170" s="16"/>
      <c r="H170" s="16"/>
      <c r="I170" s="16"/>
      <c r="J170" s="16"/>
      <c r="K170" s="17"/>
    </row>
    <row r="171" spans="1:11" ht="24" customHeight="1" x14ac:dyDescent="0.2">
      <c r="A171" s="10" t="s">
        <v>199</v>
      </c>
      <c r="B171" s="11"/>
      <c r="C171" s="11"/>
      <c r="D171" s="11" t="s">
        <v>200</v>
      </c>
      <c r="E171" s="11"/>
      <c r="F171" s="26"/>
      <c r="G171" s="32"/>
      <c r="H171" s="32"/>
      <c r="I171" s="32"/>
      <c r="J171" s="32"/>
      <c r="K171" s="23"/>
    </row>
    <row r="172" spans="1:11" s="36" customFormat="1" ht="38.25" x14ac:dyDescent="0.2">
      <c r="A172" s="12" t="s">
        <v>393</v>
      </c>
      <c r="B172" s="13" t="s">
        <v>237</v>
      </c>
      <c r="C172" s="14" t="s">
        <v>226</v>
      </c>
      <c r="D172" s="14" t="s">
        <v>227</v>
      </c>
      <c r="E172" s="15" t="s">
        <v>114</v>
      </c>
      <c r="F172" s="27">
        <v>1</v>
      </c>
      <c r="G172" s="16"/>
      <c r="H172" s="16"/>
      <c r="I172" s="16"/>
      <c r="J172" s="16"/>
      <c r="K172" s="17"/>
    </row>
    <row r="173" spans="1:11" ht="38.25" x14ac:dyDescent="0.2">
      <c r="A173" s="12" t="s">
        <v>394</v>
      </c>
      <c r="B173" s="13" t="s">
        <v>237</v>
      </c>
      <c r="C173" s="14" t="s">
        <v>226</v>
      </c>
      <c r="D173" s="14" t="s">
        <v>228</v>
      </c>
      <c r="E173" s="15" t="s">
        <v>114</v>
      </c>
      <c r="F173" s="27">
        <v>1</v>
      </c>
      <c r="G173" s="16"/>
      <c r="H173" s="16"/>
      <c r="I173" s="16"/>
      <c r="J173" s="16"/>
      <c r="K173" s="17"/>
    </row>
    <row r="174" spans="1:11" ht="38.25" x14ac:dyDescent="0.2">
      <c r="A174" s="12" t="s">
        <v>395</v>
      </c>
      <c r="B174" s="13" t="s">
        <v>237</v>
      </c>
      <c r="C174" s="14" t="s">
        <v>226</v>
      </c>
      <c r="D174" s="14" t="s">
        <v>229</v>
      </c>
      <c r="E174" s="15" t="s">
        <v>114</v>
      </c>
      <c r="F174" s="27">
        <v>2</v>
      </c>
      <c r="G174" s="16"/>
      <c r="H174" s="16"/>
      <c r="I174" s="16"/>
      <c r="J174" s="16"/>
      <c r="K174" s="17"/>
    </row>
    <row r="175" spans="1:11" ht="38.25" x14ac:dyDescent="0.2">
      <c r="A175" s="12" t="s">
        <v>396</v>
      </c>
      <c r="B175" s="13" t="s">
        <v>237</v>
      </c>
      <c r="C175" s="14" t="s">
        <v>226</v>
      </c>
      <c r="D175" s="14" t="s">
        <v>230</v>
      </c>
      <c r="E175" s="15" t="s">
        <v>114</v>
      </c>
      <c r="F175" s="27">
        <v>1</v>
      </c>
      <c r="G175" s="16"/>
      <c r="H175" s="16"/>
      <c r="I175" s="16"/>
      <c r="J175" s="16"/>
      <c r="K175" s="17"/>
    </row>
    <row r="176" spans="1:11" ht="38.25" x14ac:dyDescent="0.2">
      <c r="A176" s="12" t="s">
        <v>397</v>
      </c>
      <c r="B176" s="13" t="s">
        <v>237</v>
      </c>
      <c r="C176" s="14" t="s">
        <v>226</v>
      </c>
      <c r="D176" s="14" t="s">
        <v>231</v>
      </c>
      <c r="E176" s="15" t="s">
        <v>114</v>
      </c>
      <c r="F176" s="27">
        <v>2</v>
      </c>
      <c r="G176" s="16"/>
      <c r="H176" s="16"/>
      <c r="I176" s="16"/>
      <c r="J176" s="16"/>
      <c r="K176" s="17"/>
    </row>
    <row r="177" spans="1:13" ht="38.25" x14ac:dyDescent="0.2">
      <c r="A177" s="12" t="s">
        <v>398</v>
      </c>
      <c r="B177" s="13" t="s">
        <v>237</v>
      </c>
      <c r="C177" s="14" t="s">
        <v>226</v>
      </c>
      <c r="D177" s="14" t="s">
        <v>232</v>
      </c>
      <c r="E177" s="15" t="s">
        <v>114</v>
      </c>
      <c r="F177" s="27">
        <v>1</v>
      </c>
      <c r="G177" s="16"/>
      <c r="H177" s="16"/>
      <c r="I177" s="16"/>
      <c r="J177" s="16"/>
      <c r="K177" s="17"/>
    </row>
    <row r="178" spans="1:13" ht="38.25" x14ac:dyDescent="0.2">
      <c r="A178" s="12" t="s">
        <v>399</v>
      </c>
      <c r="B178" s="13" t="s">
        <v>237</v>
      </c>
      <c r="C178" s="14" t="s">
        <v>226</v>
      </c>
      <c r="D178" s="14" t="s">
        <v>246</v>
      </c>
      <c r="E178" s="15" t="s">
        <v>114</v>
      </c>
      <c r="F178" s="27">
        <v>1</v>
      </c>
      <c r="G178" s="16"/>
      <c r="H178" s="16"/>
      <c r="I178" s="16"/>
      <c r="J178" s="16"/>
      <c r="K178" s="17"/>
    </row>
    <row r="179" spans="1:13" ht="51" x14ac:dyDescent="0.2">
      <c r="A179" s="12" t="s">
        <v>400</v>
      </c>
      <c r="B179" s="13" t="s">
        <v>237</v>
      </c>
      <c r="C179" s="14" t="s">
        <v>226</v>
      </c>
      <c r="D179" s="14" t="s">
        <v>233</v>
      </c>
      <c r="E179" s="15" t="s">
        <v>114</v>
      </c>
      <c r="F179" s="27">
        <v>5</v>
      </c>
      <c r="G179" s="16"/>
      <c r="H179" s="16"/>
      <c r="I179" s="16"/>
      <c r="J179" s="16"/>
      <c r="K179" s="17"/>
    </row>
    <row r="180" spans="1:13" ht="51" x14ac:dyDescent="0.2">
      <c r="A180" s="12" t="s">
        <v>401</v>
      </c>
      <c r="B180" s="13" t="s">
        <v>237</v>
      </c>
      <c r="C180" s="14" t="s">
        <v>226</v>
      </c>
      <c r="D180" s="14" t="s">
        <v>234</v>
      </c>
      <c r="E180" s="15" t="s">
        <v>114</v>
      </c>
      <c r="F180" s="27">
        <v>1</v>
      </c>
      <c r="G180" s="16"/>
      <c r="H180" s="16"/>
      <c r="I180" s="16"/>
      <c r="J180" s="16"/>
      <c r="K180" s="17"/>
    </row>
    <row r="181" spans="1:13" ht="24" customHeight="1" x14ac:dyDescent="0.2">
      <c r="A181" s="12" t="s">
        <v>402</v>
      </c>
      <c r="B181" s="13" t="s">
        <v>28</v>
      </c>
      <c r="C181" s="14" t="s">
        <v>236</v>
      </c>
      <c r="D181" s="14" t="s">
        <v>235</v>
      </c>
      <c r="E181" s="15" t="s">
        <v>29</v>
      </c>
      <c r="F181" s="27">
        <v>1</v>
      </c>
      <c r="G181" s="16"/>
      <c r="H181" s="16"/>
      <c r="I181" s="16"/>
      <c r="J181" s="16"/>
      <c r="K181" s="17"/>
    </row>
    <row r="182" spans="1:13" ht="24" customHeight="1" x14ac:dyDescent="0.2">
      <c r="A182" s="12" t="s">
        <v>403</v>
      </c>
      <c r="B182" s="13" t="s">
        <v>237</v>
      </c>
      <c r="C182" s="14" t="s">
        <v>226</v>
      </c>
      <c r="D182" s="14" t="s">
        <v>238</v>
      </c>
      <c r="E182" s="15" t="s">
        <v>114</v>
      </c>
      <c r="F182" s="27">
        <v>2</v>
      </c>
      <c r="G182" s="16"/>
      <c r="H182" s="16"/>
      <c r="I182" s="16"/>
      <c r="J182" s="16"/>
      <c r="K182" s="17"/>
    </row>
    <row r="183" spans="1:13" ht="25.5" x14ac:dyDescent="0.2">
      <c r="A183" s="12" t="s">
        <v>404</v>
      </c>
      <c r="B183" s="13" t="s">
        <v>237</v>
      </c>
      <c r="C183" s="14" t="s">
        <v>226</v>
      </c>
      <c r="D183" s="14" t="s">
        <v>239</v>
      </c>
      <c r="E183" s="15" t="s">
        <v>114</v>
      </c>
      <c r="F183" s="27">
        <v>1</v>
      </c>
      <c r="G183" s="16"/>
      <c r="H183" s="16"/>
      <c r="I183" s="16"/>
      <c r="J183" s="16"/>
      <c r="K183" s="17"/>
    </row>
    <row r="184" spans="1:13" ht="25.5" x14ac:dyDescent="0.2">
      <c r="A184" s="12" t="s">
        <v>405</v>
      </c>
      <c r="B184" s="13" t="s">
        <v>237</v>
      </c>
      <c r="C184" s="14" t="s">
        <v>226</v>
      </c>
      <c r="D184" s="14" t="s">
        <v>245</v>
      </c>
      <c r="E184" s="15" t="s">
        <v>114</v>
      </c>
      <c r="F184" s="27">
        <v>1</v>
      </c>
      <c r="G184" s="16"/>
      <c r="H184" s="16"/>
      <c r="I184" s="16"/>
      <c r="J184" s="16"/>
      <c r="K184" s="17"/>
    </row>
    <row r="185" spans="1:13" ht="38.25" x14ac:dyDescent="0.2">
      <c r="A185" s="12" t="s">
        <v>406</v>
      </c>
      <c r="B185" s="13" t="s">
        <v>237</v>
      </c>
      <c r="C185" s="14" t="s">
        <v>226</v>
      </c>
      <c r="D185" s="14" t="s">
        <v>240</v>
      </c>
      <c r="E185" s="15" t="s">
        <v>114</v>
      </c>
      <c r="F185" s="27">
        <v>2</v>
      </c>
      <c r="G185" s="16"/>
      <c r="H185" s="16"/>
      <c r="I185" s="16"/>
      <c r="J185" s="16"/>
      <c r="K185" s="17"/>
    </row>
    <row r="186" spans="1:13" ht="38.25" x14ac:dyDescent="0.2">
      <c r="A186" s="12" t="s">
        <v>407</v>
      </c>
      <c r="B186" s="13" t="s">
        <v>237</v>
      </c>
      <c r="C186" s="14" t="s">
        <v>226</v>
      </c>
      <c r="D186" s="14" t="s">
        <v>241</v>
      </c>
      <c r="E186" s="15" t="s">
        <v>114</v>
      </c>
      <c r="F186" s="27">
        <v>1</v>
      </c>
      <c r="G186" s="16"/>
      <c r="H186" s="16"/>
      <c r="I186" s="16"/>
      <c r="J186" s="16"/>
      <c r="K186" s="17"/>
    </row>
    <row r="187" spans="1:13" ht="38.25" x14ac:dyDescent="0.2">
      <c r="A187" s="12" t="s">
        <v>408</v>
      </c>
      <c r="B187" s="13" t="s">
        <v>237</v>
      </c>
      <c r="C187" s="14" t="s">
        <v>226</v>
      </c>
      <c r="D187" s="14" t="s">
        <v>242</v>
      </c>
      <c r="E187" s="15" t="s">
        <v>114</v>
      </c>
      <c r="F187" s="27">
        <v>2</v>
      </c>
      <c r="G187" s="16"/>
      <c r="H187" s="16"/>
      <c r="I187" s="16"/>
      <c r="J187" s="16"/>
      <c r="K187" s="17"/>
    </row>
    <row r="188" spans="1:13" ht="38.25" x14ac:dyDescent="0.2">
      <c r="A188" s="12" t="s">
        <v>409</v>
      </c>
      <c r="B188" s="13" t="s">
        <v>237</v>
      </c>
      <c r="C188" s="14" t="s">
        <v>226</v>
      </c>
      <c r="D188" s="14" t="s">
        <v>243</v>
      </c>
      <c r="E188" s="15" t="s">
        <v>114</v>
      </c>
      <c r="F188" s="27">
        <v>1</v>
      </c>
      <c r="G188" s="16"/>
      <c r="H188" s="16"/>
      <c r="I188" s="16"/>
      <c r="J188" s="16"/>
      <c r="K188" s="17"/>
    </row>
    <row r="189" spans="1:13" ht="25.5" x14ac:dyDescent="0.2">
      <c r="A189" s="12" t="s">
        <v>410</v>
      </c>
      <c r="B189" s="13"/>
      <c r="C189" s="14" t="s">
        <v>21</v>
      </c>
      <c r="D189" s="14" t="s">
        <v>33</v>
      </c>
      <c r="E189" s="15" t="s">
        <v>34</v>
      </c>
      <c r="F189" s="27">
        <v>21.4</v>
      </c>
      <c r="G189" s="16"/>
      <c r="H189" s="16"/>
      <c r="I189" s="16"/>
      <c r="J189" s="16"/>
      <c r="K189" s="17"/>
    </row>
    <row r="190" spans="1:13" ht="25.5" x14ac:dyDescent="0.2">
      <c r="A190" s="12" t="s">
        <v>411</v>
      </c>
      <c r="B190" s="13"/>
      <c r="C190" s="14" t="s">
        <v>21</v>
      </c>
      <c r="D190" s="14" t="s">
        <v>63</v>
      </c>
      <c r="E190" s="15" t="s">
        <v>34</v>
      </c>
      <c r="F190" s="27">
        <v>10.1</v>
      </c>
      <c r="G190" s="16"/>
      <c r="H190" s="16"/>
      <c r="I190" s="16"/>
      <c r="J190" s="16"/>
      <c r="K190" s="17"/>
    </row>
    <row r="191" spans="1:13" ht="24" customHeight="1" thickBot="1" x14ac:dyDescent="0.25">
      <c r="A191" s="53"/>
      <c r="B191" s="49"/>
      <c r="C191" s="49"/>
      <c r="D191" s="49"/>
      <c r="E191" s="49"/>
      <c r="F191" s="50"/>
      <c r="G191" s="75" t="s">
        <v>254</v>
      </c>
      <c r="H191" s="76"/>
      <c r="I191" s="51"/>
      <c r="J191" s="51"/>
      <c r="K191" s="52"/>
      <c r="L191" s="9">
        <f>J191+I191</f>
        <v>0</v>
      </c>
      <c r="M191" s="9">
        <f>L191-K191</f>
        <v>0</v>
      </c>
    </row>
    <row r="192" spans="1:13" x14ac:dyDescent="0.2">
      <c r="A192" s="2"/>
      <c r="B192" s="2"/>
      <c r="C192" s="2"/>
      <c r="D192" s="2"/>
      <c r="E192" s="2"/>
      <c r="F192" s="28"/>
      <c r="G192" s="5"/>
      <c r="H192" s="5"/>
      <c r="I192" s="5"/>
      <c r="J192" s="5"/>
      <c r="K192" s="6"/>
    </row>
    <row r="193" spans="1:11" x14ac:dyDescent="0.2">
      <c r="A193" s="4"/>
      <c r="B193" s="4"/>
      <c r="C193" s="4"/>
      <c r="D193" s="4"/>
      <c r="E193" s="4"/>
      <c r="F193" s="29"/>
      <c r="G193" s="7"/>
      <c r="H193" s="7"/>
      <c r="I193" s="7"/>
      <c r="J193" s="7"/>
      <c r="K193" s="24"/>
    </row>
    <row r="194" spans="1:11" x14ac:dyDescent="0.2">
      <c r="A194" s="101" t="s">
        <v>201</v>
      </c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</row>
    <row r="195" spans="1:11" x14ac:dyDescent="0.2">
      <c r="A195" s="98"/>
      <c r="B195" s="98"/>
      <c r="C195" s="98"/>
      <c r="D195" s="3"/>
      <c r="E195" s="2"/>
      <c r="F195" s="28"/>
      <c r="G195" s="5"/>
      <c r="H195" s="5"/>
      <c r="I195" s="5"/>
      <c r="J195" s="99"/>
      <c r="K195" s="100"/>
    </row>
    <row r="196" spans="1:11" x14ac:dyDescent="0.2">
      <c r="A196" s="98"/>
      <c r="B196" s="98"/>
      <c r="C196" s="98"/>
      <c r="D196" s="3"/>
      <c r="E196" s="2"/>
      <c r="F196" s="28"/>
      <c r="G196" s="5"/>
      <c r="H196" s="5"/>
      <c r="I196" s="5"/>
      <c r="J196" s="99"/>
      <c r="K196" s="100"/>
    </row>
    <row r="197" spans="1:11" ht="60" customHeight="1" x14ac:dyDescent="0.2">
      <c r="A197" s="1"/>
      <c r="B197" s="1"/>
      <c r="C197" s="1"/>
      <c r="D197" s="1"/>
      <c r="E197" s="1"/>
      <c r="F197" s="30"/>
      <c r="G197" s="8"/>
      <c r="H197" s="8"/>
      <c r="I197" s="8"/>
      <c r="J197" s="8"/>
      <c r="K197" s="25"/>
    </row>
    <row r="198" spans="1:11" ht="69.95" customHeight="1" x14ac:dyDescent="0.2"/>
  </sheetData>
  <mergeCells count="21">
    <mergeCell ref="A196:C196"/>
    <mergeCell ref="J196:K196"/>
    <mergeCell ref="A194:K194"/>
    <mergeCell ref="A195:C195"/>
    <mergeCell ref="J195:K195"/>
    <mergeCell ref="G191:H191"/>
    <mergeCell ref="E1:F1"/>
    <mergeCell ref="G1:H1"/>
    <mergeCell ref="I1:K1"/>
    <mergeCell ref="E2:F2"/>
    <mergeCell ref="G2:H2"/>
    <mergeCell ref="I2:K2"/>
    <mergeCell ref="A3:K3"/>
    <mergeCell ref="A4:A5"/>
    <mergeCell ref="B4:B5"/>
    <mergeCell ref="C4:C5"/>
    <mergeCell ref="D4:D5"/>
    <mergeCell ref="E4:E5"/>
    <mergeCell ref="F4:F5"/>
    <mergeCell ref="G4:H4"/>
    <mergeCell ref="I4:K4"/>
  </mergeCells>
  <phoneticPr fontId="18" type="noConversion"/>
  <pageMargins left="0.5" right="0.5" top="1" bottom="1" header="0.5" footer="0.5"/>
  <pageSetup paperSize="9" scale="74" fitToWidth="0" fitToHeight="0" orientation="landscape" r:id="rId1"/>
  <headerFooter>
    <oddHeader>&amp;L &amp;CMinha Empresa
CNPJ: 87.612.800/0001-41 &amp;R</oddHeader>
    <oddFooter>&amp;L &amp;CRua Minas Gerais Palácio Municipal Walter Ullmann - Centro - Três de Maio / RS
 / lirianefedrigo@yahoo.com.br &amp;R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CRONOGRAMA</vt:lpstr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Leticia Schroer</cp:lastModifiedBy>
  <cp:revision>0</cp:revision>
  <cp:lastPrinted>2025-11-13T13:14:38Z</cp:lastPrinted>
  <dcterms:created xsi:type="dcterms:W3CDTF">2025-11-03T14:18:32Z</dcterms:created>
  <dcterms:modified xsi:type="dcterms:W3CDTF">2026-03-11T11:56:35Z</dcterms:modified>
</cp:coreProperties>
</file>