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9-2026 - Pavimentação poliédrica - Caça e Pesca e Acesso Saci\Orçamento Sem Valores\"/>
    </mc:Choice>
  </mc:AlternateContent>
  <xr:revisionPtr revIDLastSave="0" documentId="8_{5216D4E9-9D9C-4786-84FF-02647DC624D4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CAÇA E PESCA" sheetId="18" r:id="rId1"/>
  </sheets>
  <externalReferences>
    <externalReference r:id="rId2"/>
  </externalReferences>
  <definedNames>
    <definedName name="ACOMPANHAMENTO" hidden="1">IF(VALUE([1]MENU!$O$4)=2,"BM","PLE")</definedName>
    <definedName name="_xlnm.Print_Area" localSheetId="0">'CAÇA E PESCA'!$A$1:$O$49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8" l="1"/>
  <c r="I25" i="18" l="1"/>
  <c r="I24" i="18"/>
  <c r="F13" i="18"/>
  <c r="F19" i="18"/>
  <c r="I20" i="18"/>
  <c r="F15" i="18" l="1"/>
  <c r="F14" i="18"/>
  <c r="F16" i="18"/>
  <c r="I26" i="18" l="1"/>
  <c r="I27" i="18"/>
  <c r="F30" i="18"/>
  <c r="I10" i="18" l="1"/>
  <c r="I19" i="18" l="1"/>
  <c r="I13" i="18"/>
  <c r="I9" i="18"/>
  <c r="I16" i="18" l="1"/>
  <c r="I14" i="18"/>
  <c r="I30" i="18"/>
  <c r="I15" i="18"/>
</calcChain>
</file>

<file path=xl/sharedStrings.xml><?xml version="1.0" encoding="utf-8"?>
<sst xmlns="http://schemas.openxmlformats.org/spreadsheetml/2006/main" count="103" uniqueCount="79">
  <si>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</si>
  <si>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</si>
  <si>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</si>
  <si>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</si>
  <si>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</si>
  <si>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</si>
  <si>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</si>
  <si>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</si>
  <si>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</si>
  <si>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</si>
  <si>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</si>
  <si>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</si>
  <si>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</si>
  <si>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</si>
  <si>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</si>
  <si>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</si>
  <si>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</si>
  <si>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</si>
  <si>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</si>
  <si>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</si>
  <si>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m²</t>
  </si>
  <si>
    <t>TOTAL ITEM 1.1</t>
  </si>
  <si>
    <t>1.2</t>
  </si>
  <si>
    <t>1.2.1</t>
  </si>
  <si>
    <t>COMPOSIÇÃO</t>
  </si>
  <si>
    <t>m</t>
  </si>
  <si>
    <t>1.2.2</t>
  </si>
  <si>
    <t>1.2.3</t>
  </si>
  <si>
    <t>TOTAL ITEM 1.2</t>
  </si>
  <si>
    <t>1.3</t>
  </si>
  <si>
    <t>PAVIMENTAÇÃO</t>
  </si>
  <si>
    <t>1.3.1</t>
  </si>
  <si>
    <t>1.3.2</t>
  </si>
  <si>
    <t>1.3.3</t>
  </si>
  <si>
    <t>TOTAL ITEM 1.3</t>
  </si>
  <si>
    <t xml:space="preserve"> </t>
  </si>
  <si>
    <t>1.4</t>
  </si>
  <si>
    <t>1.4.1</t>
  </si>
  <si>
    <t>TOTAL ITEM 1.4</t>
  </si>
  <si>
    <t>1.5</t>
  </si>
  <si>
    <t xml:space="preserve">m² </t>
  </si>
  <si>
    <t xml:space="preserve">SERVIÇOS FINAIS </t>
  </si>
  <si>
    <t>03</t>
  </si>
  <si>
    <t xml:space="preserve">LIMPEZA FINAL DA PISTA E ENTORNO COM RECOLHIMENTO DE ENTULHO </t>
  </si>
  <si>
    <t>SINAPI</t>
  </si>
  <si>
    <t>101170</t>
  </si>
  <si>
    <t>m³</t>
  </si>
  <si>
    <t>NÃO DESONERADO</t>
  </si>
  <si>
    <t>ORÇAMENTO</t>
  </si>
  <si>
    <t>PERÍODO</t>
  </si>
  <si>
    <t>ACUMULADO</t>
  </si>
  <si>
    <t>A EXECUTAR</t>
  </si>
  <si>
    <t>PAVIMENTAÇÃO COM PEDRAS IRREGULARES DE BASALTO SOBRE COLCHÃO DE ARGILA ESPESSURA 15CM, REJUNTADO COM PÓ DE PEDRA ESPESSURA 2 CM, EXCLUSIVE COMPACTAÇÃO</t>
  </si>
  <si>
    <t>LOCAÇÃO DE PAVIMENTAÇÃO. AF_10/2018</t>
  </si>
  <si>
    <t>TOTAL DA OBRA</t>
  </si>
  <si>
    <t>1.1.2</t>
  </si>
  <si>
    <t xml:space="preserve"> 102476 </t>
  </si>
  <si>
    <t>(DISSIPADOR) ALVENARIA ESTRUTURAL DE BLOCOS CERÂMICOS 14X19X29, (ESPESSURA DE 14 CM), PARA PAREDES COM ÁREA LÍQUIDA MAIOR OU IGUAL A 6M², SEM VÃOS, UTILIZANDO COLHER DE PEDREIRO E ARGAMASSA DE ASSENTAMENTO COM PREPARO EM BETONEIRA. AF_12/2014</t>
  </si>
  <si>
    <t>(DISSIPADOR )CONCRETO FCK = 25MPA, TRAÇO 1:2,2:2,5 (EM MASSA SECA DE CIMENTO/ AREIA MÉDIA/ SEIXO ROLADO) - PREPARO MECÂNICO COM BETONEIRA 400 L. AF_05/2021</t>
  </si>
  <si>
    <t>1.0  ACESSO CLUBE CAÇA E PESCA</t>
  </si>
  <si>
    <t>Pavimentação com pedras irregulares de basalto</t>
  </si>
  <si>
    <t>FORNECIMENTO E INSTALAÇÃO DE PLACA DE OBRA COM CHAPA GALVANIZADA E ESTRUTURA DE MADEIRA. AF_03/2022_PS</t>
  </si>
  <si>
    <t>PLANILHA ORÇAMENTÁRIA - ITEM 01</t>
  </si>
  <si>
    <t>SINALIZAÇÃO</t>
  </si>
  <si>
    <t>SUPORTE METÁLICO D = 3'', PAREDE 3,35MM, H=3,0M, GALVANIZADO A FOGO</t>
  </si>
  <si>
    <t>SINALIZAÇÃO VERTICAL COM PLACA DE SINALIZAÇÃO EM AÇO NUM 16 GALVANIZADO, COM PELÍCULA RETRORREFLETIVA</t>
  </si>
  <si>
    <t>SICRO</t>
  </si>
  <si>
    <t>CANALETA MEIA CANA PRÉ-MOLDADA DE CONCRETO (D = 50 CM) - FORNECIMENTO E INSTALAÇÃO. AF_05/2025</t>
  </si>
  <si>
    <t xml:space="preserve">DRENAGEM </t>
  </si>
  <si>
    <t>1.4.2</t>
  </si>
  <si>
    <t>1.5.1</t>
  </si>
  <si>
    <t>ASSENTAMENTO DE GUIA (MEIO-FIO) CONFECCIONADA EM CONCRETO PRÉ-FABRICADO, DIMENSÕES 100X15X13X20 CM (COMPRIMENTO X BASE INFERIOR X BASE SUPERIOR X ALTURA). AF_01/2024</t>
  </si>
  <si>
    <t>txkm</t>
  </si>
  <si>
    <t>(PEDRA BASÁLTICA) Transporte com caminhão basculante de 10 m³ - rodovia pavimentada</t>
  </si>
  <si>
    <t>(PÓ DE PEDRA) Transporte com caminhão basculante de 10 m³ - rodovia pavimentada</t>
  </si>
  <si>
    <t>(ARGILA) Transporte com caminhão basculante de 10 m³ - rodovia pavimentada</t>
  </si>
  <si>
    <t>2003822</t>
  </si>
  <si>
    <t>Tubo de concreto PA1 comercial para drenagem - D = 0,60 m - fornecimento e instalação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</si>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</sst>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/yy"/>
    <numFmt numFmtId="165" formatCode="_(* #,##0.00_);_(* \(#,##0.00\);_(* \-??_);_(@_)"/>
    <numFmt numFmtId="166" formatCode="#"/>
    <numFmt numFmtId="167" formatCode="dd/mm/yy"/>
    <numFmt numFmtId="168" formatCode="0.00\ &quot;km&quot;"/>
    <numFmt numFmtId="169" formatCode="&quot;R$&quot;\ #,##0.00"/>
    <numFmt numFmtId="170" formatCode="[$-F800]dddd\,\ mmmm\ dd\,\ yyyy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11" fillId="0" borderId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5" borderId="0" applyNumberFormat="0" applyBorder="0" applyAlignment="0" applyProtection="0"/>
    <xf numFmtId="0" fontId="15" fillId="17" borderId="28" applyNumberFormat="0" applyAlignment="0" applyProtection="0"/>
    <xf numFmtId="0" fontId="16" fillId="18" borderId="29" applyNumberFormat="0" applyAlignment="0" applyProtection="0"/>
    <xf numFmtId="0" fontId="17" fillId="0" borderId="30" applyNumberFormat="0" applyFill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2" borderId="0" applyNumberFormat="0" applyBorder="0" applyAlignment="0" applyProtection="0"/>
    <xf numFmtId="0" fontId="18" fillId="8" borderId="28" applyNumberFormat="0" applyAlignment="0" applyProtection="0"/>
    <xf numFmtId="44" fontId="11" fillId="0" borderId="0" applyFill="0" applyBorder="0" applyAlignment="0" applyProtection="0"/>
    <xf numFmtId="0" fontId="2" fillId="23" borderId="31" applyNumberFormat="0" applyAlignment="0" applyProtection="0"/>
    <xf numFmtId="0" fontId="19" fillId="17" borderId="3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3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0" applyNumberFormat="0" applyFill="0" applyBorder="0" applyAlignment="0" applyProtection="0"/>
    <xf numFmtId="0" fontId="22" fillId="0" borderId="36" applyNumberFormat="0" applyFill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horizontal="left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2" borderId="13" xfId="2" applyFont="1" applyFill="1" applyBorder="1" applyAlignment="1">
      <alignment vertical="center"/>
    </xf>
    <xf numFmtId="0" fontId="6" fillId="2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2" borderId="4" xfId="2" applyFill="1" applyBorder="1" applyAlignment="1">
      <alignment horizontal="center" vertical="center"/>
    </xf>
    <xf numFmtId="166" fontId="2" fillId="2" borderId="13" xfId="3" applyNumberFormat="1" applyFill="1" applyBorder="1" applyAlignment="1" applyProtection="1">
      <alignment horizontal="center" vertical="center"/>
    </xf>
    <xf numFmtId="0" fontId="5" fillId="2" borderId="13" xfId="2" applyFont="1" applyFill="1" applyBorder="1" applyAlignment="1">
      <alignment horizontal="right" vertical="center"/>
    </xf>
    <xf numFmtId="0" fontId="2" fillId="2" borderId="13" xfId="2" applyFill="1" applyBorder="1" applyAlignment="1">
      <alignment horizontal="center" vertical="center"/>
    </xf>
    <xf numFmtId="43" fontId="2" fillId="2" borderId="13" xfId="3" applyNumberFormat="1" applyFill="1" applyBorder="1" applyAlignment="1" applyProtection="1">
      <alignment horizontal="right" vertical="center"/>
    </xf>
    <xf numFmtId="44" fontId="5" fillId="2" borderId="24" xfId="3" applyNumberFormat="1" applyFont="1" applyFill="1" applyBorder="1" applyAlignment="1" applyProtection="1">
      <alignment horizontal="right" vertical="center"/>
    </xf>
    <xf numFmtId="0" fontId="5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2" fontId="8" fillId="0" borderId="21" xfId="2" applyNumberFormat="1" applyFont="1" applyBorder="1" applyAlignment="1">
      <alignment horizontal="center" vertical="center"/>
    </xf>
    <xf numFmtId="2" fontId="2" fillId="2" borderId="13" xfId="2" applyNumberFormat="1" applyFill="1" applyBorder="1" applyAlignment="1">
      <alignment horizontal="center" vertical="center"/>
    </xf>
    <xf numFmtId="44" fontId="5" fillId="2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2" borderId="13" xfId="3" applyNumberFormat="1" applyFont="1" applyFill="1" applyBorder="1" applyAlignment="1" applyProtection="1">
      <alignment horizontal="center" vertical="center"/>
    </xf>
    <xf numFmtId="0" fontId="9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2" borderId="13" xfId="3" applyNumberFormat="1" applyFill="1" applyBorder="1" applyAlignment="1" applyProtection="1">
      <alignment horizontal="center" vertical="center"/>
    </xf>
    <xf numFmtId="167" fontId="5" fillId="2" borderId="9" xfId="2" applyNumberFormat="1" applyFont="1" applyFill="1" applyBorder="1" applyAlignment="1">
      <alignment horizontal="center" vertical="center"/>
    </xf>
    <xf numFmtId="2" fontId="2" fillId="2" borderId="10" xfId="2" applyNumberForma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right" vertical="center"/>
    </xf>
    <xf numFmtId="165" fontId="2" fillId="2" borderId="10" xfId="3" applyFill="1" applyBorder="1" applyAlignment="1" applyProtection="1">
      <alignment horizontal="right" vertic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68" fontId="2" fillId="0" borderId="3" xfId="37" applyNumberFormat="1" applyFont="1" applyFill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2" borderId="4" xfId="2" applyFont="1" applyFill="1" applyBorder="1" applyAlignment="1">
      <alignment horizontal="left" vertical="center" indent="4"/>
    </xf>
    <xf numFmtId="0" fontId="2" fillId="0" borderId="1" xfId="2" applyBorder="1"/>
    <xf numFmtId="0" fontId="2" fillId="0" borderId="10" xfId="2" applyBorder="1"/>
    <xf numFmtId="2" fontId="28" fillId="0" borderId="21" xfId="3" applyNumberFormat="1" applyFont="1" applyFill="1" applyBorder="1" applyAlignment="1" applyProtection="1">
      <alignment horizontal="center" vertical="center"/>
    </xf>
    <xf numFmtId="2" fontId="28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169" fontId="2" fillId="0" borderId="1" xfId="2" applyNumberFormat="1" applyBorder="1" applyAlignment="1">
      <alignment horizontal="center" vertical="center"/>
    </xf>
    <xf numFmtId="169" fontId="2" fillId="0" borderId="0" xfId="2" applyNumberFormat="1" applyAlignment="1">
      <alignment horizontal="center" vertical="center"/>
    </xf>
    <xf numFmtId="169" fontId="5" fillId="0" borderId="5" xfId="2" applyNumberFormat="1" applyFont="1" applyBorder="1" applyAlignment="1">
      <alignment horizontal="center" vertical="center"/>
    </xf>
    <xf numFmtId="169" fontId="2" fillId="0" borderId="0" xfId="2" applyNumberFormat="1" applyAlignment="1">
      <alignment horizontal="center"/>
    </xf>
    <xf numFmtId="169" fontId="6" fillId="2" borderId="13" xfId="2" applyNumberFormat="1" applyFont="1" applyFill="1" applyBorder="1" applyAlignment="1">
      <alignment horizontal="center" vertical="center"/>
    </xf>
    <xf numFmtId="169" fontId="5" fillId="0" borderId="17" xfId="2" applyNumberFormat="1" applyFont="1" applyBorder="1" applyAlignment="1">
      <alignment horizontal="center" vertical="center" wrapText="1"/>
    </xf>
    <xf numFmtId="169" fontId="2" fillId="2" borderId="13" xfId="3" applyNumberFormat="1" applyFill="1" applyBorder="1" applyAlignment="1" applyProtection="1">
      <alignment horizontal="center" vertical="center"/>
    </xf>
    <xf numFmtId="169" fontId="2" fillId="2" borderId="10" xfId="3" applyNumberFormat="1" applyFill="1" applyBorder="1" applyAlignment="1" applyProtection="1">
      <alignment horizontal="center" vertical="center"/>
    </xf>
    <xf numFmtId="169" fontId="2" fillId="0" borderId="10" xfId="2" applyNumberForma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0" fontId="0" fillId="0" borderId="0" xfId="0" applyAlignment="1">
      <alignment horizontal="center"/>
    </xf>
    <xf numFmtId="43" fontId="2" fillId="0" borderId="0" xfId="2" applyNumberFormat="1" applyAlignment="1">
      <alignment horizontal="right"/>
    </xf>
    <xf numFmtId="0" fontId="2" fillId="0" borderId="0" xfId="2" applyAlignment="1">
      <alignment horizontal="center"/>
    </xf>
    <xf numFmtId="0" fontId="2" fillId="0" borderId="10" xfId="2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0" fillId="0" borderId="21" xfId="3" applyNumberFormat="1" applyFont="1" applyFill="1" applyBorder="1" applyAlignment="1" applyProtection="1">
      <alignment horizontal="center" vertical="center"/>
    </xf>
    <xf numFmtId="0" fontId="8" fillId="2" borderId="13" xfId="3" applyNumberFormat="1" applyFont="1" applyFill="1" applyBorder="1" applyAlignment="1" applyProtection="1">
      <alignment horizontal="center" vertical="center"/>
    </xf>
    <xf numFmtId="0" fontId="5" fillId="2" borderId="13" xfId="3" applyNumberFormat="1" applyFont="1" applyFill="1" applyBorder="1" applyAlignment="1" applyProtection="1">
      <alignment horizontal="center" vertical="center"/>
    </xf>
    <xf numFmtId="0" fontId="2" fillId="2" borderId="13" xfId="3" applyNumberFormat="1" applyFill="1" applyBorder="1" applyAlignment="1" applyProtection="1">
      <alignment horizontal="center" vertical="center"/>
    </xf>
    <xf numFmtId="0" fontId="8" fillId="2" borderId="10" xfId="3" applyNumberFormat="1" applyFont="1" applyFill="1" applyBorder="1" applyAlignment="1" applyProtection="1">
      <alignment horizontal="center" vertic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0" xfId="50" applyNumberFormat="1" applyFont="1" applyAlignment="1">
      <alignment horizontal="left" vertical="center"/>
    </xf>
    <xf numFmtId="0" fontId="28" fillId="0" borderId="21" xfId="3" applyNumberFormat="1" applyFont="1" applyFill="1" applyBorder="1" applyAlignment="1" applyProtection="1">
      <alignment horizontal="center" vertical="center"/>
    </xf>
    <xf numFmtId="0" fontId="9" fillId="2" borderId="13" xfId="3" applyNumberFormat="1" applyFont="1" applyFill="1" applyBorder="1" applyAlignment="1" applyProtection="1">
      <alignment horizontal="center" vertical="center"/>
    </xf>
    <xf numFmtId="0" fontId="28" fillId="0" borderId="22" xfId="3" applyNumberFormat="1" applyFont="1" applyFill="1" applyBorder="1" applyAlignment="1" applyProtection="1">
      <alignment horizontal="center" vertical="center"/>
    </xf>
    <xf numFmtId="0" fontId="9" fillId="0" borderId="21" xfId="3" applyNumberFormat="1" applyFont="1" applyFill="1" applyBorder="1" applyAlignment="1" applyProtection="1">
      <alignment horizontal="center" vertical="center"/>
    </xf>
    <xf numFmtId="0" fontId="9" fillId="2" borderId="10" xfId="3" applyNumberFormat="1" applyFont="1" applyFill="1" applyBorder="1" applyAlignment="1" applyProtection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2" fontId="0" fillId="0" borderId="21" xfId="3" applyNumberFormat="1" applyFont="1" applyFill="1" applyBorder="1" applyAlignment="1" applyProtection="1">
      <alignment horizontal="center" vertical="center"/>
    </xf>
    <xf numFmtId="170" fontId="2" fillId="0" borderId="0" xfId="2" applyNumberFormat="1" applyAlignment="1">
      <alignment horizontal="right"/>
    </xf>
    <xf numFmtId="14" fontId="5" fillId="0" borderId="10" xfId="2" applyNumberFormat="1" applyFont="1" applyBorder="1" applyAlignment="1">
      <alignment horizontal="left" vertical="center"/>
    </xf>
    <xf numFmtId="44" fontId="10" fillId="2" borderId="5" xfId="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horizontal="center"/>
    </xf>
    <xf numFmtId="0" fontId="29" fillId="0" borderId="0" xfId="2" applyFont="1"/>
    <xf numFmtId="2" fontId="29" fillId="0" borderId="0" xfId="2" applyNumberFormat="1" applyFont="1" applyAlignment="1">
      <alignment horizontal="center"/>
    </xf>
    <xf numFmtId="0" fontId="29" fillId="0" borderId="0" xfId="2" applyFont="1" applyAlignment="1">
      <alignment horizontal="center"/>
    </xf>
    <xf numFmtId="2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170" fontId="2" fillId="0" borderId="0" xfId="2" applyNumberFormat="1" applyAlignment="1">
      <alignment horizontal="right"/>
    </xf>
    <xf numFmtId="0" fontId="27" fillId="0" borderId="1" xfId="2" applyFont="1" applyBorder="1" applyAlignment="1">
      <alignment horizontal="left" vertical="center"/>
    </xf>
    <xf numFmtId="0" fontId="27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7" fontId="30" fillId="0" borderId="2" xfId="2" applyNumberFormat="1" applyFont="1" applyBorder="1" applyAlignment="1">
      <alignment horizontal="center" vertical="center" wrapText="1"/>
    </xf>
    <xf numFmtId="167" fontId="30" fillId="0" borderId="1" xfId="2" applyNumberFormat="1" applyFont="1" applyBorder="1" applyAlignment="1">
      <alignment horizontal="center" vertical="center" wrapText="1"/>
    </xf>
    <xf numFmtId="167" fontId="30" fillId="0" borderId="3" xfId="2" applyNumberFormat="1" applyFont="1" applyBorder="1" applyAlignment="1">
      <alignment horizontal="center" vertical="center" wrapText="1"/>
    </xf>
    <xf numFmtId="167" fontId="30" fillId="0" borderId="9" xfId="2" applyNumberFormat="1" applyFont="1" applyBorder="1" applyAlignment="1">
      <alignment horizontal="center" vertical="center" wrapText="1"/>
    </xf>
    <xf numFmtId="167" fontId="30" fillId="0" borderId="10" xfId="2" applyNumberFormat="1" applyFont="1" applyBorder="1" applyAlignment="1">
      <alignment horizontal="center" vertical="center" wrapText="1"/>
    </xf>
    <xf numFmtId="167" fontId="30" fillId="0" borderId="11" xfId="2" applyNumberFormat="1" applyFont="1" applyBorder="1" applyAlignment="1">
      <alignment horizontal="center" vertical="center" wrapText="1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6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543-BC9D-407A-888B-797EE8785637}">
  <sheetPr>
    <tabColor rgb="FF0070C0"/>
    <pageSetUpPr fitToPage="1"/>
  </sheetPr>
  <dimension ref="B1:T49"/>
  <sheetViews>
    <sheetView showGridLines="0" tabSelected="1" zoomScale="60" zoomScaleNormal="60" zoomScaleSheetLayoutView="20" workbookViewId="0">
      <selection activeCell="P8" sqref="P8"/>
    </sheetView>
  </sheetViews>
  <sheetFormatPr defaultRowHeight="12.75"/>
  <cols>
    <col min="1" max="1" width="3.7109375" style="2" customWidth="1"/>
    <col min="2" max="2" width="7.7109375" style="2" customWidth="1"/>
    <col min="3" max="3" width="19.7109375" style="2" customWidth="1"/>
    <col min="4" max="4" width="12.28515625" style="2" customWidth="1"/>
    <col min="5" max="5" width="84.42578125" style="2" customWidth="1"/>
    <col min="6" max="6" width="18.140625" style="87" customWidth="1"/>
    <col min="7" max="7" width="14.7109375" style="87" customWidth="1"/>
    <col min="8" max="9" width="17.42578125" style="78" customWidth="1"/>
    <col min="10" max="10" width="9.42578125" style="2" customWidth="1"/>
    <col min="11" max="11" width="15.7109375" style="2" customWidth="1"/>
    <col min="12" max="12" width="20.140625" style="68" customWidth="1"/>
    <col min="13" max="13" width="24.85546875" style="2" bestFit="1" customWidth="1"/>
    <col min="14" max="14" width="26.28515625" style="2" bestFit="1" customWidth="1"/>
    <col min="15" max="15" width="24.85546875" style="2" bestFit="1" customWidth="1"/>
    <col min="16" max="16" width="20.85546875" style="2" customWidth="1"/>
    <col min="17" max="18" width="14.28515625" style="2" hidden="1" customWidth="1"/>
    <col min="19" max="19" width="19" style="2" customWidth="1"/>
    <col min="20" max="20" width="19.85546875" style="2" customWidth="1"/>
    <col min="21" max="252" width="9.140625" style="2"/>
    <col min="253" max="253" width="6.7109375" style="2" customWidth="1"/>
    <col min="254" max="254" width="14.7109375" style="2" customWidth="1"/>
    <col min="255" max="255" width="12.28515625" style="2" customWidth="1"/>
    <col min="256" max="256" width="84.42578125" style="2" customWidth="1"/>
    <col min="257" max="257" width="11.5703125" style="2" customWidth="1"/>
    <col min="258" max="258" width="9.42578125" style="2" customWidth="1"/>
    <col min="259" max="260" width="14.28515625" style="2" customWidth="1"/>
    <col min="261" max="262" width="19.7109375" style="2" customWidth="1"/>
    <col min="263" max="263" width="22.5703125" style="2" customWidth="1"/>
    <col min="264" max="264" width="7" style="2" customWidth="1"/>
    <col min="265" max="265" width="20.85546875" style="2" customWidth="1"/>
    <col min="266" max="266" width="17.140625" style="2" customWidth="1"/>
    <col min="267" max="267" width="16.5703125" style="2" customWidth="1"/>
    <col min="268" max="268" width="20.28515625" style="2" customWidth="1"/>
    <col min="269" max="269" width="15.42578125" style="2" customWidth="1"/>
    <col min="270" max="270" width="12.5703125" style="2" customWidth="1"/>
    <col min="271" max="508" width="9.140625" style="2"/>
    <col min="509" max="509" width="6.7109375" style="2" customWidth="1"/>
    <col min="510" max="510" width="14.7109375" style="2" customWidth="1"/>
    <col min="511" max="511" width="12.28515625" style="2" customWidth="1"/>
    <col min="512" max="512" width="84.42578125" style="2" customWidth="1"/>
    <col min="513" max="513" width="11.5703125" style="2" customWidth="1"/>
    <col min="514" max="514" width="9.42578125" style="2" customWidth="1"/>
    <col min="515" max="516" width="14.28515625" style="2" customWidth="1"/>
    <col min="517" max="518" width="19.7109375" style="2" customWidth="1"/>
    <col min="519" max="519" width="22.5703125" style="2" customWidth="1"/>
    <col min="520" max="520" width="7" style="2" customWidth="1"/>
    <col min="521" max="521" width="20.85546875" style="2" customWidth="1"/>
    <col min="522" max="522" width="17.140625" style="2" customWidth="1"/>
    <col min="523" max="523" width="16.5703125" style="2" customWidth="1"/>
    <col min="524" max="524" width="20.28515625" style="2" customWidth="1"/>
    <col min="525" max="525" width="15.42578125" style="2" customWidth="1"/>
    <col min="526" max="526" width="12.5703125" style="2" customWidth="1"/>
    <col min="527" max="764" width="9.140625" style="2"/>
    <col min="765" max="765" width="6.7109375" style="2" customWidth="1"/>
    <col min="766" max="766" width="14.7109375" style="2" customWidth="1"/>
    <col min="767" max="767" width="12.28515625" style="2" customWidth="1"/>
    <col min="768" max="768" width="84.42578125" style="2" customWidth="1"/>
    <col min="769" max="769" width="11.5703125" style="2" customWidth="1"/>
    <col min="770" max="770" width="9.42578125" style="2" customWidth="1"/>
    <col min="771" max="772" width="14.28515625" style="2" customWidth="1"/>
    <col min="773" max="774" width="19.7109375" style="2" customWidth="1"/>
    <col min="775" max="775" width="22.5703125" style="2" customWidth="1"/>
    <col min="776" max="776" width="7" style="2" customWidth="1"/>
    <col min="777" max="777" width="20.85546875" style="2" customWidth="1"/>
    <col min="778" max="778" width="17.140625" style="2" customWidth="1"/>
    <col min="779" max="779" width="16.5703125" style="2" customWidth="1"/>
    <col min="780" max="780" width="20.28515625" style="2" customWidth="1"/>
    <col min="781" max="781" width="15.42578125" style="2" customWidth="1"/>
    <col min="782" max="782" width="12.5703125" style="2" customWidth="1"/>
    <col min="783" max="1020" width="9.140625" style="2"/>
    <col min="1021" max="1021" width="6.7109375" style="2" customWidth="1"/>
    <col min="1022" max="1022" width="14.7109375" style="2" customWidth="1"/>
    <col min="1023" max="1023" width="12.28515625" style="2" customWidth="1"/>
    <col min="1024" max="1024" width="84.42578125" style="2" customWidth="1"/>
    <col min="1025" max="1025" width="11.5703125" style="2" customWidth="1"/>
    <col min="1026" max="1026" width="9.42578125" style="2" customWidth="1"/>
    <col min="1027" max="1028" width="14.28515625" style="2" customWidth="1"/>
    <col min="1029" max="1030" width="19.7109375" style="2" customWidth="1"/>
    <col min="1031" max="1031" width="22.5703125" style="2" customWidth="1"/>
    <col min="1032" max="1032" width="7" style="2" customWidth="1"/>
    <col min="1033" max="1033" width="20.85546875" style="2" customWidth="1"/>
    <col min="1034" max="1034" width="17.140625" style="2" customWidth="1"/>
    <col min="1035" max="1035" width="16.5703125" style="2" customWidth="1"/>
    <col min="1036" max="1036" width="20.28515625" style="2" customWidth="1"/>
    <col min="1037" max="1037" width="15.42578125" style="2" customWidth="1"/>
    <col min="1038" max="1038" width="12.5703125" style="2" customWidth="1"/>
    <col min="1039" max="1276" width="9.140625" style="2"/>
    <col min="1277" max="1277" width="6.7109375" style="2" customWidth="1"/>
    <col min="1278" max="1278" width="14.7109375" style="2" customWidth="1"/>
    <col min="1279" max="1279" width="12.28515625" style="2" customWidth="1"/>
    <col min="1280" max="1280" width="84.42578125" style="2" customWidth="1"/>
    <col min="1281" max="1281" width="11.5703125" style="2" customWidth="1"/>
    <col min="1282" max="1282" width="9.42578125" style="2" customWidth="1"/>
    <col min="1283" max="1284" width="14.28515625" style="2" customWidth="1"/>
    <col min="1285" max="1286" width="19.7109375" style="2" customWidth="1"/>
    <col min="1287" max="1287" width="22.5703125" style="2" customWidth="1"/>
    <col min="1288" max="1288" width="7" style="2" customWidth="1"/>
    <col min="1289" max="1289" width="20.85546875" style="2" customWidth="1"/>
    <col min="1290" max="1290" width="17.140625" style="2" customWidth="1"/>
    <col min="1291" max="1291" width="16.5703125" style="2" customWidth="1"/>
    <col min="1292" max="1292" width="20.28515625" style="2" customWidth="1"/>
    <col min="1293" max="1293" width="15.42578125" style="2" customWidth="1"/>
    <col min="1294" max="1294" width="12.5703125" style="2" customWidth="1"/>
    <col min="1295" max="1532" width="9.140625" style="2"/>
    <col min="1533" max="1533" width="6.7109375" style="2" customWidth="1"/>
    <col min="1534" max="1534" width="14.7109375" style="2" customWidth="1"/>
    <col min="1535" max="1535" width="12.28515625" style="2" customWidth="1"/>
    <col min="1536" max="1536" width="84.42578125" style="2" customWidth="1"/>
    <col min="1537" max="1537" width="11.5703125" style="2" customWidth="1"/>
    <col min="1538" max="1538" width="9.42578125" style="2" customWidth="1"/>
    <col min="1539" max="1540" width="14.28515625" style="2" customWidth="1"/>
    <col min="1541" max="1542" width="19.7109375" style="2" customWidth="1"/>
    <col min="1543" max="1543" width="22.5703125" style="2" customWidth="1"/>
    <col min="1544" max="1544" width="7" style="2" customWidth="1"/>
    <col min="1545" max="1545" width="20.85546875" style="2" customWidth="1"/>
    <col min="1546" max="1546" width="17.140625" style="2" customWidth="1"/>
    <col min="1547" max="1547" width="16.5703125" style="2" customWidth="1"/>
    <col min="1548" max="1548" width="20.28515625" style="2" customWidth="1"/>
    <col min="1549" max="1549" width="15.42578125" style="2" customWidth="1"/>
    <col min="1550" max="1550" width="12.5703125" style="2" customWidth="1"/>
    <col min="1551" max="1788" width="9.140625" style="2"/>
    <col min="1789" max="1789" width="6.7109375" style="2" customWidth="1"/>
    <col min="1790" max="1790" width="14.7109375" style="2" customWidth="1"/>
    <col min="1791" max="1791" width="12.28515625" style="2" customWidth="1"/>
    <col min="1792" max="1792" width="84.42578125" style="2" customWidth="1"/>
    <col min="1793" max="1793" width="11.5703125" style="2" customWidth="1"/>
    <col min="1794" max="1794" width="9.42578125" style="2" customWidth="1"/>
    <col min="1795" max="1796" width="14.28515625" style="2" customWidth="1"/>
    <col min="1797" max="1798" width="19.7109375" style="2" customWidth="1"/>
    <col min="1799" max="1799" width="22.5703125" style="2" customWidth="1"/>
    <col min="1800" max="1800" width="7" style="2" customWidth="1"/>
    <col min="1801" max="1801" width="20.85546875" style="2" customWidth="1"/>
    <col min="1802" max="1802" width="17.140625" style="2" customWidth="1"/>
    <col min="1803" max="1803" width="16.5703125" style="2" customWidth="1"/>
    <col min="1804" max="1804" width="20.28515625" style="2" customWidth="1"/>
    <col min="1805" max="1805" width="15.42578125" style="2" customWidth="1"/>
    <col min="1806" max="1806" width="12.5703125" style="2" customWidth="1"/>
    <col min="1807" max="2044" width="9.140625" style="2"/>
    <col min="2045" max="2045" width="6.7109375" style="2" customWidth="1"/>
    <col min="2046" max="2046" width="14.7109375" style="2" customWidth="1"/>
    <col min="2047" max="2047" width="12.28515625" style="2" customWidth="1"/>
    <col min="2048" max="2048" width="84.42578125" style="2" customWidth="1"/>
    <col min="2049" max="2049" width="11.5703125" style="2" customWidth="1"/>
    <col min="2050" max="2050" width="9.42578125" style="2" customWidth="1"/>
    <col min="2051" max="2052" width="14.28515625" style="2" customWidth="1"/>
    <col min="2053" max="2054" width="19.7109375" style="2" customWidth="1"/>
    <col min="2055" max="2055" width="22.5703125" style="2" customWidth="1"/>
    <col min="2056" max="2056" width="7" style="2" customWidth="1"/>
    <col min="2057" max="2057" width="20.85546875" style="2" customWidth="1"/>
    <col min="2058" max="2058" width="17.140625" style="2" customWidth="1"/>
    <col min="2059" max="2059" width="16.5703125" style="2" customWidth="1"/>
    <col min="2060" max="2060" width="20.28515625" style="2" customWidth="1"/>
    <col min="2061" max="2061" width="15.42578125" style="2" customWidth="1"/>
    <col min="2062" max="2062" width="12.5703125" style="2" customWidth="1"/>
    <col min="2063" max="2300" width="9.140625" style="2"/>
    <col min="2301" max="2301" width="6.7109375" style="2" customWidth="1"/>
    <col min="2302" max="2302" width="14.7109375" style="2" customWidth="1"/>
    <col min="2303" max="2303" width="12.28515625" style="2" customWidth="1"/>
    <col min="2304" max="2304" width="84.42578125" style="2" customWidth="1"/>
    <col min="2305" max="2305" width="11.5703125" style="2" customWidth="1"/>
    <col min="2306" max="2306" width="9.42578125" style="2" customWidth="1"/>
    <col min="2307" max="2308" width="14.28515625" style="2" customWidth="1"/>
    <col min="2309" max="2310" width="19.7109375" style="2" customWidth="1"/>
    <col min="2311" max="2311" width="22.5703125" style="2" customWidth="1"/>
    <col min="2312" max="2312" width="7" style="2" customWidth="1"/>
    <col min="2313" max="2313" width="20.85546875" style="2" customWidth="1"/>
    <col min="2314" max="2314" width="17.140625" style="2" customWidth="1"/>
    <col min="2315" max="2315" width="16.5703125" style="2" customWidth="1"/>
    <col min="2316" max="2316" width="20.28515625" style="2" customWidth="1"/>
    <col min="2317" max="2317" width="15.42578125" style="2" customWidth="1"/>
    <col min="2318" max="2318" width="12.5703125" style="2" customWidth="1"/>
    <col min="2319" max="2556" width="9.140625" style="2"/>
    <col min="2557" max="2557" width="6.7109375" style="2" customWidth="1"/>
    <col min="2558" max="2558" width="14.7109375" style="2" customWidth="1"/>
    <col min="2559" max="2559" width="12.28515625" style="2" customWidth="1"/>
    <col min="2560" max="2560" width="84.42578125" style="2" customWidth="1"/>
    <col min="2561" max="2561" width="11.5703125" style="2" customWidth="1"/>
    <col min="2562" max="2562" width="9.42578125" style="2" customWidth="1"/>
    <col min="2563" max="2564" width="14.28515625" style="2" customWidth="1"/>
    <col min="2565" max="2566" width="19.7109375" style="2" customWidth="1"/>
    <col min="2567" max="2567" width="22.5703125" style="2" customWidth="1"/>
    <col min="2568" max="2568" width="7" style="2" customWidth="1"/>
    <col min="2569" max="2569" width="20.85546875" style="2" customWidth="1"/>
    <col min="2570" max="2570" width="17.140625" style="2" customWidth="1"/>
    <col min="2571" max="2571" width="16.5703125" style="2" customWidth="1"/>
    <col min="2572" max="2572" width="20.28515625" style="2" customWidth="1"/>
    <col min="2573" max="2573" width="15.42578125" style="2" customWidth="1"/>
    <col min="2574" max="2574" width="12.5703125" style="2" customWidth="1"/>
    <col min="2575" max="2812" width="9.140625" style="2"/>
    <col min="2813" max="2813" width="6.7109375" style="2" customWidth="1"/>
    <col min="2814" max="2814" width="14.7109375" style="2" customWidth="1"/>
    <col min="2815" max="2815" width="12.28515625" style="2" customWidth="1"/>
    <col min="2816" max="2816" width="84.42578125" style="2" customWidth="1"/>
    <col min="2817" max="2817" width="11.5703125" style="2" customWidth="1"/>
    <col min="2818" max="2818" width="9.42578125" style="2" customWidth="1"/>
    <col min="2819" max="2820" width="14.28515625" style="2" customWidth="1"/>
    <col min="2821" max="2822" width="19.7109375" style="2" customWidth="1"/>
    <col min="2823" max="2823" width="22.5703125" style="2" customWidth="1"/>
    <col min="2824" max="2824" width="7" style="2" customWidth="1"/>
    <col min="2825" max="2825" width="20.85546875" style="2" customWidth="1"/>
    <col min="2826" max="2826" width="17.140625" style="2" customWidth="1"/>
    <col min="2827" max="2827" width="16.5703125" style="2" customWidth="1"/>
    <col min="2828" max="2828" width="20.28515625" style="2" customWidth="1"/>
    <col min="2829" max="2829" width="15.42578125" style="2" customWidth="1"/>
    <col min="2830" max="2830" width="12.5703125" style="2" customWidth="1"/>
    <col min="2831" max="3068" width="9.140625" style="2"/>
    <col min="3069" max="3069" width="6.7109375" style="2" customWidth="1"/>
    <col min="3070" max="3070" width="14.7109375" style="2" customWidth="1"/>
    <col min="3071" max="3071" width="12.28515625" style="2" customWidth="1"/>
    <col min="3072" max="3072" width="84.42578125" style="2" customWidth="1"/>
    <col min="3073" max="3073" width="11.5703125" style="2" customWidth="1"/>
    <col min="3074" max="3074" width="9.42578125" style="2" customWidth="1"/>
    <col min="3075" max="3076" width="14.28515625" style="2" customWidth="1"/>
    <col min="3077" max="3078" width="19.7109375" style="2" customWidth="1"/>
    <col min="3079" max="3079" width="22.5703125" style="2" customWidth="1"/>
    <col min="3080" max="3080" width="7" style="2" customWidth="1"/>
    <col min="3081" max="3081" width="20.85546875" style="2" customWidth="1"/>
    <col min="3082" max="3082" width="17.140625" style="2" customWidth="1"/>
    <col min="3083" max="3083" width="16.5703125" style="2" customWidth="1"/>
    <col min="3084" max="3084" width="20.28515625" style="2" customWidth="1"/>
    <col min="3085" max="3085" width="15.42578125" style="2" customWidth="1"/>
    <col min="3086" max="3086" width="12.5703125" style="2" customWidth="1"/>
    <col min="3087" max="3324" width="9.140625" style="2"/>
    <col min="3325" max="3325" width="6.7109375" style="2" customWidth="1"/>
    <col min="3326" max="3326" width="14.7109375" style="2" customWidth="1"/>
    <col min="3327" max="3327" width="12.28515625" style="2" customWidth="1"/>
    <col min="3328" max="3328" width="84.42578125" style="2" customWidth="1"/>
    <col min="3329" max="3329" width="11.5703125" style="2" customWidth="1"/>
    <col min="3330" max="3330" width="9.42578125" style="2" customWidth="1"/>
    <col min="3331" max="3332" width="14.28515625" style="2" customWidth="1"/>
    <col min="3333" max="3334" width="19.7109375" style="2" customWidth="1"/>
    <col min="3335" max="3335" width="22.5703125" style="2" customWidth="1"/>
    <col min="3336" max="3336" width="7" style="2" customWidth="1"/>
    <col min="3337" max="3337" width="20.85546875" style="2" customWidth="1"/>
    <col min="3338" max="3338" width="17.140625" style="2" customWidth="1"/>
    <col min="3339" max="3339" width="16.5703125" style="2" customWidth="1"/>
    <col min="3340" max="3340" width="20.28515625" style="2" customWidth="1"/>
    <col min="3341" max="3341" width="15.42578125" style="2" customWidth="1"/>
    <col min="3342" max="3342" width="12.5703125" style="2" customWidth="1"/>
    <col min="3343" max="3580" width="9.140625" style="2"/>
    <col min="3581" max="3581" width="6.7109375" style="2" customWidth="1"/>
    <col min="3582" max="3582" width="14.7109375" style="2" customWidth="1"/>
    <col min="3583" max="3583" width="12.28515625" style="2" customWidth="1"/>
    <col min="3584" max="3584" width="84.42578125" style="2" customWidth="1"/>
    <col min="3585" max="3585" width="11.5703125" style="2" customWidth="1"/>
    <col min="3586" max="3586" width="9.42578125" style="2" customWidth="1"/>
    <col min="3587" max="3588" width="14.28515625" style="2" customWidth="1"/>
    <col min="3589" max="3590" width="19.7109375" style="2" customWidth="1"/>
    <col min="3591" max="3591" width="22.5703125" style="2" customWidth="1"/>
    <col min="3592" max="3592" width="7" style="2" customWidth="1"/>
    <col min="3593" max="3593" width="20.85546875" style="2" customWidth="1"/>
    <col min="3594" max="3594" width="17.140625" style="2" customWidth="1"/>
    <col min="3595" max="3595" width="16.5703125" style="2" customWidth="1"/>
    <col min="3596" max="3596" width="20.28515625" style="2" customWidth="1"/>
    <col min="3597" max="3597" width="15.42578125" style="2" customWidth="1"/>
    <col min="3598" max="3598" width="12.5703125" style="2" customWidth="1"/>
    <col min="3599" max="3836" width="9.140625" style="2"/>
    <col min="3837" max="3837" width="6.7109375" style="2" customWidth="1"/>
    <col min="3838" max="3838" width="14.7109375" style="2" customWidth="1"/>
    <col min="3839" max="3839" width="12.28515625" style="2" customWidth="1"/>
    <col min="3840" max="3840" width="84.42578125" style="2" customWidth="1"/>
    <col min="3841" max="3841" width="11.5703125" style="2" customWidth="1"/>
    <col min="3842" max="3842" width="9.42578125" style="2" customWidth="1"/>
    <col min="3843" max="3844" width="14.28515625" style="2" customWidth="1"/>
    <col min="3845" max="3846" width="19.7109375" style="2" customWidth="1"/>
    <col min="3847" max="3847" width="22.5703125" style="2" customWidth="1"/>
    <col min="3848" max="3848" width="7" style="2" customWidth="1"/>
    <col min="3849" max="3849" width="20.85546875" style="2" customWidth="1"/>
    <col min="3850" max="3850" width="17.140625" style="2" customWidth="1"/>
    <col min="3851" max="3851" width="16.5703125" style="2" customWidth="1"/>
    <col min="3852" max="3852" width="20.28515625" style="2" customWidth="1"/>
    <col min="3853" max="3853" width="15.42578125" style="2" customWidth="1"/>
    <col min="3854" max="3854" width="12.5703125" style="2" customWidth="1"/>
    <col min="3855" max="4092" width="9.140625" style="2"/>
    <col min="4093" max="4093" width="6.7109375" style="2" customWidth="1"/>
    <col min="4094" max="4094" width="14.7109375" style="2" customWidth="1"/>
    <col min="4095" max="4095" width="12.28515625" style="2" customWidth="1"/>
    <col min="4096" max="4096" width="84.42578125" style="2" customWidth="1"/>
    <col min="4097" max="4097" width="11.5703125" style="2" customWidth="1"/>
    <col min="4098" max="4098" width="9.42578125" style="2" customWidth="1"/>
    <col min="4099" max="4100" width="14.28515625" style="2" customWidth="1"/>
    <col min="4101" max="4102" width="19.7109375" style="2" customWidth="1"/>
    <col min="4103" max="4103" width="22.5703125" style="2" customWidth="1"/>
    <col min="4104" max="4104" width="7" style="2" customWidth="1"/>
    <col min="4105" max="4105" width="20.85546875" style="2" customWidth="1"/>
    <col min="4106" max="4106" width="17.140625" style="2" customWidth="1"/>
    <col min="4107" max="4107" width="16.5703125" style="2" customWidth="1"/>
    <col min="4108" max="4108" width="20.28515625" style="2" customWidth="1"/>
    <col min="4109" max="4109" width="15.42578125" style="2" customWidth="1"/>
    <col min="4110" max="4110" width="12.5703125" style="2" customWidth="1"/>
    <col min="4111" max="4348" width="9.140625" style="2"/>
    <col min="4349" max="4349" width="6.7109375" style="2" customWidth="1"/>
    <col min="4350" max="4350" width="14.7109375" style="2" customWidth="1"/>
    <col min="4351" max="4351" width="12.28515625" style="2" customWidth="1"/>
    <col min="4352" max="4352" width="84.42578125" style="2" customWidth="1"/>
    <col min="4353" max="4353" width="11.5703125" style="2" customWidth="1"/>
    <col min="4354" max="4354" width="9.42578125" style="2" customWidth="1"/>
    <col min="4355" max="4356" width="14.28515625" style="2" customWidth="1"/>
    <col min="4357" max="4358" width="19.7109375" style="2" customWidth="1"/>
    <col min="4359" max="4359" width="22.5703125" style="2" customWidth="1"/>
    <col min="4360" max="4360" width="7" style="2" customWidth="1"/>
    <col min="4361" max="4361" width="20.85546875" style="2" customWidth="1"/>
    <col min="4362" max="4362" width="17.140625" style="2" customWidth="1"/>
    <col min="4363" max="4363" width="16.5703125" style="2" customWidth="1"/>
    <col min="4364" max="4364" width="20.28515625" style="2" customWidth="1"/>
    <col min="4365" max="4365" width="15.42578125" style="2" customWidth="1"/>
    <col min="4366" max="4366" width="12.5703125" style="2" customWidth="1"/>
    <col min="4367" max="4604" width="9.140625" style="2"/>
    <col min="4605" max="4605" width="6.7109375" style="2" customWidth="1"/>
    <col min="4606" max="4606" width="14.7109375" style="2" customWidth="1"/>
    <col min="4607" max="4607" width="12.28515625" style="2" customWidth="1"/>
    <col min="4608" max="4608" width="84.42578125" style="2" customWidth="1"/>
    <col min="4609" max="4609" width="11.5703125" style="2" customWidth="1"/>
    <col min="4610" max="4610" width="9.42578125" style="2" customWidth="1"/>
    <col min="4611" max="4612" width="14.28515625" style="2" customWidth="1"/>
    <col min="4613" max="4614" width="19.7109375" style="2" customWidth="1"/>
    <col min="4615" max="4615" width="22.5703125" style="2" customWidth="1"/>
    <col min="4616" max="4616" width="7" style="2" customWidth="1"/>
    <col min="4617" max="4617" width="20.85546875" style="2" customWidth="1"/>
    <col min="4618" max="4618" width="17.140625" style="2" customWidth="1"/>
    <col min="4619" max="4619" width="16.5703125" style="2" customWidth="1"/>
    <col min="4620" max="4620" width="20.28515625" style="2" customWidth="1"/>
    <col min="4621" max="4621" width="15.42578125" style="2" customWidth="1"/>
    <col min="4622" max="4622" width="12.5703125" style="2" customWidth="1"/>
    <col min="4623" max="4860" width="9.140625" style="2"/>
    <col min="4861" max="4861" width="6.7109375" style="2" customWidth="1"/>
    <col min="4862" max="4862" width="14.7109375" style="2" customWidth="1"/>
    <col min="4863" max="4863" width="12.28515625" style="2" customWidth="1"/>
    <col min="4864" max="4864" width="84.42578125" style="2" customWidth="1"/>
    <col min="4865" max="4865" width="11.5703125" style="2" customWidth="1"/>
    <col min="4866" max="4866" width="9.42578125" style="2" customWidth="1"/>
    <col min="4867" max="4868" width="14.28515625" style="2" customWidth="1"/>
    <col min="4869" max="4870" width="19.7109375" style="2" customWidth="1"/>
    <col min="4871" max="4871" width="22.5703125" style="2" customWidth="1"/>
    <col min="4872" max="4872" width="7" style="2" customWidth="1"/>
    <col min="4873" max="4873" width="20.85546875" style="2" customWidth="1"/>
    <col min="4874" max="4874" width="17.140625" style="2" customWidth="1"/>
    <col min="4875" max="4875" width="16.5703125" style="2" customWidth="1"/>
    <col min="4876" max="4876" width="20.28515625" style="2" customWidth="1"/>
    <col min="4877" max="4877" width="15.42578125" style="2" customWidth="1"/>
    <col min="4878" max="4878" width="12.5703125" style="2" customWidth="1"/>
    <col min="4879" max="5116" width="9.140625" style="2"/>
    <col min="5117" max="5117" width="6.7109375" style="2" customWidth="1"/>
    <col min="5118" max="5118" width="14.7109375" style="2" customWidth="1"/>
    <col min="5119" max="5119" width="12.28515625" style="2" customWidth="1"/>
    <col min="5120" max="5120" width="84.42578125" style="2" customWidth="1"/>
    <col min="5121" max="5121" width="11.5703125" style="2" customWidth="1"/>
    <col min="5122" max="5122" width="9.42578125" style="2" customWidth="1"/>
    <col min="5123" max="5124" width="14.28515625" style="2" customWidth="1"/>
    <col min="5125" max="5126" width="19.7109375" style="2" customWidth="1"/>
    <col min="5127" max="5127" width="22.5703125" style="2" customWidth="1"/>
    <col min="5128" max="5128" width="7" style="2" customWidth="1"/>
    <col min="5129" max="5129" width="20.85546875" style="2" customWidth="1"/>
    <col min="5130" max="5130" width="17.140625" style="2" customWidth="1"/>
    <col min="5131" max="5131" width="16.5703125" style="2" customWidth="1"/>
    <col min="5132" max="5132" width="20.28515625" style="2" customWidth="1"/>
    <col min="5133" max="5133" width="15.42578125" style="2" customWidth="1"/>
    <col min="5134" max="5134" width="12.5703125" style="2" customWidth="1"/>
    <col min="5135" max="5372" width="9.140625" style="2"/>
    <col min="5373" max="5373" width="6.7109375" style="2" customWidth="1"/>
    <col min="5374" max="5374" width="14.7109375" style="2" customWidth="1"/>
    <col min="5375" max="5375" width="12.28515625" style="2" customWidth="1"/>
    <col min="5376" max="5376" width="84.42578125" style="2" customWidth="1"/>
    <col min="5377" max="5377" width="11.5703125" style="2" customWidth="1"/>
    <col min="5378" max="5378" width="9.42578125" style="2" customWidth="1"/>
    <col min="5379" max="5380" width="14.28515625" style="2" customWidth="1"/>
    <col min="5381" max="5382" width="19.7109375" style="2" customWidth="1"/>
    <col min="5383" max="5383" width="22.5703125" style="2" customWidth="1"/>
    <col min="5384" max="5384" width="7" style="2" customWidth="1"/>
    <col min="5385" max="5385" width="20.85546875" style="2" customWidth="1"/>
    <col min="5386" max="5386" width="17.140625" style="2" customWidth="1"/>
    <col min="5387" max="5387" width="16.5703125" style="2" customWidth="1"/>
    <col min="5388" max="5388" width="20.28515625" style="2" customWidth="1"/>
    <col min="5389" max="5389" width="15.42578125" style="2" customWidth="1"/>
    <col min="5390" max="5390" width="12.5703125" style="2" customWidth="1"/>
    <col min="5391" max="5628" width="9.140625" style="2"/>
    <col min="5629" max="5629" width="6.7109375" style="2" customWidth="1"/>
    <col min="5630" max="5630" width="14.7109375" style="2" customWidth="1"/>
    <col min="5631" max="5631" width="12.28515625" style="2" customWidth="1"/>
    <col min="5632" max="5632" width="84.42578125" style="2" customWidth="1"/>
    <col min="5633" max="5633" width="11.5703125" style="2" customWidth="1"/>
    <col min="5634" max="5634" width="9.42578125" style="2" customWidth="1"/>
    <col min="5635" max="5636" width="14.28515625" style="2" customWidth="1"/>
    <col min="5637" max="5638" width="19.7109375" style="2" customWidth="1"/>
    <col min="5639" max="5639" width="22.5703125" style="2" customWidth="1"/>
    <col min="5640" max="5640" width="7" style="2" customWidth="1"/>
    <col min="5641" max="5641" width="20.85546875" style="2" customWidth="1"/>
    <col min="5642" max="5642" width="17.140625" style="2" customWidth="1"/>
    <col min="5643" max="5643" width="16.5703125" style="2" customWidth="1"/>
    <col min="5644" max="5644" width="20.28515625" style="2" customWidth="1"/>
    <col min="5645" max="5645" width="15.42578125" style="2" customWidth="1"/>
    <col min="5646" max="5646" width="12.5703125" style="2" customWidth="1"/>
    <col min="5647" max="5884" width="9.140625" style="2"/>
    <col min="5885" max="5885" width="6.7109375" style="2" customWidth="1"/>
    <col min="5886" max="5886" width="14.7109375" style="2" customWidth="1"/>
    <col min="5887" max="5887" width="12.28515625" style="2" customWidth="1"/>
    <col min="5888" max="5888" width="84.42578125" style="2" customWidth="1"/>
    <col min="5889" max="5889" width="11.5703125" style="2" customWidth="1"/>
    <col min="5890" max="5890" width="9.42578125" style="2" customWidth="1"/>
    <col min="5891" max="5892" width="14.28515625" style="2" customWidth="1"/>
    <col min="5893" max="5894" width="19.7109375" style="2" customWidth="1"/>
    <col min="5895" max="5895" width="22.5703125" style="2" customWidth="1"/>
    <col min="5896" max="5896" width="7" style="2" customWidth="1"/>
    <col min="5897" max="5897" width="20.85546875" style="2" customWidth="1"/>
    <col min="5898" max="5898" width="17.140625" style="2" customWidth="1"/>
    <col min="5899" max="5899" width="16.5703125" style="2" customWidth="1"/>
    <col min="5900" max="5900" width="20.28515625" style="2" customWidth="1"/>
    <col min="5901" max="5901" width="15.42578125" style="2" customWidth="1"/>
    <col min="5902" max="5902" width="12.5703125" style="2" customWidth="1"/>
    <col min="5903" max="6140" width="9.140625" style="2"/>
    <col min="6141" max="6141" width="6.7109375" style="2" customWidth="1"/>
    <col min="6142" max="6142" width="14.7109375" style="2" customWidth="1"/>
    <col min="6143" max="6143" width="12.28515625" style="2" customWidth="1"/>
    <col min="6144" max="6144" width="84.42578125" style="2" customWidth="1"/>
    <col min="6145" max="6145" width="11.5703125" style="2" customWidth="1"/>
    <col min="6146" max="6146" width="9.42578125" style="2" customWidth="1"/>
    <col min="6147" max="6148" width="14.28515625" style="2" customWidth="1"/>
    <col min="6149" max="6150" width="19.7109375" style="2" customWidth="1"/>
    <col min="6151" max="6151" width="22.5703125" style="2" customWidth="1"/>
    <col min="6152" max="6152" width="7" style="2" customWidth="1"/>
    <col min="6153" max="6153" width="20.85546875" style="2" customWidth="1"/>
    <col min="6154" max="6154" width="17.140625" style="2" customWidth="1"/>
    <col min="6155" max="6155" width="16.5703125" style="2" customWidth="1"/>
    <col min="6156" max="6156" width="20.28515625" style="2" customWidth="1"/>
    <col min="6157" max="6157" width="15.42578125" style="2" customWidth="1"/>
    <col min="6158" max="6158" width="12.5703125" style="2" customWidth="1"/>
    <col min="6159" max="6396" width="9.140625" style="2"/>
    <col min="6397" max="6397" width="6.7109375" style="2" customWidth="1"/>
    <col min="6398" max="6398" width="14.7109375" style="2" customWidth="1"/>
    <col min="6399" max="6399" width="12.28515625" style="2" customWidth="1"/>
    <col min="6400" max="6400" width="84.42578125" style="2" customWidth="1"/>
    <col min="6401" max="6401" width="11.5703125" style="2" customWidth="1"/>
    <col min="6402" max="6402" width="9.42578125" style="2" customWidth="1"/>
    <col min="6403" max="6404" width="14.28515625" style="2" customWidth="1"/>
    <col min="6405" max="6406" width="19.7109375" style="2" customWidth="1"/>
    <col min="6407" max="6407" width="22.5703125" style="2" customWidth="1"/>
    <col min="6408" max="6408" width="7" style="2" customWidth="1"/>
    <col min="6409" max="6409" width="20.85546875" style="2" customWidth="1"/>
    <col min="6410" max="6410" width="17.140625" style="2" customWidth="1"/>
    <col min="6411" max="6411" width="16.5703125" style="2" customWidth="1"/>
    <col min="6412" max="6412" width="20.28515625" style="2" customWidth="1"/>
    <col min="6413" max="6413" width="15.42578125" style="2" customWidth="1"/>
    <col min="6414" max="6414" width="12.5703125" style="2" customWidth="1"/>
    <col min="6415" max="6652" width="9.140625" style="2"/>
    <col min="6653" max="6653" width="6.7109375" style="2" customWidth="1"/>
    <col min="6654" max="6654" width="14.7109375" style="2" customWidth="1"/>
    <col min="6655" max="6655" width="12.28515625" style="2" customWidth="1"/>
    <col min="6656" max="6656" width="84.42578125" style="2" customWidth="1"/>
    <col min="6657" max="6657" width="11.5703125" style="2" customWidth="1"/>
    <col min="6658" max="6658" width="9.42578125" style="2" customWidth="1"/>
    <col min="6659" max="6660" width="14.28515625" style="2" customWidth="1"/>
    <col min="6661" max="6662" width="19.7109375" style="2" customWidth="1"/>
    <col min="6663" max="6663" width="22.5703125" style="2" customWidth="1"/>
    <col min="6664" max="6664" width="7" style="2" customWidth="1"/>
    <col min="6665" max="6665" width="20.85546875" style="2" customWidth="1"/>
    <col min="6666" max="6666" width="17.140625" style="2" customWidth="1"/>
    <col min="6667" max="6667" width="16.5703125" style="2" customWidth="1"/>
    <col min="6668" max="6668" width="20.28515625" style="2" customWidth="1"/>
    <col min="6669" max="6669" width="15.42578125" style="2" customWidth="1"/>
    <col min="6670" max="6670" width="12.5703125" style="2" customWidth="1"/>
    <col min="6671" max="6908" width="9.140625" style="2"/>
    <col min="6909" max="6909" width="6.7109375" style="2" customWidth="1"/>
    <col min="6910" max="6910" width="14.7109375" style="2" customWidth="1"/>
    <col min="6911" max="6911" width="12.28515625" style="2" customWidth="1"/>
    <col min="6912" max="6912" width="84.42578125" style="2" customWidth="1"/>
    <col min="6913" max="6913" width="11.5703125" style="2" customWidth="1"/>
    <col min="6914" max="6914" width="9.42578125" style="2" customWidth="1"/>
    <col min="6915" max="6916" width="14.28515625" style="2" customWidth="1"/>
    <col min="6917" max="6918" width="19.7109375" style="2" customWidth="1"/>
    <col min="6919" max="6919" width="22.5703125" style="2" customWidth="1"/>
    <col min="6920" max="6920" width="7" style="2" customWidth="1"/>
    <col min="6921" max="6921" width="20.85546875" style="2" customWidth="1"/>
    <col min="6922" max="6922" width="17.140625" style="2" customWidth="1"/>
    <col min="6923" max="6923" width="16.5703125" style="2" customWidth="1"/>
    <col min="6924" max="6924" width="20.28515625" style="2" customWidth="1"/>
    <col min="6925" max="6925" width="15.42578125" style="2" customWidth="1"/>
    <col min="6926" max="6926" width="12.5703125" style="2" customWidth="1"/>
    <col min="6927" max="7164" width="9.140625" style="2"/>
    <col min="7165" max="7165" width="6.7109375" style="2" customWidth="1"/>
    <col min="7166" max="7166" width="14.7109375" style="2" customWidth="1"/>
    <col min="7167" max="7167" width="12.28515625" style="2" customWidth="1"/>
    <col min="7168" max="7168" width="84.42578125" style="2" customWidth="1"/>
    <col min="7169" max="7169" width="11.5703125" style="2" customWidth="1"/>
    <col min="7170" max="7170" width="9.42578125" style="2" customWidth="1"/>
    <col min="7171" max="7172" width="14.28515625" style="2" customWidth="1"/>
    <col min="7173" max="7174" width="19.7109375" style="2" customWidth="1"/>
    <col min="7175" max="7175" width="22.5703125" style="2" customWidth="1"/>
    <col min="7176" max="7176" width="7" style="2" customWidth="1"/>
    <col min="7177" max="7177" width="20.85546875" style="2" customWidth="1"/>
    <col min="7178" max="7178" width="17.140625" style="2" customWidth="1"/>
    <col min="7179" max="7179" width="16.5703125" style="2" customWidth="1"/>
    <col min="7180" max="7180" width="20.28515625" style="2" customWidth="1"/>
    <col min="7181" max="7181" width="15.42578125" style="2" customWidth="1"/>
    <col min="7182" max="7182" width="12.5703125" style="2" customWidth="1"/>
    <col min="7183" max="7420" width="9.140625" style="2"/>
    <col min="7421" max="7421" width="6.7109375" style="2" customWidth="1"/>
    <col min="7422" max="7422" width="14.7109375" style="2" customWidth="1"/>
    <col min="7423" max="7423" width="12.28515625" style="2" customWidth="1"/>
    <col min="7424" max="7424" width="84.42578125" style="2" customWidth="1"/>
    <col min="7425" max="7425" width="11.5703125" style="2" customWidth="1"/>
    <col min="7426" max="7426" width="9.42578125" style="2" customWidth="1"/>
    <col min="7427" max="7428" width="14.28515625" style="2" customWidth="1"/>
    <col min="7429" max="7430" width="19.7109375" style="2" customWidth="1"/>
    <col min="7431" max="7431" width="22.5703125" style="2" customWidth="1"/>
    <col min="7432" max="7432" width="7" style="2" customWidth="1"/>
    <col min="7433" max="7433" width="20.85546875" style="2" customWidth="1"/>
    <col min="7434" max="7434" width="17.140625" style="2" customWidth="1"/>
    <col min="7435" max="7435" width="16.5703125" style="2" customWidth="1"/>
    <col min="7436" max="7436" width="20.28515625" style="2" customWidth="1"/>
    <col min="7437" max="7437" width="15.42578125" style="2" customWidth="1"/>
    <col min="7438" max="7438" width="12.5703125" style="2" customWidth="1"/>
    <col min="7439" max="7676" width="9.140625" style="2"/>
    <col min="7677" max="7677" width="6.7109375" style="2" customWidth="1"/>
    <col min="7678" max="7678" width="14.7109375" style="2" customWidth="1"/>
    <col min="7679" max="7679" width="12.28515625" style="2" customWidth="1"/>
    <col min="7680" max="7680" width="84.42578125" style="2" customWidth="1"/>
    <col min="7681" max="7681" width="11.5703125" style="2" customWidth="1"/>
    <col min="7682" max="7682" width="9.42578125" style="2" customWidth="1"/>
    <col min="7683" max="7684" width="14.28515625" style="2" customWidth="1"/>
    <col min="7685" max="7686" width="19.7109375" style="2" customWidth="1"/>
    <col min="7687" max="7687" width="22.5703125" style="2" customWidth="1"/>
    <col min="7688" max="7688" width="7" style="2" customWidth="1"/>
    <col min="7689" max="7689" width="20.85546875" style="2" customWidth="1"/>
    <col min="7690" max="7690" width="17.140625" style="2" customWidth="1"/>
    <col min="7691" max="7691" width="16.5703125" style="2" customWidth="1"/>
    <col min="7692" max="7692" width="20.28515625" style="2" customWidth="1"/>
    <col min="7693" max="7693" width="15.42578125" style="2" customWidth="1"/>
    <col min="7694" max="7694" width="12.5703125" style="2" customWidth="1"/>
    <col min="7695" max="7932" width="9.140625" style="2"/>
    <col min="7933" max="7933" width="6.7109375" style="2" customWidth="1"/>
    <col min="7934" max="7934" width="14.7109375" style="2" customWidth="1"/>
    <col min="7935" max="7935" width="12.28515625" style="2" customWidth="1"/>
    <col min="7936" max="7936" width="84.42578125" style="2" customWidth="1"/>
    <col min="7937" max="7937" width="11.5703125" style="2" customWidth="1"/>
    <col min="7938" max="7938" width="9.42578125" style="2" customWidth="1"/>
    <col min="7939" max="7940" width="14.28515625" style="2" customWidth="1"/>
    <col min="7941" max="7942" width="19.7109375" style="2" customWidth="1"/>
    <col min="7943" max="7943" width="22.5703125" style="2" customWidth="1"/>
    <col min="7944" max="7944" width="7" style="2" customWidth="1"/>
    <col min="7945" max="7945" width="20.85546875" style="2" customWidth="1"/>
    <col min="7946" max="7946" width="17.140625" style="2" customWidth="1"/>
    <col min="7947" max="7947" width="16.5703125" style="2" customWidth="1"/>
    <col min="7948" max="7948" width="20.28515625" style="2" customWidth="1"/>
    <col min="7949" max="7949" width="15.42578125" style="2" customWidth="1"/>
    <col min="7950" max="7950" width="12.5703125" style="2" customWidth="1"/>
    <col min="7951" max="8188" width="9.140625" style="2"/>
    <col min="8189" max="8189" width="6.7109375" style="2" customWidth="1"/>
    <col min="8190" max="8190" width="14.7109375" style="2" customWidth="1"/>
    <col min="8191" max="8191" width="12.28515625" style="2" customWidth="1"/>
    <col min="8192" max="8192" width="84.42578125" style="2" customWidth="1"/>
    <col min="8193" max="8193" width="11.5703125" style="2" customWidth="1"/>
    <col min="8194" max="8194" width="9.42578125" style="2" customWidth="1"/>
    <col min="8195" max="8196" width="14.28515625" style="2" customWidth="1"/>
    <col min="8197" max="8198" width="19.7109375" style="2" customWidth="1"/>
    <col min="8199" max="8199" width="22.5703125" style="2" customWidth="1"/>
    <col min="8200" max="8200" width="7" style="2" customWidth="1"/>
    <col min="8201" max="8201" width="20.85546875" style="2" customWidth="1"/>
    <col min="8202" max="8202" width="17.140625" style="2" customWidth="1"/>
    <col min="8203" max="8203" width="16.5703125" style="2" customWidth="1"/>
    <col min="8204" max="8204" width="20.28515625" style="2" customWidth="1"/>
    <col min="8205" max="8205" width="15.42578125" style="2" customWidth="1"/>
    <col min="8206" max="8206" width="12.5703125" style="2" customWidth="1"/>
    <col min="8207" max="8444" width="9.140625" style="2"/>
    <col min="8445" max="8445" width="6.7109375" style="2" customWidth="1"/>
    <col min="8446" max="8446" width="14.7109375" style="2" customWidth="1"/>
    <col min="8447" max="8447" width="12.28515625" style="2" customWidth="1"/>
    <col min="8448" max="8448" width="84.42578125" style="2" customWidth="1"/>
    <col min="8449" max="8449" width="11.5703125" style="2" customWidth="1"/>
    <col min="8450" max="8450" width="9.42578125" style="2" customWidth="1"/>
    <col min="8451" max="8452" width="14.28515625" style="2" customWidth="1"/>
    <col min="8453" max="8454" width="19.7109375" style="2" customWidth="1"/>
    <col min="8455" max="8455" width="22.5703125" style="2" customWidth="1"/>
    <col min="8456" max="8456" width="7" style="2" customWidth="1"/>
    <col min="8457" max="8457" width="20.85546875" style="2" customWidth="1"/>
    <col min="8458" max="8458" width="17.140625" style="2" customWidth="1"/>
    <col min="8459" max="8459" width="16.5703125" style="2" customWidth="1"/>
    <col min="8460" max="8460" width="20.28515625" style="2" customWidth="1"/>
    <col min="8461" max="8461" width="15.42578125" style="2" customWidth="1"/>
    <col min="8462" max="8462" width="12.5703125" style="2" customWidth="1"/>
    <col min="8463" max="8700" width="9.140625" style="2"/>
    <col min="8701" max="8701" width="6.7109375" style="2" customWidth="1"/>
    <col min="8702" max="8702" width="14.7109375" style="2" customWidth="1"/>
    <col min="8703" max="8703" width="12.28515625" style="2" customWidth="1"/>
    <col min="8704" max="8704" width="84.42578125" style="2" customWidth="1"/>
    <col min="8705" max="8705" width="11.5703125" style="2" customWidth="1"/>
    <col min="8706" max="8706" width="9.42578125" style="2" customWidth="1"/>
    <col min="8707" max="8708" width="14.28515625" style="2" customWidth="1"/>
    <col min="8709" max="8710" width="19.7109375" style="2" customWidth="1"/>
    <col min="8711" max="8711" width="22.5703125" style="2" customWidth="1"/>
    <col min="8712" max="8712" width="7" style="2" customWidth="1"/>
    <col min="8713" max="8713" width="20.85546875" style="2" customWidth="1"/>
    <col min="8714" max="8714" width="17.140625" style="2" customWidth="1"/>
    <col min="8715" max="8715" width="16.5703125" style="2" customWidth="1"/>
    <col min="8716" max="8716" width="20.28515625" style="2" customWidth="1"/>
    <col min="8717" max="8717" width="15.42578125" style="2" customWidth="1"/>
    <col min="8718" max="8718" width="12.5703125" style="2" customWidth="1"/>
    <col min="8719" max="8956" width="9.140625" style="2"/>
    <col min="8957" max="8957" width="6.7109375" style="2" customWidth="1"/>
    <col min="8958" max="8958" width="14.7109375" style="2" customWidth="1"/>
    <col min="8959" max="8959" width="12.28515625" style="2" customWidth="1"/>
    <col min="8960" max="8960" width="84.42578125" style="2" customWidth="1"/>
    <col min="8961" max="8961" width="11.5703125" style="2" customWidth="1"/>
    <col min="8962" max="8962" width="9.42578125" style="2" customWidth="1"/>
    <col min="8963" max="8964" width="14.28515625" style="2" customWidth="1"/>
    <col min="8965" max="8966" width="19.7109375" style="2" customWidth="1"/>
    <col min="8967" max="8967" width="22.5703125" style="2" customWidth="1"/>
    <col min="8968" max="8968" width="7" style="2" customWidth="1"/>
    <col min="8969" max="8969" width="20.85546875" style="2" customWidth="1"/>
    <col min="8970" max="8970" width="17.140625" style="2" customWidth="1"/>
    <col min="8971" max="8971" width="16.5703125" style="2" customWidth="1"/>
    <col min="8972" max="8972" width="20.28515625" style="2" customWidth="1"/>
    <col min="8973" max="8973" width="15.42578125" style="2" customWidth="1"/>
    <col min="8974" max="8974" width="12.5703125" style="2" customWidth="1"/>
    <col min="8975" max="9212" width="9.140625" style="2"/>
    <col min="9213" max="9213" width="6.7109375" style="2" customWidth="1"/>
    <col min="9214" max="9214" width="14.7109375" style="2" customWidth="1"/>
    <col min="9215" max="9215" width="12.28515625" style="2" customWidth="1"/>
    <col min="9216" max="9216" width="84.42578125" style="2" customWidth="1"/>
    <col min="9217" max="9217" width="11.5703125" style="2" customWidth="1"/>
    <col min="9218" max="9218" width="9.42578125" style="2" customWidth="1"/>
    <col min="9219" max="9220" width="14.28515625" style="2" customWidth="1"/>
    <col min="9221" max="9222" width="19.7109375" style="2" customWidth="1"/>
    <col min="9223" max="9223" width="22.5703125" style="2" customWidth="1"/>
    <col min="9224" max="9224" width="7" style="2" customWidth="1"/>
    <col min="9225" max="9225" width="20.85546875" style="2" customWidth="1"/>
    <col min="9226" max="9226" width="17.140625" style="2" customWidth="1"/>
    <col min="9227" max="9227" width="16.5703125" style="2" customWidth="1"/>
    <col min="9228" max="9228" width="20.28515625" style="2" customWidth="1"/>
    <col min="9229" max="9229" width="15.42578125" style="2" customWidth="1"/>
    <col min="9230" max="9230" width="12.5703125" style="2" customWidth="1"/>
    <col min="9231" max="9468" width="9.140625" style="2"/>
    <col min="9469" max="9469" width="6.7109375" style="2" customWidth="1"/>
    <col min="9470" max="9470" width="14.7109375" style="2" customWidth="1"/>
    <col min="9471" max="9471" width="12.28515625" style="2" customWidth="1"/>
    <col min="9472" max="9472" width="84.42578125" style="2" customWidth="1"/>
    <col min="9473" max="9473" width="11.5703125" style="2" customWidth="1"/>
    <col min="9474" max="9474" width="9.42578125" style="2" customWidth="1"/>
    <col min="9475" max="9476" width="14.28515625" style="2" customWidth="1"/>
    <col min="9477" max="9478" width="19.7109375" style="2" customWidth="1"/>
    <col min="9479" max="9479" width="22.5703125" style="2" customWidth="1"/>
    <col min="9480" max="9480" width="7" style="2" customWidth="1"/>
    <col min="9481" max="9481" width="20.85546875" style="2" customWidth="1"/>
    <col min="9482" max="9482" width="17.140625" style="2" customWidth="1"/>
    <col min="9483" max="9483" width="16.5703125" style="2" customWidth="1"/>
    <col min="9484" max="9484" width="20.28515625" style="2" customWidth="1"/>
    <col min="9485" max="9485" width="15.42578125" style="2" customWidth="1"/>
    <col min="9486" max="9486" width="12.5703125" style="2" customWidth="1"/>
    <col min="9487" max="9724" width="9.140625" style="2"/>
    <col min="9725" max="9725" width="6.7109375" style="2" customWidth="1"/>
    <col min="9726" max="9726" width="14.7109375" style="2" customWidth="1"/>
    <col min="9727" max="9727" width="12.28515625" style="2" customWidth="1"/>
    <col min="9728" max="9728" width="84.42578125" style="2" customWidth="1"/>
    <col min="9729" max="9729" width="11.5703125" style="2" customWidth="1"/>
    <col min="9730" max="9730" width="9.42578125" style="2" customWidth="1"/>
    <col min="9731" max="9732" width="14.28515625" style="2" customWidth="1"/>
    <col min="9733" max="9734" width="19.7109375" style="2" customWidth="1"/>
    <col min="9735" max="9735" width="22.5703125" style="2" customWidth="1"/>
    <col min="9736" max="9736" width="7" style="2" customWidth="1"/>
    <col min="9737" max="9737" width="20.85546875" style="2" customWidth="1"/>
    <col min="9738" max="9738" width="17.140625" style="2" customWidth="1"/>
    <col min="9739" max="9739" width="16.5703125" style="2" customWidth="1"/>
    <col min="9740" max="9740" width="20.28515625" style="2" customWidth="1"/>
    <col min="9741" max="9741" width="15.42578125" style="2" customWidth="1"/>
    <col min="9742" max="9742" width="12.5703125" style="2" customWidth="1"/>
    <col min="9743" max="9980" width="9.140625" style="2"/>
    <col min="9981" max="9981" width="6.7109375" style="2" customWidth="1"/>
    <col min="9982" max="9982" width="14.7109375" style="2" customWidth="1"/>
    <col min="9983" max="9983" width="12.28515625" style="2" customWidth="1"/>
    <col min="9984" max="9984" width="84.42578125" style="2" customWidth="1"/>
    <col min="9985" max="9985" width="11.5703125" style="2" customWidth="1"/>
    <col min="9986" max="9986" width="9.42578125" style="2" customWidth="1"/>
    <col min="9987" max="9988" width="14.28515625" style="2" customWidth="1"/>
    <col min="9989" max="9990" width="19.7109375" style="2" customWidth="1"/>
    <col min="9991" max="9991" width="22.5703125" style="2" customWidth="1"/>
    <col min="9992" max="9992" width="7" style="2" customWidth="1"/>
    <col min="9993" max="9993" width="20.85546875" style="2" customWidth="1"/>
    <col min="9994" max="9994" width="17.140625" style="2" customWidth="1"/>
    <col min="9995" max="9995" width="16.5703125" style="2" customWidth="1"/>
    <col min="9996" max="9996" width="20.28515625" style="2" customWidth="1"/>
    <col min="9997" max="9997" width="15.42578125" style="2" customWidth="1"/>
    <col min="9998" max="9998" width="12.5703125" style="2" customWidth="1"/>
    <col min="9999" max="10236" width="9.140625" style="2"/>
    <col min="10237" max="10237" width="6.7109375" style="2" customWidth="1"/>
    <col min="10238" max="10238" width="14.7109375" style="2" customWidth="1"/>
    <col min="10239" max="10239" width="12.28515625" style="2" customWidth="1"/>
    <col min="10240" max="10240" width="84.42578125" style="2" customWidth="1"/>
    <col min="10241" max="10241" width="11.5703125" style="2" customWidth="1"/>
    <col min="10242" max="10242" width="9.42578125" style="2" customWidth="1"/>
    <col min="10243" max="10244" width="14.28515625" style="2" customWidth="1"/>
    <col min="10245" max="10246" width="19.7109375" style="2" customWidth="1"/>
    <col min="10247" max="10247" width="22.5703125" style="2" customWidth="1"/>
    <col min="10248" max="10248" width="7" style="2" customWidth="1"/>
    <col min="10249" max="10249" width="20.85546875" style="2" customWidth="1"/>
    <col min="10250" max="10250" width="17.140625" style="2" customWidth="1"/>
    <col min="10251" max="10251" width="16.5703125" style="2" customWidth="1"/>
    <col min="10252" max="10252" width="20.28515625" style="2" customWidth="1"/>
    <col min="10253" max="10253" width="15.42578125" style="2" customWidth="1"/>
    <col min="10254" max="10254" width="12.5703125" style="2" customWidth="1"/>
    <col min="10255" max="10492" width="9.140625" style="2"/>
    <col min="10493" max="10493" width="6.7109375" style="2" customWidth="1"/>
    <col min="10494" max="10494" width="14.7109375" style="2" customWidth="1"/>
    <col min="10495" max="10495" width="12.28515625" style="2" customWidth="1"/>
    <col min="10496" max="10496" width="84.42578125" style="2" customWidth="1"/>
    <col min="10497" max="10497" width="11.5703125" style="2" customWidth="1"/>
    <col min="10498" max="10498" width="9.42578125" style="2" customWidth="1"/>
    <col min="10499" max="10500" width="14.28515625" style="2" customWidth="1"/>
    <col min="10501" max="10502" width="19.7109375" style="2" customWidth="1"/>
    <col min="10503" max="10503" width="22.5703125" style="2" customWidth="1"/>
    <col min="10504" max="10504" width="7" style="2" customWidth="1"/>
    <col min="10505" max="10505" width="20.85546875" style="2" customWidth="1"/>
    <col min="10506" max="10506" width="17.140625" style="2" customWidth="1"/>
    <col min="10507" max="10507" width="16.5703125" style="2" customWidth="1"/>
    <col min="10508" max="10508" width="20.28515625" style="2" customWidth="1"/>
    <col min="10509" max="10509" width="15.42578125" style="2" customWidth="1"/>
    <col min="10510" max="10510" width="12.5703125" style="2" customWidth="1"/>
    <col min="10511" max="10748" width="9.140625" style="2"/>
    <col min="10749" max="10749" width="6.7109375" style="2" customWidth="1"/>
    <col min="10750" max="10750" width="14.7109375" style="2" customWidth="1"/>
    <col min="10751" max="10751" width="12.28515625" style="2" customWidth="1"/>
    <col min="10752" max="10752" width="84.42578125" style="2" customWidth="1"/>
    <col min="10753" max="10753" width="11.5703125" style="2" customWidth="1"/>
    <col min="10754" max="10754" width="9.42578125" style="2" customWidth="1"/>
    <col min="10755" max="10756" width="14.28515625" style="2" customWidth="1"/>
    <col min="10757" max="10758" width="19.7109375" style="2" customWidth="1"/>
    <col min="10759" max="10759" width="22.5703125" style="2" customWidth="1"/>
    <col min="10760" max="10760" width="7" style="2" customWidth="1"/>
    <col min="10761" max="10761" width="20.85546875" style="2" customWidth="1"/>
    <col min="10762" max="10762" width="17.140625" style="2" customWidth="1"/>
    <col min="10763" max="10763" width="16.5703125" style="2" customWidth="1"/>
    <col min="10764" max="10764" width="20.28515625" style="2" customWidth="1"/>
    <col min="10765" max="10765" width="15.42578125" style="2" customWidth="1"/>
    <col min="10766" max="10766" width="12.5703125" style="2" customWidth="1"/>
    <col min="10767" max="11004" width="9.140625" style="2"/>
    <col min="11005" max="11005" width="6.7109375" style="2" customWidth="1"/>
    <col min="11006" max="11006" width="14.7109375" style="2" customWidth="1"/>
    <col min="11007" max="11007" width="12.28515625" style="2" customWidth="1"/>
    <col min="11008" max="11008" width="84.42578125" style="2" customWidth="1"/>
    <col min="11009" max="11009" width="11.5703125" style="2" customWidth="1"/>
    <col min="11010" max="11010" width="9.42578125" style="2" customWidth="1"/>
    <col min="11011" max="11012" width="14.28515625" style="2" customWidth="1"/>
    <col min="11013" max="11014" width="19.7109375" style="2" customWidth="1"/>
    <col min="11015" max="11015" width="22.5703125" style="2" customWidth="1"/>
    <col min="11016" max="11016" width="7" style="2" customWidth="1"/>
    <col min="11017" max="11017" width="20.85546875" style="2" customWidth="1"/>
    <col min="11018" max="11018" width="17.140625" style="2" customWidth="1"/>
    <col min="11019" max="11019" width="16.5703125" style="2" customWidth="1"/>
    <col min="11020" max="11020" width="20.28515625" style="2" customWidth="1"/>
    <col min="11021" max="11021" width="15.42578125" style="2" customWidth="1"/>
    <col min="11022" max="11022" width="12.5703125" style="2" customWidth="1"/>
    <col min="11023" max="11260" width="9.140625" style="2"/>
    <col min="11261" max="11261" width="6.7109375" style="2" customWidth="1"/>
    <col min="11262" max="11262" width="14.7109375" style="2" customWidth="1"/>
    <col min="11263" max="11263" width="12.28515625" style="2" customWidth="1"/>
    <col min="11264" max="11264" width="84.42578125" style="2" customWidth="1"/>
    <col min="11265" max="11265" width="11.5703125" style="2" customWidth="1"/>
    <col min="11266" max="11266" width="9.42578125" style="2" customWidth="1"/>
    <col min="11267" max="11268" width="14.28515625" style="2" customWidth="1"/>
    <col min="11269" max="11270" width="19.7109375" style="2" customWidth="1"/>
    <col min="11271" max="11271" width="22.5703125" style="2" customWidth="1"/>
    <col min="11272" max="11272" width="7" style="2" customWidth="1"/>
    <col min="11273" max="11273" width="20.85546875" style="2" customWidth="1"/>
    <col min="11274" max="11274" width="17.140625" style="2" customWidth="1"/>
    <col min="11275" max="11275" width="16.5703125" style="2" customWidth="1"/>
    <col min="11276" max="11276" width="20.28515625" style="2" customWidth="1"/>
    <col min="11277" max="11277" width="15.42578125" style="2" customWidth="1"/>
    <col min="11278" max="11278" width="12.5703125" style="2" customWidth="1"/>
    <col min="11279" max="11516" width="9.140625" style="2"/>
    <col min="11517" max="11517" width="6.7109375" style="2" customWidth="1"/>
    <col min="11518" max="11518" width="14.7109375" style="2" customWidth="1"/>
    <col min="11519" max="11519" width="12.28515625" style="2" customWidth="1"/>
    <col min="11520" max="11520" width="84.42578125" style="2" customWidth="1"/>
    <col min="11521" max="11521" width="11.5703125" style="2" customWidth="1"/>
    <col min="11522" max="11522" width="9.42578125" style="2" customWidth="1"/>
    <col min="11523" max="11524" width="14.28515625" style="2" customWidth="1"/>
    <col min="11525" max="11526" width="19.7109375" style="2" customWidth="1"/>
    <col min="11527" max="11527" width="22.5703125" style="2" customWidth="1"/>
    <col min="11528" max="11528" width="7" style="2" customWidth="1"/>
    <col min="11529" max="11529" width="20.85546875" style="2" customWidth="1"/>
    <col min="11530" max="11530" width="17.140625" style="2" customWidth="1"/>
    <col min="11531" max="11531" width="16.5703125" style="2" customWidth="1"/>
    <col min="11532" max="11532" width="20.28515625" style="2" customWidth="1"/>
    <col min="11533" max="11533" width="15.42578125" style="2" customWidth="1"/>
    <col min="11534" max="11534" width="12.5703125" style="2" customWidth="1"/>
    <col min="11535" max="11772" width="9.140625" style="2"/>
    <col min="11773" max="11773" width="6.7109375" style="2" customWidth="1"/>
    <col min="11774" max="11774" width="14.7109375" style="2" customWidth="1"/>
    <col min="11775" max="11775" width="12.28515625" style="2" customWidth="1"/>
    <col min="11776" max="11776" width="84.42578125" style="2" customWidth="1"/>
    <col min="11777" max="11777" width="11.5703125" style="2" customWidth="1"/>
    <col min="11778" max="11778" width="9.42578125" style="2" customWidth="1"/>
    <col min="11779" max="11780" width="14.28515625" style="2" customWidth="1"/>
    <col min="11781" max="11782" width="19.7109375" style="2" customWidth="1"/>
    <col min="11783" max="11783" width="22.5703125" style="2" customWidth="1"/>
    <col min="11784" max="11784" width="7" style="2" customWidth="1"/>
    <col min="11785" max="11785" width="20.85546875" style="2" customWidth="1"/>
    <col min="11786" max="11786" width="17.140625" style="2" customWidth="1"/>
    <col min="11787" max="11787" width="16.5703125" style="2" customWidth="1"/>
    <col min="11788" max="11788" width="20.28515625" style="2" customWidth="1"/>
    <col min="11789" max="11789" width="15.42578125" style="2" customWidth="1"/>
    <col min="11790" max="11790" width="12.5703125" style="2" customWidth="1"/>
    <col min="11791" max="12028" width="9.140625" style="2"/>
    <col min="12029" max="12029" width="6.7109375" style="2" customWidth="1"/>
    <col min="12030" max="12030" width="14.7109375" style="2" customWidth="1"/>
    <col min="12031" max="12031" width="12.28515625" style="2" customWidth="1"/>
    <col min="12032" max="12032" width="84.42578125" style="2" customWidth="1"/>
    <col min="12033" max="12033" width="11.5703125" style="2" customWidth="1"/>
    <col min="12034" max="12034" width="9.42578125" style="2" customWidth="1"/>
    <col min="12035" max="12036" width="14.28515625" style="2" customWidth="1"/>
    <col min="12037" max="12038" width="19.7109375" style="2" customWidth="1"/>
    <col min="12039" max="12039" width="22.5703125" style="2" customWidth="1"/>
    <col min="12040" max="12040" width="7" style="2" customWidth="1"/>
    <col min="12041" max="12041" width="20.85546875" style="2" customWidth="1"/>
    <col min="12042" max="12042" width="17.140625" style="2" customWidth="1"/>
    <col min="12043" max="12043" width="16.5703125" style="2" customWidth="1"/>
    <col min="12044" max="12044" width="20.28515625" style="2" customWidth="1"/>
    <col min="12045" max="12045" width="15.42578125" style="2" customWidth="1"/>
    <col min="12046" max="12046" width="12.5703125" style="2" customWidth="1"/>
    <col min="12047" max="12284" width="9.140625" style="2"/>
    <col min="12285" max="12285" width="6.7109375" style="2" customWidth="1"/>
    <col min="12286" max="12286" width="14.7109375" style="2" customWidth="1"/>
    <col min="12287" max="12287" width="12.28515625" style="2" customWidth="1"/>
    <col min="12288" max="12288" width="84.42578125" style="2" customWidth="1"/>
    <col min="12289" max="12289" width="11.5703125" style="2" customWidth="1"/>
    <col min="12290" max="12290" width="9.42578125" style="2" customWidth="1"/>
    <col min="12291" max="12292" width="14.28515625" style="2" customWidth="1"/>
    <col min="12293" max="12294" width="19.7109375" style="2" customWidth="1"/>
    <col min="12295" max="12295" width="22.5703125" style="2" customWidth="1"/>
    <col min="12296" max="12296" width="7" style="2" customWidth="1"/>
    <col min="12297" max="12297" width="20.85546875" style="2" customWidth="1"/>
    <col min="12298" max="12298" width="17.140625" style="2" customWidth="1"/>
    <col min="12299" max="12299" width="16.5703125" style="2" customWidth="1"/>
    <col min="12300" max="12300" width="20.28515625" style="2" customWidth="1"/>
    <col min="12301" max="12301" width="15.42578125" style="2" customWidth="1"/>
    <col min="12302" max="12302" width="12.5703125" style="2" customWidth="1"/>
    <col min="12303" max="12540" width="9.140625" style="2"/>
    <col min="12541" max="12541" width="6.7109375" style="2" customWidth="1"/>
    <col min="12542" max="12542" width="14.7109375" style="2" customWidth="1"/>
    <col min="12543" max="12543" width="12.28515625" style="2" customWidth="1"/>
    <col min="12544" max="12544" width="84.42578125" style="2" customWidth="1"/>
    <col min="12545" max="12545" width="11.5703125" style="2" customWidth="1"/>
    <col min="12546" max="12546" width="9.42578125" style="2" customWidth="1"/>
    <col min="12547" max="12548" width="14.28515625" style="2" customWidth="1"/>
    <col min="12549" max="12550" width="19.7109375" style="2" customWidth="1"/>
    <col min="12551" max="12551" width="22.5703125" style="2" customWidth="1"/>
    <col min="12552" max="12552" width="7" style="2" customWidth="1"/>
    <col min="12553" max="12553" width="20.85546875" style="2" customWidth="1"/>
    <col min="12554" max="12554" width="17.140625" style="2" customWidth="1"/>
    <col min="12555" max="12555" width="16.5703125" style="2" customWidth="1"/>
    <col min="12556" max="12556" width="20.28515625" style="2" customWidth="1"/>
    <col min="12557" max="12557" width="15.42578125" style="2" customWidth="1"/>
    <col min="12558" max="12558" width="12.5703125" style="2" customWidth="1"/>
    <col min="12559" max="12796" width="9.140625" style="2"/>
    <col min="12797" max="12797" width="6.7109375" style="2" customWidth="1"/>
    <col min="12798" max="12798" width="14.7109375" style="2" customWidth="1"/>
    <col min="12799" max="12799" width="12.28515625" style="2" customWidth="1"/>
    <col min="12800" max="12800" width="84.42578125" style="2" customWidth="1"/>
    <col min="12801" max="12801" width="11.5703125" style="2" customWidth="1"/>
    <col min="12802" max="12802" width="9.42578125" style="2" customWidth="1"/>
    <col min="12803" max="12804" width="14.28515625" style="2" customWidth="1"/>
    <col min="12805" max="12806" width="19.7109375" style="2" customWidth="1"/>
    <col min="12807" max="12807" width="22.5703125" style="2" customWidth="1"/>
    <col min="12808" max="12808" width="7" style="2" customWidth="1"/>
    <col min="12809" max="12809" width="20.85546875" style="2" customWidth="1"/>
    <col min="12810" max="12810" width="17.140625" style="2" customWidth="1"/>
    <col min="12811" max="12811" width="16.5703125" style="2" customWidth="1"/>
    <col min="12812" max="12812" width="20.28515625" style="2" customWidth="1"/>
    <col min="12813" max="12813" width="15.42578125" style="2" customWidth="1"/>
    <col min="12814" max="12814" width="12.5703125" style="2" customWidth="1"/>
    <col min="12815" max="13052" width="9.140625" style="2"/>
    <col min="13053" max="13053" width="6.7109375" style="2" customWidth="1"/>
    <col min="13054" max="13054" width="14.7109375" style="2" customWidth="1"/>
    <col min="13055" max="13055" width="12.28515625" style="2" customWidth="1"/>
    <col min="13056" max="13056" width="84.42578125" style="2" customWidth="1"/>
    <col min="13057" max="13057" width="11.5703125" style="2" customWidth="1"/>
    <col min="13058" max="13058" width="9.42578125" style="2" customWidth="1"/>
    <col min="13059" max="13060" width="14.28515625" style="2" customWidth="1"/>
    <col min="13061" max="13062" width="19.7109375" style="2" customWidth="1"/>
    <col min="13063" max="13063" width="22.5703125" style="2" customWidth="1"/>
    <col min="13064" max="13064" width="7" style="2" customWidth="1"/>
    <col min="13065" max="13065" width="20.85546875" style="2" customWidth="1"/>
    <col min="13066" max="13066" width="17.140625" style="2" customWidth="1"/>
    <col min="13067" max="13067" width="16.5703125" style="2" customWidth="1"/>
    <col min="13068" max="13068" width="20.28515625" style="2" customWidth="1"/>
    <col min="13069" max="13069" width="15.42578125" style="2" customWidth="1"/>
    <col min="13070" max="13070" width="12.5703125" style="2" customWidth="1"/>
    <col min="13071" max="13308" width="9.140625" style="2"/>
    <col min="13309" max="13309" width="6.7109375" style="2" customWidth="1"/>
    <col min="13310" max="13310" width="14.7109375" style="2" customWidth="1"/>
    <col min="13311" max="13311" width="12.28515625" style="2" customWidth="1"/>
    <col min="13312" max="13312" width="84.42578125" style="2" customWidth="1"/>
    <col min="13313" max="13313" width="11.5703125" style="2" customWidth="1"/>
    <col min="13314" max="13314" width="9.42578125" style="2" customWidth="1"/>
    <col min="13315" max="13316" width="14.28515625" style="2" customWidth="1"/>
    <col min="13317" max="13318" width="19.7109375" style="2" customWidth="1"/>
    <col min="13319" max="13319" width="22.5703125" style="2" customWidth="1"/>
    <col min="13320" max="13320" width="7" style="2" customWidth="1"/>
    <col min="13321" max="13321" width="20.85546875" style="2" customWidth="1"/>
    <col min="13322" max="13322" width="17.140625" style="2" customWidth="1"/>
    <col min="13323" max="13323" width="16.5703125" style="2" customWidth="1"/>
    <col min="13324" max="13324" width="20.28515625" style="2" customWidth="1"/>
    <col min="13325" max="13325" width="15.42578125" style="2" customWidth="1"/>
    <col min="13326" max="13326" width="12.5703125" style="2" customWidth="1"/>
    <col min="13327" max="13564" width="9.140625" style="2"/>
    <col min="13565" max="13565" width="6.7109375" style="2" customWidth="1"/>
    <col min="13566" max="13566" width="14.7109375" style="2" customWidth="1"/>
    <col min="13567" max="13567" width="12.28515625" style="2" customWidth="1"/>
    <col min="13568" max="13568" width="84.42578125" style="2" customWidth="1"/>
    <col min="13569" max="13569" width="11.5703125" style="2" customWidth="1"/>
    <col min="13570" max="13570" width="9.42578125" style="2" customWidth="1"/>
    <col min="13571" max="13572" width="14.28515625" style="2" customWidth="1"/>
    <col min="13573" max="13574" width="19.7109375" style="2" customWidth="1"/>
    <col min="13575" max="13575" width="22.5703125" style="2" customWidth="1"/>
    <col min="13576" max="13576" width="7" style="2" customWidth="1"/>
    <col min="13577" max="13577" width="20.85546875" style="2" customWidth="1"/>
    <col min="13578" max="13578" width="17.140625" style="2" customWidth="1"/>
    <col min="13579" max="13579" width="16.5703125" style="2" customWidth="1"/>
    <col min="13580" max="13580" width="20.28515625" style="2" customWidth="1"/>
    <col min="13581" max="13581" width="15.42578125" style="2" customWidth="1"/>
    <col min="13582" max="13582" width="12.5703125" style="2" customWidth="1"/>
    <col min="13583" max="13820" width="9.140625" style="2"/>
    <col min="13821" max="13821" width="6.7109375" style="2" customWidth="1"/>
    <col min="13822" max="13822" width="14.7109375" style="2" customWidth="1"/>
    <col min="13823" max="13823" width="12.28515625" style="2" customWidth="1"/>
    <col min="13824" max="13824" width="84.42578125" style="2" customWidth="1"/>
    <col min="13825" max="13825" width="11.5703125" style="2" customWidth="1"/>
    <col min="13826" max="13826" width="9.42578125" style="2" customWidth="1"/>
    <col min="13827" max="13828" width="14.28515625" style="2" customWidth="1"/>
    <col min="13829" max="13830" width="19.7109375" style="2" customWidth="1"/>
    <col min="13831" max="13831" width="22.5703125" style="2" customWidth="1"/>
    <col min="13832" max="13832" width="7" style="2" customWidth="1"/>
    <col min="13833" max="13833" width="20.85546875" style="2" customWidth="1"/>
    <col min="13834" max="13834" width="17.140625" style="2" customWidth="1"/>
    <col min="13835" max="13835" width="16.5703125" style="2" customWidth="1"/>
    <col min="13836" max="13836" width="20.28515625" style="2" customWidth="1"/>
    <col min="13837" max="13837" width="15.42578125" style="2" customWidth="1"/>
    <col min="13838" max="13838" width="12.5703125" style="2" customWidth="1"/>
    <col min="13839" max="14076" width="9.140625" style="2"/>
    <col min="14077" max="14077" width="6.7109375" style="2" customWidth="1"/>
    <col min="14078" max="14078" width="14.7109375" style="2" customWidth="1"/>
    <col min="14079" max="14079" width="12.28515625" style="2" customWidth="1"/>
    <col min="14080" max="14080" width="84.42578125" style="2" customWidth="1"/>
    <col min="14081" max="14081" width="11.5703125" style="2" customWidth="1"/>
    <col min="14082" max="14082" width="9.42578125" style="2" customWidth="1"/>
    <col min="14083" max="14084" width="14.28515625" style="2" customWidth="1"/>
    <col min="14085" max="14086" width="19.7109375" style="2" customWidth="1"/>
    <col min="14087" max="14087" width="22.5703125" style="2" customWidth="1"/>
    <col min="14088" max="14088" width="7" style="2" customWidth="1"/>
    <col min="14089" max="14089" width="20.85546875" style="2" customWidth="1"/>
    <col min="14090" max="14090" width="17.140625" style="2" customWidth="1"/>
    <col min="14091" max="14091" width="16.5703125" style="2" customWidth="1"/>
    <col min="14092" max="14092" width="20.28515625" style="2" customWidth="1"/>
    <col min="14093" max="14093" width="15.42578125" style="2" customWidth="1"/>
    <col min="14094" max="14094" width="12.5703125" style="2" customWidth="1"/>
    <col min="14095" max="14332" width="9.140625" style="2"/>
    <col min="14333" max="14333" width="6.7109375" style="2" customWidth="1"/>
    <col min="14334" max="14334" width="14.7109375" style="2" customWidth="1"/>
    <col min="14335" max="14335" width="12.28515625" style="2" customWidth="1"/>
    <col min="14336" max="14336" width="84.42578125" style="2" customWidth="1"/>
    <col min="14337" max="14337" width="11.5703125" style="2" customWidth="1"/>
    <col min="14338" max="14338" width="9.42578125" style="2" customWidth="1"/>
    <col min="14339" max="14340" width="14.28515625" style="2" customWidth="1"/>
    <col min="14341" max="14342" width="19.7109375" style="2" customWidth="1"/>
    <col min="14343" max="14343" width="22.5703125" style="2" customWidth="1"/>
    <col min="14344" max="14344" width="7" style="2" customWidth="1"/>
    <col min="14345" max="14345" width="20.85546875" style="2" customWidth="1"/>
    <col min="14346" max="14346" width="17.140625" style="2" customWidth="1"/>
    <col min="14347" max="14347" width="16.5703125" style="2" customWidth="1"/>
    <col min="14348" max="14348" width="20.28515625" style="2" customWidth="1"/>
    <col min="14349" max="14349" width="15.42578125" style="2" customWidth="1"/>
    <col min="14350" max="14350" width="12.5703125" style="2" customWidth="1"/>
    <col min="14351" max="14588" width="9.140625" style="2"/>
    <col min="14589" max="14589" width="6.7109375" style="2" customWidth="1"/>
    <col min="14590" max="14590" width="14.7109375" style="2" customWidth="1"/>
    <col min="14591" max="14591" width="12.28515625" style="2" customWidth="1"/>
    <col min="14592" max="14592" width="84.42578125" style="2" customWidth="1"/>
    <col min="14593" max="14593" width="11.5703125" style="2" customWidth="1"/>
    <col min="14594" max="14594" width="9.42578125" style="2" customWidth="1"/>
    <col min="14595" max="14596" width="14.28515625" style="2" customWidth="1"/>
    <col min="14597" max="14598" width="19.7109375" style="2" customWidth="1"/>
    <col min="14599" max="14599" width="22.5703125" style="2" customWidth="1"/>
    <col min="14600" max="14600" width="7" style="2" customWidth="1"/>
    <col min="14601" max="14601" width="20.85546875" style="2" customWidth="1"/>
    <col min="14602" max="14602" width="17.140625" style="2" customWidth="1"/>
    <col min="14603" max="14603" width="16.5703125" style="2" customWidth="1"/>
    <col min="14604" max="14604" width="20.28515625" style="2" customWidth="1"/>
    <col min="14605" max="14605" width="15.42578125" style="2" customWidth="1"/>
    <col min="14606" max="14606" width="12.5703125" style="2" customWidth="1"/>
    <col min="14607" max="14844" width="9.140625" style="2"/>
    <col min="14845" max="14845" width="6.7109375" style="2" customWidth="1"/>
    <col min="14846" max="14846" width="14.7109375" style="2" customWidth="1"/>
    <col min="14847" max="14847" width="12.28515625" style="2" customWidth="1"/>
    <col min="14848" max="14848" width="84.42578125" style="2" customWidth="1"/>
    <col min="14849" max="14849" width="11.5703125" style="2" customWidth="1"/>
    <col min="14850" max="14850" width="9.42578125" style="2" customWidth="1"/>
    <col min="14851" max="14852" width="14.28515625" style="2" customWidth="1"/>
    <col min="14853" max="14854" width="19.7109375" style="2" customWidth="1"/>
    <col min="14855" max="14855" width="22.5703125" style="2" customWidth="1"/>
    <col min="14856" max="14856" width="7" style="2" customWidth="1"/>
    <col min="14857" max="14857" width="20.85546875" style="2" customWidth="1"/>
    <col min="14858" max="14858" width="17.140625" style="2" customWidth="1"/>
    <col min="14859" max="14859" width="16.5703125" style="2" customWidth="1"/>
    <col min="14860" max="14860" width="20.28515625" style="2" customWidth="1"/>
    <col min="14861" max="14861" width="15.42578125" style="2" customWidth="1"/>
    <col min="14862" max="14862" width="12.5703125" style="2" customWidth="1"/>
    <col min="14863" max="15100" width="9.140625" style="2"/>
    <col min="15101" max="15101" width="6.7109375" style="2" customWidth="1"/>
    <col min="15102" max="15102" width="14.7109375" style="2" customWidth="1"/>
    <col min="15103" max="15103" width="12.28515625" style="2" customWidth="1"/>
    <col min="15104" max="15104" width="84.42578125" style="2" customWidth="1"/>
    <col min="15105" max="15105" width="11.5703125" style="2" customWidth="1"/>
    <col min="15106" max="15106" width="9.42578125" style="2" customWidth="1"/>
    <col min="15107" max="15108" width="14.28515625" style="2" customWidth="1"/>
    <col min="15109" max="15110" width="19.7109375" style="2" customWidth="1"/>
    <col min="15111" max="15111" width="22.5703125" style="2" customWidth="1"/>
    <col min="15112" max="15112" width="7" style="2" customWidth="1"/>
    <col min="15113" max="15113" width="20.85546875" style="2" customWidth="1"/>
    <col min="15114" max="15114" width="17.140625" style="2" customWidth="1"/>
    <col min="15115" max="15115" width="16.5703125" style="2" customWidth="1"/>
    <col min="15116" max="15116" width="20.28515625" style="2" customWidth="1"/>
    <col min="15117" max="15117" width="15.42578125" style="2" customWidth="1"/>
    <col min="15118" max="15118" width="12.5703125" style="2" customWidth="1"/>
    <col min="15119" max="15356" width="9.140625" style="2"/>
    <col min="15357" max="15357" width="6.7109375" style="2" customWidth="1"/>
    <col min="15358" max="15358" width="14.7109375" style="2" customWidth="1"/>
    <col min="15359" max="15359" width="12.28515625" style="2" customWidth="1"/>
    <col min="15360" max="15360" width="84.42578125" style="2" customWidth="1"/>
    <col min="15361" max="15361" width="11.5703125" style="2" customWidth="1"/>
    <col min="15362" max="15362" width="9.42578125" style="2" customWidth="1"/>
    <col min="15363" max="15364" width="14.28515625" style="2" customWidth="1"/>
    <col min="15365" max="15366" width="19.7109375" style="2" customWidth="1"/>
    <col min="15367" max="15367" width="22.5703125" style="2" customWidth="1"/>
    <col min="15368" max="15368" width="7" style="2" customWidth="1"/>
    <col min="15369" max="15369" width="20.85546875" style="2" customWidth="1"/>
    <col min="15370" max="15370" width="17.140625" style="2" customWidth="1"/>
    <col min="15371" max="15371" width="16.5703125" style="2" customWidth="1"/>
    <col min="15372" max="15372" width="20.28515625" style="2" customWidth="1"/>
    <col min="15373" max="15373" width="15.42578125" style="2" customWidth="1"/>
    <col min="15374" max="15374" width="12.5703125" style="2" customWidth="1"/>
    <col min="15375" max="15612" width="9.140625" style="2"/>
    <col min="15613" max="15613" width="6.7109375" style="2" customWidth="1"/>
    <col min="15614" max="15614" width="14.7109375" style="2" customWidth="1"/>
    <col min="15615" max="15615" width="12.28515625" style="2" customWidth="1"/>
    <col min="15616" max="15616" width="84.42578125" style="2" customWidth="1"/>
    <col min="15617" max="15617" width="11.5703125" style="2" customWidth="1"/>
    <col min="15618" max="15618" width="9.42578125" style="2" customWidth="1"/>
    <col min="15619" max="15620" width="14.28515625" style="2" customWidth="1"/>
    <col min="15621" max="15622" width="19.7109375" style="2" customWidth="1"/>
    <col min="15623" max="15623" width="22.5703125" style="2" customWidth="1"/>
    <col min="15624" max="15624" width="7" style="2" customWidth="1"/>
    <col min="15625" max="15625" width="20.85546875" style="2" customWidth="1"/>
    <col min="15626" max="15626" width="17.140625" style="2" customWidth="1"/>
    <col min="15627" max="15627" width="16.5703125" style="2" customWidth="1"/>
    <col min="15628" max="15628" width="20.28515625" style="2" customWidth="1"/>
    <col min="15629" max="15629" width="15.42578125" style="2" customWidth="1"/>
    <col min="15630" max="15630" width="12.5703125" style="2" customWidth="1"/>
    <col min="15631" max="15868" width="9.140625" style="2"/>
    <col min="15869" max="15869" width="6.7109375" style="2" customWidth="1"/>
    <col min="15870" max="15870" width="14.7109375" style="2" customWidth="1"/>
    <col min="15871" max="15871" width="12.28515625" style="2" customWidth="1"/>
    <col min="15872" max="15872" width="84.42578125" style="2" customWidth="1"/>
    <col min="15873" max="15873" width="11.5703125" style="2" customWidth="1"/>
    <col min="15874" max="15874" width="9.42578125" style="2" customWidth="1"/>
    <col min="15875" max="15876" width="14.28515625" style="2" customWidth="1"/>
    <col min="15877" max="15878" width="19.7109375" style="2" customWidth="1"/>
    <col min="15879" max="15879" width="22.5703125" style="2" customWidth="1"/>
    <col min="15880" max="15880" width="7" style="2" customWidth="1"/>
    <col min="15881" max="15881" width="20.85546875" style="2" customWidth="1"/>
    <col min="15882" max="15882" width="17.140625" style="2" customWidth="1"/>
    <col min="15883" max="15883" width="16.5703125" style="2" customWidth="1"/>
    <col min="15884" max="15884" width="20.28515625" style="2" customWidth="1"/>
    <col min="15885" max="15885" width="15.42578125" style="2" customWidth="1"/>
    <col min="15886" max="15886" width="12.5703125" style="2" customWidth="1"/>
    <col min="15887" max="16124" width="9.140625" style="2"/>
    <col min="16125" max="16125" width="6.7109375" style="2" customWidth="1"/>
    <col min="16126" max="16126" width="14.7109375" style="2" customWidth="1"/>
    <col min="16127" max="16127" width="12.28515625" style="2" customWidth="1"/>
    <col min="16128" max="16128" width="84.42578125" style="2" customWidth="1"/>
    <col min="16129" max="16129" width="11.5703125" style="2" customWidth="1"/>
    <col min="16130" max="16130" width="9.42578125" style="2" customWidth="1"/>
    <col min="16131" max="16132" width="14.28515625" style="2" customWidth="1"/>
    <col min="16133" max="16134" width="19.7109375" style="2" customWidth="1"/>
    <col min="16135" max="16135" width="22.5703125" style="2" customWidth="1"/>
    <col min="16136" max="16136" width="7" style="2" customWidth="1"/>
    <col min="16137" max="16137" width="20.85546875" style="2" customWidth="1"/>
    <col min="16138" max="16138" width="17.140625" style="2" customWidth="1"/>
    <col min="16139" max="16139" width="16.5703125" style="2" customWidth="1"/>
    <col min="16140" max="16140" width="20.28515625" style="2" customWidth="1"/>
    <col min="16141" max="16141" width="15.42578125" style="2" customWidth="1"/>
    <col min="16142" max="16142" width="12.5703125" style="2" customWidth="1"/>
    <col min="16143" max="16384" width="9.140625" style="2"/>
  </cols>
  <sheetData>
    <row r="1" spans="2:20" ht="16.5" customHeight="1" thickBot="1"/>
    <row r="2" spans="2:20" ht="28.5" customHeight="1">
      <c r="B2" s="58"/>
      <c r="C2" s="57"/>
      <c r="D2" s="109"/>
      <c r="E2" s="110"/>
      <c r="F2" s="95" t="s">
        <v>0</v>
      </c>
      <c r="G2" s="88" t="s">
        <v>60</v>
      </c>
      <c r="H2" s="1"/>
      <c r="I2" s="1"/>
      <c r="J2" s="60"/>
      <c r="K2" s="1"/>
      <c r="L2" s="65"/>
      <c r="M2" s="1"/>
      <c r="N2" s="52"/>
      <c r="O2" s="56"/>
    </row>
    <row r="3" spans="2:20" ht="50.25" customHeight="1">
      <c r="B3" s="111" t="s">
        <v>62</v>
      </c>
      <c r="C3" s="112"/>
      <c r="D3" s="112"/>
      <c r="E3" s="112"/>
      <c r="F3" s="96" t="s">
        <v>1</v>
      </c>
      <c r="G3" s="89">
        <v>0.2288</v>
      </c>
      <c r="H3" s="54"/>
      <c r="I3" s="54"/>
      <c r="K3" s="53" t="s">
        <v>47</v>
      </c>
      <c r="L3" s="66"/>
      <c r="M3" s="54"/>
      <c r="N3" s="55"/>
      <c r="O3" s="3"/>
    </row>
    <row r="4" spans="2:20" ht="25.5" customHeight="1" thickBot="1">
      <c r="B4" s="113"/>
      <c r="C4" s="114"/>
      <c r="D4" s="114"/>
      <c r="E4" s="114"/>
      <c r="F4" s="97" t="s">
        <v>2</v>
      </c>
      <c r="G4" s="100"/>
      <c r="H4" s="79"/>
      <c r="I4" s="79"/>
      <c r="J4" s="61"/>
      <c r="K4" s="4"/>
      <c r="L4" s="73" t="s">
        <v>3</v>
      </c>
      <c r="M4" s="5"/>
      <c r="N4" s="6"/>
      <c r="O4" s="7"/>
    </row>
    <row r="5" spans="2:20" ht="13.5" thickBot="1">
      <c r="B5" s="115" t="s">
        <v>5</v>
      </c>
      <c r="C5" s="115" t="s">
        <v>6</v>
      </c>
      <c r="D5" s="115" t="s">
        <v>7</v>
      </c>
      <c r="E5" s="115" t="s">
        <v>8</v>
      </c>
      <c r="F5" s="115" t="s">
        <v>48</v>
      </c>
      <c r="G5" s="115" t="s">
        <v>49</v>
      </c>
      <c r="H5" s="115" t="s">
        <v>50</v>
      </c>
      <c r="I5" s="115" t="s">
        <v>51</v>
      </c>
      <c r="J5" s="115" t="s">
        <v>9</v>
      </c>
      <c r="K5" s="115" t="s">
        <v>10</v>
      </c>
      <c r="L5" s="115"/>
      <c r="M5" s="115" t="s">
        <v>11</v>
      </c>
      <c r="N5" s="115"/>
      <c r="O5" s="115" t="s">
        <v>12</v>
      </c>
    </row>
    <row r="6" spans="2:20" ht="13.5" thickBot="1">
      <c r="B6" s="116"/>
      <c r="C6" s="116"/>
      <c r="D6" s="116"/>
      <c r="E6" s="116"/>
      <c r="F6" s="116"/>
      <c r="G6" s="116"/>
      <c r="H6" s="116"/>
      <c r="I6" s="116"/>
      <c r="J6" s="116"/>
      <c r="K6" s="8" t="s">
        <v>13</v>
      </c>
      <c r="L6" s="67" t="s">
        <v>14</v>
      </c>
      <c r="M6" s="8" t="s">
        <v>15</v>
      </c>
      <c r="N6" s="8" t="s">
        <v>16</v>
      </c>
      <c r="O6" s="116"/>
    </row>
    <row r="7" spans="2:20" ht="27.75" customHeight="1" thickBot="1">
      <c r="B7" s="59" t="s">
        <v>59</v>
      </c>
      <c r="C7" s="9"/>
      <c r="D7" s="9"/>
      <c r="E7" s="9"/>
      <c r="F7" s="80"/>
      <c r="G7" s="80"/>
      <c r="H7" s="80"/>
      <c r="I7" s="80"/>
      <c r="J7" s="9"/>
      <c r="K7" s="9"/>
      <c r="L7" s="69"/>
      <c r="M7" s="9"/>
      <c r="N7" s="9"/>
      <c r="O7" s="10"/>
      <c r="S7" s="102"/>
      <c r="T7" s="102"/>
    </row>
    <row r="8" spans="2:20" ht="15" customHeight="1">
      <c r="B8" s="11" t="s">
        <v>17</v>
      </c>
      <c r="C8" s="117" t="s">
        <v>18</v>
      </c>
      <c r="D8" s="118"/>
      <c r="E8" s="118"/>
      <c r="F8" s="81"/>
      <c r="G8" s="81"/>
      <c r="H8" s="81"/>
      <c r="I8" s="81"/>
      <c r="J8" s="12"/>
      <c r="K8" s="12"/>
      <c r="L8" s="70"/>
      <c r="M8" s="13"/>
      <c r="N8" s="13"/>
      <c r="O8" s="14"/>
      <c r="S8" s="103"/>
      <c r="T8" s="103"/>
    </row>
    <row r="9" spans="2:20" ht="15">
      <c r="B9" s="15" t="s">
        <v>19</v>
      </c>
      <c r="C9" s="16" t="s">
        <v>24</v>
      </c>
      <c r="D9" s="16">
        <v>99064</v>
      </c>
      <c r="E9" s="17" t="s">
        <v>53</v>
      </c>
      <c r="F9" s="62">
        <v>674</v>
      </c>
      <c r="G9" s="90"/>
      <c r="H9" s="82"/>
      <c r="I9" s="98">
        <f>F9-H9</f>
        <v>674</v>
      </c>
      <c r="J9" s="18" t="s">
        <v>25</v>
      </c>
      <c r="K9" s="19"/>
      <c r="L9" s="19"/>
      <c r="M9" s="20"/>
      <c r="N9" s="20"/>
      <c r="O9" s="51"/>
      <c r="Q9" s="21"/>
      <c r="R9" s="77"/>
      <c r="S9" s="104"/>
      <c r="T9" s="105"/>
    </row>
    <row r="10" spans="2:20" ht="26.25" thickBot="1">
      <c r="B10" s="15" t="s">
        <v>55</v>
      </c>
      <c r="C10" s="16" t="s">
        <v>44</v>
      </c>
      <c r="D10" s="16">
        <v>103689</v>
      </c>
      <c r="E10" s="17" t="s">
        <v>61</v>
      </c>
      <c r="F10" s="90">
        <v>2.88</v>
      </c>
      <c r="G10" s="90"/>
      <c r="H10" s="82"/>
      <c r="I10" s="98">
        <f>F10-H10</f>
        <v>2.88</v>
      </c>
      <c r="J10" s="18" t="s">
        <v>4</v>
      </c>
      <c r="K10" s="19"/>
      <c r="L10" s="19"/>
      <c r="M10" s="20"/>
      <c r="N10" s="20"/>
      <c r="O10" s="51"/>
      <c r="Q10" s="21"/>
      <c r="R10" s="77"/>
      <c r="S10" s="104"/>
      <c r="T10" s="105"/>
    </row>
    <row r="11" spans="2:20" ht="15.75" thickBot="1">
      <c r="B11" s="22"/>
      <c r="C11" s="23"/>
      <c r="D11" s="23"/>
      <c r="E11" s="24" t="s">
        <v>21</v>
      </c>
      <c r="F11" s="91"/>
      <c r="G11" s="91"/>
      <c r="H11" s="83"/>
      <c r="I11" s="83"/>
      <c r="J11" s="25"/>
      <c r="K11" s="26"/>
      <c r="L11" s="71"/>
      <c r="M11" s="27"/>
      <c r="N11" s="27"/>
      <c r="O11" s="27"/>
      <c r="P11" s="75"/>
      <c r="Q11" s="21"/>
      <c r="R11" s="21"/>
      <c r="S11" s="104"/>
      <c r="T11" s="105"/>
    </row>
    <row r="12" spans="2:20" ht="15">
      <c r="B12" s="28" t="s">
        <v>22</v>
      </c>
      <c r="C12" s="117" t="s">
        <v>30</v>
      </c>
      <c r="D12" s="118"/>
      <c r="E12" s="118"/>
      <c r="F12" s="81"/>
      <c r="G12" s="81"/>
      <c r="H12" s="81"/>
      <c r="I12" s="81"/>
      <c r="J12" s="12"/>
      <c r="K12" s="12"/>
      <c r="L12" s="70"/>
      <c r="M12" s="29"/>
      <c r="N12" s="29"/>
      <c r="O12" s="14"/>
      <c r="Q12" s="21"/>
      <c r="R12" s="21"/>
      <c r="S12" s="104"/>
      <c r="T12" s="105"/>
    </row>
    <row r="13" spans="2:20" ht="44.25" customHeight="1">
      <c r="B13" s="35" t="s">
        <v>23</v>
      </c>
      <c r="C13" s="30" t="s">
        <v>24</v>
      </c>
      <c r="D13" s="30" t="s">
        <v>45</v>
      </c>
      <c r="E13" s="36" t="s">
        <v>52</v>
      </c>
      <c r="F13" s="63">
        <f>F9*6+5*3</f>
        <v>4059</v>
      </c>
      <c r="G13" s="92"/>
      <c r="H13" s="82"/>
      <c r="I13" s="98">
        <f>F13-H13</f>
        <v>4059</v>
      </c>
      <c r="J13" s="37" t="s">
        <v>20</v>
      </c>
      <c r="K13" s="19"/>
      <c r="L13" s="19"/>
      <c r="M13" s="20"/>
      <c r="N13" s="20"/>
      <c r="O13" s="51"/>
      <c r="Q13" s="21"/>
      <c r="R13" s="77"/>
      <c r="S13" s="106"/>
      <c r="T13" s="107"/>
    </row>
    <row r="14" spans="2:20" ht="15">
      <c r="B14" s="35" t="s">
        <v>26</v>
      </c>
      <c r="C14" s="38" t="s">
        <v>66</v>
      </c>
      <c r="D14" s="38">
        <v>5914389</v>
      </c>
      <c r="E14" s="31" t="s">
        <v>73</v>
      </c>
      <c r="F14" s="63">
        <f>ROUNDUP(F13*0.15*2.7*15,2)</f>
        <v>24658.429999999997</v>
      </c>
      <c r="G14" s="90"/>
      <c r="H14" s="82"/>
      <c r="I14" s="98">
        <f>F14-H14</f>
        <v>24658.429999999997</v>
      </c>
      <c r="J14" s="32" t="s">
        <v>72</v>
      </c>
      <c r="K14" s="19"/>
      <c r="L14" s="19"/>
      <c r="M14" s="20"/>
      <c r="N14" s="20"/>
      <c r="O14" s="51"/>
      <c r="Q14" s="21"/>
      <c r="R14" s="77"/>
      <c r="S14" s="104"/>
      <c r="T14" s="105"/>
    </row>
    <row r="15" spans="2:20" ht="36.75" customHeight="1">
      <c r="B15" s="39" t="s">
        <v>27</v>
      </c>
      <c r="C15" s="38" t="s">
        <v>66</v>
      </c>
      <c r="D15" s="38">
        <v>5914389</v>
      </c>
      <c r="E15" s="40" t="s">
        <v>74</v>
      </c>
      <c r="F15" s="63">
        <f>ROUNDUP(F13*0.02*1.6*15,2)</f>
        <v>1948.32</v>
      </c>
      <c r="G15" s="90"/>
      <c r="H15" s="82"/>
      <c r="I15" s="98">
        <f>F15-H15</f>
        <v>1948.32</v>
      </c>
      <c r="J15" s="32" t="s">
        <v>72</v>
      </c>
      <c r="K15" s="19"/>
      <c r="L15" s="19"/>
      <c r="M15" s="20"/>
      <c r="N15" s="20"/>
      <c r="O15" s="51"/>
      <c r="Q15" s="21"/>
      <c r="R15" s="77"/>
      <c r="S15" s="104"/>
      <c r="T15" s="105"/>
    </row>
    <row r="16" spans="2:20" ht="36.75" customHeight="1" thickBot="1">
      <c r="B16" s="39" t="s">
        <v>27</v>
      </c>
      <c r="C16" s="38" t="s">
        <v>66</v>
      </c>
      <c r="D16" s="38">
        <v>5914389</v>
      </c>
      <c r="E16" s="40" t="s">
        <v>75</v>
      </c>
      <c r="F16" s="63">
        <f>ROUNDUP(F13*0.15*11*1.7,2)</f>
        <v>11385.5</v>
      </c>
      <c r="G16" s="90"/>
      <c r="H16" s="82"/>
      <c r="I16" s="98">
        <f>F16-H16</f>
        <v>11385.5</v>
      </c>
      <c r="J16" s="32" t="s">
        <v>72</v>
      </c>
      <c r="K16" s="19"/>
      <c r="L16" s="19"/>
      <c r="M16" s="20"/>
      <c r="N16" s="20"/>
      <c r="O16" s="51"/>
      <c r="Q16" s="21"/>
      <c r="R16" s="77"/>
      <c r="S16" s="104"/>
      <c r="T16" s="105"/>
    </row>
    <row r="17" spans="2:20" ht="15.75" thickBot="1">
      <c r="B17" s="22"/>
      <c r="C17" s="41"/>
      <c r="D17" s="41"/>
      <c r="E17" s="24" t="s">
        <v>28</v>
      </c>
      <c r="F17" s="84"/>
      <c r="G17" s="84"/>
      <c r="H17" s="84"/>
      <c r="I17" s="84"/>
      <c r="J17" s="33"/>
      <c r="K17" s="26"/>
      <c r="L17" s="71"/>
      <c r="M17" s="34"/>
      <c r="N17" s="34"/>
      <c r="O17" s="34"/>
      <c r="P17" s="75"/>
      <c r="Q17" s="21"/>
      <c r="R17" s="21"/>
      <c r="S17" s="104"/>
      <c r="T17" s="105"/>
    </row>
    <row r="18" spans="2:20" ht="15">
      <c r="B18" s="42" t="s">
        <v>29</v>
      </c>
      <c r="C18" s="117" t="s">
        <v>68</v>
      </c>
      <c r="D18" s="118"/>
      <c r="E18" s="118"/>
      <c r="F18" s="81"/>
      <c r="G18" s="81"/>
      <c r="H18" s="81"/>
      <c r="I18" s="81"/>
      <c r="J18" s="12"/>
      <c r="K18" s="12"/>
      <c r="L18" s="70"/>
      <c r="M18" s="43"/>
      <c r="N18" s="43"/>
      <c r="O18" s="14"/>
      <c r="Q18" s="21"/>
      <c r="R18" s="21"/>
      <c r="S18" s="104"/>
      <c r="T18" s="105"/>
    </row>
    <row r="19" spans="2:20" ht="48.75" customHeight="1">
      <c r="B19" s="15" t="s">
        <v>31</v>
      </c>
      <c r="C19" s="38" t="s">
        <v>44</v>
      </c>
      <c r="D19" s="38">
        <v>94276</v>
      </c>
      <c r="E19" s="40" t="s">
        <v>71</v>
      </c>
      <c r="F19" s="64">
        <f>F9*2</f>
        <v>1348</v>
      </c>
      <c r="G19" s="93"/>
      <c r="H19" s="82"/>
      <c r="I19" s="82">
        <f t="shared" ref="I19:I20" si="0">F19-H19</f>
        <v>1348</v>
      </c>
      <c r="J19" s="32" t="s">
        <v>25</v>
      </c>
      <c r="K19" s="19"/>
      <c r="L19" s="19"/>
      <c r="M19" s="20"/>
      <c r="N19" s="20"/>
      <c r="O19" s="51"/>
      <c r="Q19" s="21"/>
      <c r="R19" s="77"/>
      <c r="S19" s="104"/>
      <c r="T19" s="105"/>
    </row>
    <row r="20" spans="2:20" ht="44.25" customHeight="1">
      <c r="B20" s="15" t="s">
        <v>32</v>
      </c>
      <c r="C20" s="38" t="s">
        <v>44</v>
      </c>
      <c r="D20" s="38">
        <v>102992</v>
      </c>
      <c r="E20" s="40" t="s">
        <v>67</v>
      </c>
      <c r="F20" s="64">
        <v>500</v>
      </c>
      <c r="G20" s="93"/>
      <c r="H20" s="82"/>
      <c r="I20" s="82">
        <f t="shared" si="0"/>
        <v>500</v>
      </c>
      <c r="J20" s="32" t="s">
        <v>25</v>
      </c>
      <c r="K20" s="19"/>
      <c r="L20" s="19"/>
      <c r="M20" s="20"/>
      <c r="N20" s="20"/>
      <c r="O20" s="51"/>
      <c r="Q20" s="21"/>
      <c r="R20" s="77"/>
      <c r="S20" s="104"/>
      <c r="T20" s="105"/>
    </row>
    <row r="21" spans="2:20" ht="44.25" customHeight="1" thickBot="1">
      <c r="B21" s="15" t="s">
        <v>32</v>
      </c>
      <c r="C21" s="38" t="s">
        <v>66</v>
      </c>
      <c r="D21" s="38" t="s">
        <v>76</v>
      </c>
      <c r="E21" s="40" t="s">
        <v>77</v>
      </c>
      <c r="F21" s="64">
        <v>11</v>
      </c>
      <c r="G21" s="93"/>
      <c r="H21" s="82"/>
      <c r="I21" s="82">
        <f t="shared" ref="I21" si="1">F21-H21</f>
        <v>11</v>
      </c>
      <c r="J21" s="32" t="s">
        <v>25</v>
      </c>
      <c r="K21" s="19"/>
      <c r="L21" s="19"/>
      <c r="M21" s="20"/>
      <c r="N21" s="20"/>
      <c r="O21" s="51"/>
      <c r="Q21" s="21"/>
      <c r="R21" s="77"/>
      <c r="S21" s="104"/>
      <c r="T21" s="105"/>
    </row>
    <row r="22" spans="2:20" ht="15.75" thickBot="1">
      <c r="B22" s="22"/>
      <c r="C22" s="41"/>
      <c r="D22" s="41"/>
      <c r="E22" s="24" t="s">
        <v>34</v>
      </c>
      <c r="F22" s="84"/>
      <c r="G22" s="84"/>
      <c r="H22" s="84"/>
      <c r="I22" s="84"/>
      <c r="J22" s="33" t="s">
        <v>35</v>
      </c>
      <c r="K22" s="26"/>
      <c r="L22" s="71"/>
      <c r="M22" s="34"/>
      <c r="N22" s="34"/>
      <c r="O22" s="34"/>
      <c r="P22" s="75"/>
      <c r="Q22" s="21"/>
      <c r="R22" s="21"/>
      <c r="S22" s="104"/>
      <c r="T22" s="105"/>
    </row>
    <row r="23" spans="2:20" ht="15">
      <c r="B23" s="42" t="s">
        <v>36</v>
      </c>
      <c r="C23" s="117" t="s">
        <v>63</v>
      </c>
      <c r="D23" s="118"/>
      <c r="E23" s="118"/>
      <c r="F23" s="81"/>
      <c r="G23" s="81"/>
      <c r="H23" s="81"/>
      <c r="I23" s="81"/>
      <c r="J23" s="12"/>
      <c r="K23" s="12"/>
      <c r="L23" s="70"/>
      <c r="M23" s="43"/>
      <c r="N23" s="43"/>
      <c r="O23" s="14"/>
      <c r="Q23" s="21"/>
      <c r="R23" s="21"/>
      <c r="S23" s="104"/>
      <c r="T23" s="105"/>
    </row>
    <row r="24" spans="2:20" ht="44.25" customHeight="1">
      <c r="B24" s="15" t="s">
        <v>37</v>
      </c>
      <c r="C24" s="38" t="s">
        <v>24</v>
      </c>
      <c r="D24" s="38">
        <v>9</v>
      </c>
      <c r="E24" s="40" t="s">
        <v>64</v>
      </c>
      <c r="F24" s="64">
        <v>1</v>
      </c>
      <c r="G24" s="93"/>
      <c r="H24" s="82"/>
      <c r="I24" s="98">
        <f t="shared" ref="I24:I25" si="2">F24-H24</f>
        <v>1</v>
      </c>
      <c r="J24" s="32" t="s">
        <v>25</v>
      </c>
      <c r="K24" s="19"/>
      <c r="L24" s="19"/>
      <c r="M24" s="20"/>
      <c r="N24" s="20"/>
      <c r="O24" s="51"/>
      <c r="Q24" s="21"/>
      <c r="R24" s="21"/>
      <c r="S24" s="104"/>
      <c r="T24" s="105"/>
    </row>
    <row r="25" spans="2:20" ht="26.25" thickBot="1">
      <c r="B25" s="15" t="s">
        <v>69</v>
      </c>
      <c r="C25" s="44" t="s">
        <v>66</v>
      </c>
      <c r="D25" s="38">
        <v>5213420</v>
      </c>
      <c r="E25" s="40" t="s">
        <v>65</v>
      </c>
      <c r="F25" s="64">
        <v>0.3</v>
      </c>
      <c r="G25" s="93"/>
      <c r="H25" s="82"/>
      <c r="I25" s="98">
        <f t="shared" si="2"/>
        <v>0.3</v>
      </c>
      <c r="J25" s="32" t="s">
        <v>25</v>
      </c>
      <c r="K25" s="19"/>
      <c r="L25" s="19"/>
      <c r="M25" s="20"/>
      <c r="N25" s="20"/>
      <c r="O25" s="51"/>
      <c r="Q25" s="21"/>
      <c r="R25" s="21"/>
      <c r="S25" s="104"/>
      <c r="T25" s="105"/>
    </row>
    <row r="26" spans="2:20" ht="51.75" hidden="1" thickBot="1">
      <c r="B26" s="15" t="s">
        <v>33</v>
      </c>
      <c r="C26" s="44" t="s">
        <v>44</v>
      </c>
      <c r="D26" s="38">
        <v>89306</v>
      </c>
      <c r="E26" s="40" t="s">
        <v>57</v>
      </c>
      <c r="F26" s="64">
        <v>0</v>
      </c>
      <c r="G26" s="93"/>
      <c r="H26" s="82"/>
      <c r="I26" s="98">
        <f t="shared" ref="I26" si="3">F26-H26</f>
        <v>0</v>
      </c>
      <c r="J26" s="32" t="s">
        <v>20</v>
      </c>
      <c r="K26" s="19"/>
      <c r="L26" s="19"/>
      <c r="M26" s="20"/>
      <c r="N26" s="20"/>
      <c r="O26" s="51"/>
      <c r="Q26" s="21"/>
      <c r="R26" s="21"/>
      <c r="S26" s="104"/>
      <c r="T26" s="105"/>
    </row>
    <row r="27" spans="2:20" ht="39" hidden="1" thickBot="1">
      <c r="B27" s="15" t="s">
        <v>33</v>
      </c>
      <c r="C27" s="44" t="s">
        <v>44</v>
      </c>
      <c r="D27" s="38" t="s">
        <v>56</v>
      </c>
      <c r="E27" s="40" t="s">
        <v>58</v>
      </c>
      <c r="F27" s="64">
        <v>0</v>
      </c>
      <c r="G27" s="93"/>
      <c r="H27" s="82"/>
      <c r="I27" s="98">
        <f t="shared" ref="I27" si="4">F27-H27</f>
        <v>0</v>
      </c>
      <c r="J27" s="32" t="s">
        <v>46</v>
      </c>
      <c r="K27" s="19"/>
      <c r="L27" s="19"/>
      <c r="M27" s="20"/>
      <c r="N27" s="20"/>
      <c r="O27" s="51"/>
      <c r="Q27" s="21"/>
      <c r="R27" s="21"/>
      <c r="S27" s="104"/>
      <c r="T27" s="105"/>
    </row>
    <row r="28" spans="2:20" ht="15.75" thickBot="1">
      <c r="B28" s="22"/>
      <c r="C28" s="41"/>
      <c r="D28" s="41"/>
      <c r="E28" s="24" t="s">
        <v>34</v>
      </c>
      <c r="F28" s="84"/>
      <c r="G28" s="84"/>
      <c r="H28" s="84"/>
      <c r="I28" s="84"/>
      <c r="J28" s="33" t="s">
        <v>35</v>
      </c>
      <c r="K28" s="26"/>
      <c r="L28" s="71"/>
      <c r="M28" s="34"/>
      <c r="N28" s="34"/>
      <c r="O28" s="34"/>
      <c r="P28" s="75"/>
      <c r="Q28" s="21"/>
      <c r="R28" s="21"/>
      <c r="S28" s="104"/>
      <c r="T28" s="105"/>
    </row>
    <row r="29" spans="2:20" ht="15">
      <c r="B29" s="42" t="s">
        <v>39</v>
      </c>
      <c r="C29" s="117" t="s">
        <v>41</v>
      </c>
      <c r="D29" s="118"/>
      <c r="E29" s="118"/>
      <c r="F29" s="81"/>
      <c r="G29" s="81"/>
      <c r="H29" s="81"/>
      <c r="I29" s="81"/>
      <c r="J29" s="12"/>
      <c r="K29" s="12"/>
      <c r="L29" s="70"/>
      <c r="M29" s="43"/>
      <c r="N29" s="43"/>
      <c r="O29" s="14"/>
      <c r="Q29" s="21"/>
      <c r="R29" s="21"/>
      <c r="S29" s="104"/>
      <c r="T29" s="105"/>
    </row>
    <row r="30" spans="2:20" ht="15.75" thickBot="1">
      <c r="B30" s="15" t="s">
        <v>70</v>
      </c>
      <c r="C30" s="44" t="s">
        <v>24</v>
      </c>
      <c r="D30" s="44" t="s">
        <v>42</v>
      </c>
      <c r="E30" s="45" t="s">
        <v>43</v>
      </c>
      <c r="F30" s="64">
        <f>F13</f>
        <v>4059</v>
      </c>
      <c r="G30" s="93"/>
      <c r="H30" s="82"/>
      <c r="I30" s="98">
        <f>F30-H30</f>
        <v>4059</v>
      </c>
      <c r="J30" s="32" t="s">
        <v>40</v>
      </c>
      <c r="K30" s="19"/>
      <c r="L30" s="19"/>
      <c r="M30" s="20"/>
      <c r="N30" s="20"/>
      <c r="O30" s="51"/>
      <c r="Q30" s="21"/>
      <c r="R30" s="21"/>
      <c r="S30" s="104"/>
      <c r="T30" s="105"/>
    </row>
    <row r="31" spans="2:20" ht="13.5" thickBot="1">
      <c r="B31" s="22"/>
      <c r="C31" s="46"/>
      <c r="D31" s="46"/>
      <c r="E31" s="24" t="s">
        <v>38</v>
      </c>
      <c r="F31" s="84"/>
      <c r="G31" s="84"/>
      <c r="H31" s="85"/>
      <c r="I31" s="85"/>
      <c r="J31" s="33"/>
      <c r="K31" s="26"/>
      <c r="L31" s="71"/>
      <c r="M31" s="34"/>
      <c r="N31" s="34"/>
      <c r="O31" s="34"/>
      <c r="P31" s="75"/>
      <c r="Q31" s="21"/>
      <c r="R31" s="21"/>
    </row>
    <row r="32" spans="2:20" ht="16.5" thickBot="1">
      <c r="B32" s="47"/>
      <c r="C32" s="48"/>
      <c r="D32" s="48"/>
      <c r="E32" s="49" t="s">
        <v>54</v>
      </c>
      <c r="F32" s="94"/>
      <c r="G32" s="94"/>
      <c r="H32" s="86"/>
      <c r="I32" s="86"/>
      <c r="J32" s="48"/>
      <c r="K32" s="50"/>
      <c r="L32" s="72"/>
      <c r="M32" s="101"/>
      <c r="N32" s="101"/>
      <c r="O32" s="101"/>
      <c r="P32" s="75"/>
      <c r="Q32" s="21"/>
      <c r="R32" s="21"/>
    </row>
    <row r="33" spans="2:18" ht="13.5" customHeight="1">
      <c r="B33" s="119" t="s">
        <v>78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2:18" ht="27" customHeight="1" thickBot="1">
      <c r="B34" s="122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</row>
    <row r="37" spans="2:18">
      <c r="O37" s="74"/>
    </row>
    <row r="38" spans="2:18" ht="15" customHeight="1">
      <c r="N38" s="108"/>
      <c r="O38" s="108"/>
      <c r="Q38" s="75"/>
      <c r="R38" s="75"/>
    </row>
    <row r="39" spans="2:18" ht="15" customHeight="1">
      <c r="N39" s="99"/>
      <c r="O39" s="99"/>
      <c r="Q39" s="75"/>
      <c r="R39" s="75"/>
    </row>
    <row r="40" spans="2:18" ht="15" customHeight="1">
      <c r="N40" s="99"/>
      <c r="O40" s="99"/>
      <c r="Q40" s="75"/>
      <c r="R40" s="75"/>
    </row>
    <row r="41" spans="2:18" ht="15" customHeight="1">
      <c r="N41" s="99"/>
      <c r="O41" s="99"/>
      <c r="Q41" s="75"/>
      <c r="R41" s="75"/>
    </row>
    <row r="42" spans="2:18" ht="15" customHeight="1">
      <c r="N42" s="99"/>
      <c r="O42" s="99"/>
      <c r="Q42" s="75"/>
      <c r="R42" s="75"/>
    </row>
    <row r="47" spans="2:18" ht="15">
      <c r="J47" s="76"/>
      <c r="N47" s="76"/>
    </row>
    <row r="48" spans="2:18" ht="15">
      <c r="J48" s="76"/>
      <c r="N48" s="76"/>
    </row>
    <row r="49" spans="10:10" ht="15">
      <c r="J49" s="76"/>
    </row>
  </sheetData>
  <mergeCells count="21">
    <mergeCell ref="G5:G6"/>
    <mergeCell ref="H5:H6"/>
    <mergeCell ref="I5:I6"/>
    <mergeCell ref="J5:J6"/>
    <mergeCell ref="K5:L5"/>
    <mergeCell ref="N38:O38"/>
    <mergeCell ref="D2:E2"/>
    <mergeCell ref="B3:E4"/>
    <mergeCell ref="B5:B6"/>
    <mergeCell ref="C5:C6"/>
    <mergeCell ref="D5:D6"/>
    <mergeCell ref="E5:E6"/>
    <mergeCell ref="C29:E29"/>
    <mergeCell ref="B33:O34"/>
    <mergeCell ref="M5:N5"/>
    <mergeCell ref="O5:O6"/>
    <mergeCell ref="C8:E8"/>
    <mergeCell ref="C12:E12"/>
    <mergeCell ref="C18:E18"/>
    <mergeCell ref="C23:E23"/>
    <mergeCell ref="F5:F6"/>
  </mergeCells>
  <pageMargins left="0.511811024" right="0.511811024" top="0.78740157499999996" bottom="0.78740157499999996" header="0.31496062000000002" footer="0.31496062000000002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CAÇA E PESCA</vt:lpstr>
      <vt:lpstr>'CAÇA E PESCA'!Area_de_impressao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2026-04-09T17:30:49Z</cp:lastPrinted>
  <dcterms:created xsi:type="dcterms:W3CDTF">2020-10-08T11:30:13Z</dcterms:created>
  <dcterms:modified xsi:type="dcterms:W3CDTF">2026-04-27T17:24:52Z</dcterms:modified>
</cp:coreProperties>
</file>