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16-2026 - Reforma arquitetônica e melhorias na rede elétrica Palácio\Arquivos PDC 7368-26\Documentos Item 2 - Elétrico\"/>
    </mc:Choice>
  </mc:AlternateContent>
  <xr:revisionPtr revIDLastSave="0" documentId="13_ncr:1_{B1798B35-2906-4DB6-9583-510FB5878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1" r:id="rId1"/>
  </sheets>
  <externalReferences>
    <externalReference r:id="rId2"/>
  </externalReferences>
  <definedNames>
    <definedName name="_xlnm.Print_Area" localSheetId="0">ORÇAMENTO!$A$1:$M$71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>IF(ISNUMBER([1]PO!linhaSINAPIxls),INDEX(INDIRECT("'[Referência "&amp;_xlnm.Database&amp;".xls]Banco'!$b:$g"),[1]PO!linhaSINAPIxls,3),"")</definedName>
    <definedName name="Referencia.Desonerado">IF(ISNUMBER([1]PO!linhaSINAPIxls),VALUE(INDEX(INDIRECT("'[Referência "&amp;_xlnm.Database&amp;".xls]Banco'!$b:$g"),[1]PO!linhaSINAPIxls,5)),0)</definedName>
    <definedName name="Referencia.NaoDesonerado">IF(ISNUMBER([1]PO!linhaSINAPIxls),VALUE(INDEX(INDIRECT("'[Referência "&amp;_xlnm.Database&amp;".xls]Banco'!$b:$g"),[1]PO!linhaSINAPIxls,6)),0)</definedName>
    <definedName name="Referencia.Unidade">IF(ISNUMBER([1]PO!linhaSINAPIxls),INDEX(INDIRECT("'[Referência "&amp;_xlnm.Database&amp;".xls]Banco'!$b:$g"),[1]PO!linhaSINAPIxls,4),"")</definedName>
    <definedName name="TipoOrçamento">"BASE"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0" i="1" l="1"/>
  <c r="L70" i="1"/>
  <c r="I70" i="1"/>
  <c r="F35" i="1"/>
  <c r="F43" i="1"/>
  <c r="F58" i="1"/>
  <c r="F57" i="1"/>
  <c r="F56" i="1"/>
  <c r="M70" i="1" l="1"/>
  <c r="K70" i="1"/>
  <c r="I65" i="1"/>
  <c r="J65" i="1"/>
  <c r="J21" i="1"/>
  <c r="I21" i="1"/>
  <c r="I31" i="1" l="1"/>
  <c r="J31" i="1"/>
  <c r="J49" i="1"/>
  <c r="I49" i="1"/>
  <c r="I60" i="1" l="1"/>
  <c r="I71" i="1" s="1"/>
  <c r="J60" i="1"/>
  <c r="J71" i="1" s="1"/>
  <c r="K31" i="1" l="1"/>
  <c r="L65" i="1"/>
  <c r="K65" i="1"/>
  <c r="L49" i="1"/>
  <c r="K49" i="1"/>
  <c r="M65" i="1" l="1"/>
  <c r="L60" i="1"/>
  <c r="M60" i="1"/>
  <c r="K60" i="1"/>
  <c r="M49" i="1"/>
  <c r="L31" i="1" l="1"/>
  <c r="M31" i="1" l="1"/>
  <c r="K21" i="1" l="1"/>
  <c r="K71" i="1" s="1"/>
  <c r="L21" i="1"/>
  <c r="L71" i="1" s="1"/>
  <c r="M21" i="1" l="1"/>
  <c r="M71" i="1" s="1"/>
  <c r="M5" i="1" l="1"/>
</calcChain>
</file>

<file path=xl/sharedStrings.xml><?xml version="1.0" encoding="utf-8"?>
<sst xmlns="http://schemas.openxmlformats.org/spreadsheetml/2006/main" count="241" uniqueCount="141">
  <si>
    <t>OBRA:</t>
  </si>
  <si>
    <t>ÁREA:</t>
  </si>
  <si>
    <t>LOCAL:</t>
  </si>
  <si>
    <t>DATA:</t>
  </si>
  <si>
    <t>BDI NÃO DESONERADO:</t>
  </si>
  <si>
    <t>VALOR TOTAL</t>
  </si>
  <si>
    <t>ORÇAMENTO</t>
  </si>
  <si>
    <t>Item</t>
  </si>
  <si>
    <t>Referência</t>
  </si>
  <si>
    <t>Código</t>
  </si>
  <si>
    <t>SERVIÇO</t>
  </si>
  <si>
    <t>Unidade</t>
  </si>
  <si>
    <t>Quantidade</t>
  </si>
  <si>
    <t>VALOR UNIT. (R$)</t>
  </si>
  <si>
    <t>Material</t>
  </si>
  <si>
    <t>Mão de obra</t>
  </si>
  <si>
    <t>1.0</t>
  </si>
  <si>
    <t>1.1</t>
  </si>
  <si>
    <t>SINAPI</t>
  </si>
  <si>
    <t>M</t>
  </si>
  <si>
    <t>UN</t>
  </si>
  <si>
    <t>COMPOSIÇÃO</t>
  </si>
  <si>
    <t>4.0</t>
  </si>
  <si>
    <t>4.1</t>
  </si>
  <si>
    <t>4.2</t>
  </si>
  <si>
    <t>FITA ISOLANTE ADESIVA ANTICHAMA, USO ATE 750 V, EM ROLO DE 19 MM X 20 M</t>
  </si>
  <si>
    <t>FITA ISOLANTE DE BORRACHA AUTOFUSAO, USO ATE 69 KV (ALTA TENSAO)</t>
  </si>
  <si>
    <t>Total Geral</t>
  </si>
  <si>
    <t xml:space="preserve">SERVIÇOS FINAIS </t>
  </si>
  <si>
    <t>4.3</t>
  </si>
  <si>
    <t>1.6</t>
  </si>
  <si>
    <t>1.7</t>
  </si>
  <si>
    <t>1.8</t>
  </si>
  <si>
    <t>1.9</t>
  </si>
  <si>
    <t>1.10</t>
  </si>
  <si>
    <t>1.2</t>
  </si>
  <si>
    <t>1.3</t>
  </si>
  <si>
    <t>1.4</t>
  </si>
  <si>
    <t>1.5</t>
  </si>
  <si>
    <t>1.11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</si>
  <si>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</si>
  <si>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</si>
  <si>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</si>
  <si>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</si>
  <si>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</si>
  <si>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</si>
  <si>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</si>
  <si>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</si>
  <si>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</si>
  <si>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3.0</t>
  </si>
  <si>
    <t>3.1</t>
  </si>
  <si>
    <t>3.2</t>
  </si>
  <si>
    <t>3.3</t>
  </si>
  <si>
    <t>REMOÇÃO DE CABOS ELÉTRICOS, DE FORMA MANUAL, SEM REAPROVEITAMENTO.</t>
  </si>
  <si>
    <t>CONDULETE DE ALUMÍNIO, TIPO LR, PARA ELETRODUTO DN 20 MM (3/4''), APARENTE - FORNECIMENTO E INSTALAÇÃO.</t>
  </si>
  <si>
    <t>CABO DE COBRE FLEXÍVEL ISOLADO, 35 MM², ANTI-CHAMA 0,6/1,0 KV - FORNECIMENTO E INSTALAÇÃO.</t>
  </si>
  <si>
    <t>CABO DE COBRE FLEXÍVEL ISOLADO, 16 MM², ANTI-CHAMA 0,6/1,0 KV - FORNECIMENTO E INSTALAÇÃO.</t>
  </si>
  <si>
    <t>ELETRODUTO RÍGIDO ROSCÁVEL, PVC, DN 85 MM (3") - FORNECIMENTO E INSTALAÇÃO.</t>
  </si>
  <si>
    <t>LUVA PARA ELETRODUTO, PVC, ROSCÁVEL, DN 85 MM (3") - FORNECIMENTO E INSTALAÇÃO.</t>
  </si>
  <si>
    <t>ABRAÇADEIRA METÁLICA RÍGIDA TIPO D 3", FIXADA EM ALVENARIA - FORNECIMENTO E INSTALAÇÃO</t>
  </si>
  <si>
    <t>QUADROS DE DISTRIBUIÇÃO (QGBT E QD's)</t>
  </si>
  <si>
    <t>DISJUNTOR TRIPOLAR TIPO NEMA, CORRENTE NOMINAL DE 60 ATÉ 100A - FORNECIMENTO E INSTALAÇÃO.</t>
  </si>
  <si>
    <t>DISJUNTOR MONOPOLAR TIPO DIN, CORRENTE NOMINAL DE 10A - FORNECIMENTO E INSTALAÇÃO.</t>
  </si>
  <si>
    <t>DISJUNTOR MONOPOLAR TIPO DIN, CORRENTE NOMINAL DE 16A - FORNECIMENTO E INSTALAÇÃO.</t>
  </si>
  <si>
    <t>DISJUNTOR MONOPOLAR TIPO DIN, CORRENTE NOMINAL DE 32A - FORNECIMENTO E INSTALAÇÃO.</t>
  </si>
  <si>
    <t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</si>
  <si>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DISPOSITIVO DR, 2 POLOS, SENSIBILIDADE DE 30 MA, CORRENTE DE 40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</si>
  <si>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ELETRODUTO DE PVC RIGIDO ROSCAVEL DE 3/4 ", APARENTE COM ABRAÇADEIRA METALICA TIPO D - FORNECIMENTO E INSTALAÇÃO.</t>
  </si>
  <si>
    <t>3.4</t>
  </si>
  <si>
    <t>3.5</t>
  </si>
  <si>
    <t xml:space="preserve">CONDULETE DE ALUMÍNIO, TIPO C, PARA ELETRODUTO DN 20 MM (3/4''), APARENTE - FORNECIMENTO E INSTALAÇÃO. </t>
  </si>
  <si>
    <t>3.6</t>
  </si>
  <si>
    <t xml:space="preserve">CONDULETE DE ALUMÍNIO, TIPO E, PARA ELETRODUTO DN 20 MM (3/4''), APARENTE - FORNECIMENTO E INSTALAÇÃO. </t>
  </si>
  <si>
    <t>3.7</t>
  </si>
  <si>
    <t>CONDULETE DE ALUMÍNIO, TIPO T, PARA ELETRODUTO DN 20 MM (3/4''), APARENTE - FORNECIMENTO E INSTALAÇÃO.</t>
  </si>
  <si>
    <t>INSTALAÇÕES ELÉTRICAS</t>
  </si>
  <si>
    <t xml:space="preserve">TOMADA (1 MÓDULO), 2P+T 20 A, SEM SUPORTE E SEM PLACA - FORNECIMENTO E INSTALAÇÃO. </t>
  </si>
  <si>
    <t xml:space="preserve">TOMADA (2 MÓDULO), 2P+T 20 A, SEM SUPORTE E SEM PLACA - FORNECIMENTO E INSTALAÇÃO. </t>
  </si>
  <si>
    <t>4.4</t>
  </si>
  <si>
    <t>INTERRUPTOR SIMPLES (1 MÓDULO), 10A/250V, SEM SUPORTE E SEM PLACA - FORNECIMENTO E INSTALAÇÃO.</t>
  </si>
  <si>
    <t>4.5</t>
  </si>
  <si>
    <t>INTERRUPTOR SIMPLES (2 MÓDULOS), 10A/250V, SEM SUPORTE E SEM PLACA - FORNECIMENTO E INSTALAÇÃO.</t>
  </si>
  <si>
    <t>INTERRUPTOR SIMPLES (3 MÓDULOS), 10A/250V, SEM SUPORTE E SEM PLACA - FORNECIMENTO E INSTALAÇÃO.</t>
  </si>
  <si>
    <t>4.9</t>
  </si>
  <si>
    <t xml:space="preserve">ESPELHO / PLACA DE 1 POSTO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</si>
  <si>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ESPELHO / PLACA DE 2 POSTOS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</si>
  <si>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ESPELHO / PLACA DE 3 POSTOS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</si>
  <si>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5.0</t>
  </si>
  <si>
    <t>INSTALAÇÕES DE CABOS</t>
  </si>
  <si>
    <t>5.1</t>
  </si>
  <si>
    <t>5.2</t>
  </si>
  <si>
    <t>CABO DE COBRE FLEXÍVEL ISOLADO, 2,5 MM², ANTI-CHAMA 450/750 V, PARA CIRCUITOS TERMINAIS - FORNECIMENTO E INSTALAÇÃO.</t>
  </si>
  <si>
    <t>5.3</t>
  </si>
  <si>
    <t>CABO DE COBRE FLEXÍVEL ISOLADO, 4 MM², ANTI-CHAMA 450/750 V, PARA CIRCUITOS TERMINAIS - FORNECIMENTO E INSTALAÇÃO.</t>
  </si>
  <si>
    <t>CABO DE COBRE FLEXÍVEL ISOLADO, 6 MM², ANTI-CHAMA 450/750 V, PARA CIRCUITOS TERMINAIS - FORNECIMENTO E INSTALAÇÃO.</t>
  </si>
  <si>
    <t>CAIXA DE PASSAGEM METALICA, DE SOBREPO, COM TAMPA PARAFUSADA, DIMENSÕES 30 X 30 X 10 CM - FORNECIMENTO E INSTALAÇÃO</t>
  </si>
  <si>
    <t>6.0</t>
  </si>
  <si>
    <t>6.1</t>
  </si>
  <si>
    <t>6.2</t>
  </si>
  <si>
    <t>6.3</t>
  </si>
  <si>
    <t>M²</t>
  </si>
  <si>
    <t>MASSA ÚNICA, PARA RECEBIMENTO DE PINTURA, EM ARGAMASSA TRAÇO 1:2:8, PREPARO MECÂNICO COM BETONEIRA 400L, APLICADA MANUALMENTE EM FACES INTERNAS DE PAREDES, ESPESSURA DE 20MM</t>
  </si>
  <si>
    <t xml:space="preserve">                  PREFEITURA MUNICIPAL DE TRÊS DE MAIO</t>
  </si>
  <si>
    <t>VALOR TOTAL (R$) Unitário</t>
  </si>
  <si>
    <t>VALOR TOTAL (R$) com BDI</t>
  </si>
  <si>
    <t>PALÁCIO MUNICIPAL WALTER ULLMANN</t>
  </si>
  <si>
    <t>Rua Alcy Tomasi, n° 46, centro - Três de Maio / RS</t>
  </si>
  <si>
    <t>Abril de 2026</t>
  </si>
  <si>
    <t>RAMAL DE ALIMENTAÇÃO ATÉ OS QGBT E QD1</t>
  </si>
  <si>
    <t>CABO DE COBRE FLEXÍVEL ISOLADO, 95 MM², ANTI-CHAMA 0,6/1,0 KV - FORNECIMENTO E INSTALAÇÃO.</t>
  </si>
  <si>
    <t>QUADRO METÁLICO DE DISTRIBUIÇÃO TRIFÁSICO (QGBT), MONTADO DE SOBREPOR. COMPOSTO POR 1 CAIXA METÁLICA (A X L X P) - 800x600x200 MM, BARRAMENTO 208A (3 FASES, NEUTRO E TERRA/BEP), 1 DISJUNTOR GERAL TRIFÁSICO 175A, 3 METROS CABO DE COBRE UNIPOLAR 95MM² CLASSE II E ISOLAÇÃO 0,6/1,0KV, 1 DISJUNTOR TRIFÁSICO 100A E 1 DISJUNTOR TRIFÁSICO 175A, 3 METROS CABO DE COBRE UNIPOLAR 35MM² CLASSE II E ISOLAÇÃO 0,6/1,0KV, 8 PARAFUSOS ISOLADOS PARA FIXAÇÃO DE BARRAMENTO, PLACA DE PROTEÇÃO DOS BARRAMENTOS EM ACRÍLICO INCOLOR, CADEADO PADRÃO - FORNECIMENTO E INSTALAÇÃO.</t>
  </si>
  <si>
    <t>QUADRO DE DISTRIBUICAO COM BARRAMENTO TRIFASICO, DE SOBREPOR, EM CHAPA DE ACO GALVANIZADO, PARA 60 DISJUNTORES DIN, 100 A - FORNECIMENTO E INSTALAÇÃO</t>
  </si>
  <si>
    <t xml:space="preserve">ABRACADEIRA DE NYLON PARA AMARRACAO DE CABOS, COMPRIMENTO DE 200 X *4,6*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</si>
  <si>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3.8</t>
  </si>
  <si>
    <t>3.9</t>
  </si>
  <si>
    <t>3.10</t>
  </si>
  <si>
    <t>3.11</t>
  </si>
  <si>
    <t>3.12</t>
  </si>
  <si>
    <t>LUMINÁRIA TIPO PAINEL LED PLAFON, COM BORDAS EM ALUMÍNIO DE EMBUTIR QUADRADA 62x62CM, 52 W (MINIMO), BIVOLT, BRANCO FRIO 5000K - FORNECIMENTO E INSTALAÇÃO</t>
  </si>
  <si>
    <t>3.13</t>
  </si>
  <si>
    <t>3.14</t>
  </si>
  <si>
    <t>3.15</t>
  </si>
  <si>
    <t>SAÍDA LATERAL HORIZONTAL PARA ELETRODUTO 3/4" COM PARAFUSO TIPO LENTILHA, ARRUELA E CONECTOR BOX RETO - FORNECIMENTO E INSTALAÇÃO</t>
  </si>
  <si>
    <t>3.16</t>
  </si>
  <si>
    <t>ARRUELA E BUCHA EM ALUMINIO PARA ELETRODUTO DE 3" - FORNECIMENTO E INSTALÇÃO</t>
  </si>
  <si>
    <t>4.6</t>
  </si>
  <si>
    <t>4.7</t>
  </si>
  <si>
    <t>4.8</t>
  </si>
  <si>
    <t xml:space="preserve">CURVA 90 GRAUS PARA ELETRODUTO, PVC, ROSCÁVEL, DN 85 MM (3") - FORNECIMENTO E INSTALAÇÃO. </t>
  </si>
  <si>
    <t>SUPORTE ZZ PARA FIXAÇÃO COM SUPORTE DE SUSPENÇÃO AEREA PARA ELETROCALHA - FORNECIMENTO E INSTALAÇÃO</t>
  </si>
  <si>
    <t xml:space="preserve">CURVA RETA PERFURADA 90° PARA ELETROCALHA 100x100mm COM PARAFUSO LENTILHA COM PORCA - FORNECIMENTO E INSTALAÇÃO </t>
  </si>
  <si>
    <t xml:space="preserve">CURVA RETA PERFURADA 90° PARA ELETROCALHA 50x25mm COM PARAFUSO LENTILHA COM PORCA - FORNECIMENTO E INSTALAÇÃO </t>
  </si>
  <si>
    <t>TEE RETO PERFURADA PARA ELETROCALHA 100x100mm COM PARAFUSO LENTILHA COM PORCA - FORNECIMENTO E INSTALAÇÃO</t>
  </si>
  <si>
    <t>TEE RETO PERFURADA PARA ELETROCALHA 50x25mm COM PARAFUSO LENTILHA COM PORCA - FORNECIMENTO E INSTALAÇÃO</t>
  </si>
  <si>
    <t>CRUZETA RETA 90° (X) PARA ELETROCALHA 100x100mm COM PARAFUSO LENTILHA COM PORCA - FORNECIMENTO E INSTALAÇÃO</t>
  </si>
  <si>
    <t>CRUZETA RETA 90° (X) PARA ELETROCALHA 50x25mm COM PARAFUSO LENTILHA COM PORCA - FORNECIMENTO E INSTALAÇÃO</t>
  </si>
  <si>
    <t>ELETROCALHA PERFURADA TIPO U 100x100mm COM TAMPA E PARAFUSO LENTILHA COM PORCA - FORNECIMENTO E INSTALAÇÃO</t>
  </si>
  <si>
    <t>ELETROCALHA PERFURADA TIPO U 50x25mm COM TAMPA E PARAFUSO LENTILHA COM PORCA - FORNECIMENTO E INSTALAÇÃO</t>
  </si>
  <si>
    <t>INSTALAÇÕES ELETRODUTOS E ELETROCALHAS</t>
  </si>
  <si>
    <t>PINTURA LÁTEX ACRÍLICA PREMIUM, APLICAÇÃO MANUAL EM PAREDES, DUAS DEMÃOS.</t>
  </si>
  <si>
    <t>OBS: Esse arquivo (XLS) serve apenas para edição, sendo o seu correto preenchimento de responsabilidade única e exclusiva do licitante, o qual deve observar os mesmos critérios estabelecidos nos arquivos disponibilizados no site (PDF).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</si>
</sst>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m\-yy"/>
    <numFmt numFmtId="165" formatCode="&quot;R$&quot;\ #,##0.00"/>
    <numFmt numFmtId="166" formatCode="_(* #,##0.00_);_(* \(#,##0.00\);_(* \-??_);_(@_)"/>
    <numFmt numFmtId="167" formatCode="&quot;R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mphio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6" fillId="0" borderId="0"/>
    <xf numFmtId="0" fontId="1" fillId="0" borderId="0"/>
    <xf numFmtId="0" fontId="17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7" fillId="0" borderId="0" applyFill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108">
    <xf numFmtId="0" fontId="0" fillId="0" borderId="0" xfId="0"/>
    <xf numFmtId="4" fontId="5" fillId="0" borderId="6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left" vertical="center"/>
    </xf>
    <xf numFmtId="165" fontId="6" fillId="0" borderId="15" xfId="0" applyNumberFormat="1" applyFont="1" applyBorder="1" applyAlignment="1">
      <alignment horizontal="right" vertical="center"/>
    </xf>
    <xf numFmtId="4" fontId="8" fillId="0" borderId="17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4" fontId="12" fillId="0" borderId="19" xfId="0" applyNumberFormat="1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2" fontId="12" fillId="4" borderId="19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4" fontId="13" fillId="0" borderId="7" xfId="0" applyNumberFormat="1" applyFont="1" applyBorder="1" applyAlignment="1">
      <alignment horizontal="left" vertical="center"/>
    </xf>
    <xf numFmtId="4" fontId="5" fillId="0" borderId="10" xfId="0" applyNumberFormat="1" applyFont="1" applyBorder="1" applyAlignment="1">
      <alignment horizontal="left" vertical="center"/>
    </xf>
    <xf numFmtId="4" fontId="5" fillId="0" borderId="7" xfId="0" applyNumberFormat="1" applyFont="1" applyBorder="1" applyAlignment="1">
      <alignment horizontal="left" vertical="center"/>
    </xf>
    <xf numFmtId="165" fontId="2" fillId="0" borderId="0" xfId="0" applyNumberFormat="1" applyFont="1"/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165" fontId="12" fillId="0" borderId="20" xfId="0" applyNumberFormat="1" applyFont="1" applyBorder="1" applyAlignment="1">
      <alignment horizontal="right" vertical="center"/>
    </xf>
    <xf numFmtId="165" fontId="10" fillId="3" borderId="8" xfId="0" applyNumberFormat="1" applyFont="1" applyFill="1" applyBorder="1" applyAlignment="1">
      <alignment horizontal="right" vertical="center"/>
    </xf>
    <xf numFmtId="165" fontId="10" fillId="3" borderId="5" xfId="0" applyNumberFormat="1" applyFont="1" applyFill="1" applyBorder="1" applyAlignment="1">
      <alignment horizontal="right" vertical="center"/>
    </xf>
    <xf numFmtId="4" fontId="12" fillId="0" borderId="19" xfId="0" applyNumberFormat="1" applyFont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9" fillId="2" borderId="23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right"/>
    </xf>
    <xf numFmtId="2" fontId="12" fillId="0" borderId="19" xfId="0" applyNumberFormat="1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wrapText="1"/>
    </xf>
    <xf numFmtId="0" fontId="11" fillId="0" borderId="19" xfId="3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4" borderId="24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wrapText="1"/>
    </xf>
    <xf numFmtId="0" fontId="12" fillId="0" borderId="24" xfId="0" applyFont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right" vertical="center"/>
    </xf>
    <xf numFmtId="0" fontId="9" fillId="3" borderId="8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vertical="center" wrapText="1"/>
    </xf>
    <xf numFmtId="4" fontId="12" fillId="0" borderId="2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0" fontId="5" fillId="5" borderId="6" xfId="0" applyNumberFormat="1" applyFont="1" applyFill="1" applyBorder="1" applyAlignment="1">
      <alignment horizontal="center" vertical="center"/>
    </xf>
    <xf numFmtId="10" fontId="5" fillId="5" borderId="7" xfId="0" applyNumberFormat="1" applyFont="1" applyFill="1" applyBorder="1" applyAlignment="1">
      <alignment horizontal="center" vertical="center"/>
    </xf>
    <xf numFmtId="10" fontId="5" fillId="5" borderId="8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9">
    <cellStyle name="Normal" xfId="0" builtinId="0"/>
    <cellStyle name="Normal 2" xfId="2" xr:uid="{00000000-0005-0000-0000-000001000000}"/>
    <cellStyle name="Normal 2 2" xfId="7" xr:uid="{00000000-0005-0000-0000-000002000000}"/>
    <cellStyle name="Normal 3" xfId="3" xr:uid="{00000000-0005-0000-0000-000003000000}"/>
    <cellStyle name="Normal 4" xfId="1" xr:uid="{00000000-0005-0000-0000-000004000000}"/>
    <cellStyle name="Porcentagem 2" xfId="5" xr:uid="{00000000-0005-0000-0000-000006000000}"/>
    <cellStyle name="Porcentagem 3" xfId="4" xr:uid="{00000000-0005-0000-0000-000007000000}"/>
    <cellStyle name="Vírgula 2" xfId="6" xr:uid="{00000000-0005-0000-0000-000008000000}"/>
    <cellStyle name="Vírgula 3" xfId="8" xr:uid="{00000000-0005-0000-0000-000009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</xdr:row>
          <xdr:rowOff>76200</xdr:rowOff>
        </xdr:from>
        <xdr:to>
          <xdr:col>1</xdr:col>
          <xdr:colOff>819150</xdr:colOff>
          <xdr:row>4</xdr:row>
          <xdr:rowOff>390525</xdr:rowOff>
        </xdr:to>
        <xdr:sp macro="" textlink="">
          <xdr:nvSpPr>
            <xdr:cNvPr id="1025" name="Object 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43235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4"/>
  <sheetViews>
    <sheetView tabSelected="1" topLeftCell="A64" zoomScale="80" zoomScaleNormal="80" zoomScaleSheetLayoutView="82" workbookViewId="0">
      <selection activeCell="B73" sqref="B73:K74"/>
    </sheetView>
  </sheetViews>
  <sheetFormatPr defaultRowHeight="15"/>
  <cols>
    <col min="1" max="1" width="7.7109375" customWidth="1"/>
    <col min="2" max="2" width="14.140625" customWidth="1"/>
    <col min="3" max="3" width="11.5703125" customWidth="1"/>
    <col min="4" max="4" width="71.140625" customWidth="1"/>
    <col min="5" max="5" width="15.85546875" customWidth="1"/>
    <col min="6" max="6" width="12.28515625" customWidth="1"/>
    <col min="7" max="7" width="11.28515625" customWidth="1"/>
    <col min="8" max="8" width="13.85546875" style="15" customWidth="1"/>
    <col min="9" max="9" width="15.7109375" style="15" customWidth="1"/>
    <col min="10" max="10" width="15.28515625" style="15" customWidth="1"/>
    <col min="11" max="11" width="15.85546875" style="38" customWidth="1"/>
    <col min="12" max="12" width="15.5703125" style="38" customWidth="1"/>
    <col min="13" max="13" width="18.140625" style="38" customWidth="1"/>
    <col min="15" max="15" width="10.42578125" customWidth="1"/>
    <col min="17" max="17" width="13.7109375" bestFit="1" customWidth="1"/>
    <col min="18" max="18" width="12.7109375" bestFit="1" customWidth="1"/>
  </cols>
  <sheetData>
    <row r="1" spans="1:17" ht="16.5" thickBot="1">
      <c r="A1" s="69" t="s">
        <v>102</v>
      </c>
      <c r="B1" s="70"/>
      <c r="C1" s="70"/>
      <c r="D1" s="71"/>
      <c r="E1" s="39" t="s">
        <v>0</v>
      </c>
      <c r="F1" s="78" t="s">
        <v>105</v>
      </c>
      <c r="G1" s="79"/>
      <c r="H1" s="79"/>
      <c r="I1" s="79"/>
      <c r="J1" s="79"/>
      <c r="K1" s="79"/>
      <c r="L1" s="79"/>
      <c r="M1" s="80"/>
    </row>
    <row r="2" spans="1:17" ht="15.75" thickBot="1">
      <c r="A2" s="72"/>
      <c r="B2" s="73"/>
      <c r="C2" s="73"/>
      <c r="D2" s="74"/>
      <c r="E2" s="40" t="s">
        <v>1</v>
      </c>
      <c r="F2" s="1"/>
      <c r="G2" s="2"/>
      <c r="H2" s="24"/>
      <c r="I2" s="24"/>
      <c r="J2" s="24"/>
      <c r="K2" s="28"/>
      <c r="L2" s="28"/>
      <c r="M2" s="29"/>
    </row>
    <row r="3" spans="1:17" ht="15.75" thickBot="1">
      <c r="A3" s="72"/>
      <c r="B3" s="73"/>
      <c r="C3" s="73"/>
      <c r="D3" s="74"/>
      <c r="E3" s="40" t="s">
        <v>2</v>
      </c>
      <c r="F3" s="3" t="s">
        <v>106</v>
      </c>
      <c r="G3" s="4"/>
      <c r="H3" s="25"/>
      <c r="I3" s="25"/>
      <c r="J3" s="25"/>
      <c r="K3" s="30"/>
      <c r="L3" s="30"/>
      <c r="M3" s="31"/>
    </row>
    <row r="4" spans="1:17" ht="15.75" thickBot="1">
      <c r="A4" s="72"/>
      <c r="B4" s="73"/>
      <c r="C4" s="73"/>
      <c r="D4" s="74"/>
      <c r="E4" s="41" t="s">
        <v>3</v>
      </c>
      <c r="F4" s="5" t="s">
        <v>107</v>
      </c>
      <c r="G4" s="6"/>
      <c r="H4" s="26"/>
      <c r="I4" s="26"/>
      <c r="J4" s="26"/>
      <c r="K4" s="28"/>
      <c r="L4" s="28"/>
      <c r="M4" s="29"/>
    </row>
    <row r="5" spans="1:17" ht="45.75" thickBot="1">
      <c r="A5" s="75"/>
      <c r="B5" s="76"/>
      <c r="C5" s="76"/>
      <c r="D5" s="77"/>
      <c r="E5" s="45" t="s">
        <v>4</v>
      </c>
      <c r="F5" s="81">
        <v>0.24</v>
      </c>
      <c r="G5" s="82"/>
      <c r="H5" s="83"/>
      <c r="I5" s="89" t="s">
        <v>5</v>
      </c>
      <c r="J5" s="90"/>
      <c r="K5" s="90"/>
      <c r="L5" s="91"/>
      <c r="M5" s="7">
        <f>M71</f>
        <v>0</v>
      </c>
    </row>
    <row r="6" spans="1:17" ht="24" thickBot="1">
      <c r="A6" s="84" t="s">
        <v>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</row>
    <row r="7" spans="1:17" ht="32.25" customHeight="1" thickBot="1">
      <c r="A7" s="95" t="s">
        <v>7</v>
      </c>
      <c r="B7" s="97" t="s">
        <v>8</v>
      </c>
      <c r="C7" s="95" t="s">
        <v>9</v>
      </c>
      <c r="D7" s="99" t="s">
        <v>10</v>
      </c>
      <c r="E7" s="95" t="s">
        <v>11</v>
      </c>
      <c r="F7" s="101" t="s">
        <v>12</v>
      </c>
      <c r="G7" s="103" t="s">
        <v>13</v>
      </c>
      <c r="H7" s="104"/>
      <c r="I7" s="87" t="s">
        <v>103</v>
      </c>
      <c r="J7" s="88"/>
      <c r="K7" s="87" t="s">
        <v>104</v>
      </c>
      <c r="L7" s="88"/>
      <c r="M7" s="105" t="s">
        <v>104</v>
      </c>
      <c r="O7" s="16"/>
    </row>
    <row r="8" spans="1:17" ht="16.5" thickBot="1">
      <c r="A8" s="96"/>
      <c r="B8" s="98"/>
      <c r="C8" s="96"/>
      <c r="D8" s="100"/>
      <c r="E8" s="96"/>
      <c r="F8" s="102"/>
      <c r="G8" s="8" t="s">
        <v>14</v>
      </c>
      <c r="H8" s="8" t="s">
        <v>15</v>
      </c>
      <c r="I8" s="32" t="s">
        <v>14</v>
      </c>
      <c r="J8" s="32" t="s">
        <v>15</v>
      </c>
      <c r="K8" s="32" t="s">
        <v>14</v>
      </c>
      <c r="L8" s="32" t="s">
        <v>15</v>
      </c>
      <c r="M8" s="106"/>
      <c r="O8" s="66"/>
    </row>
    <row r="9" spans="1:17" ht="15.75" thickBot="1">
      <c r="A9" s="11" t="s">
        <v>16</v>
      </c>
      <c r="B9" s="22"/>
      <c r="C9" s="23"/>
      <c r="D9" s="23" t="s">
        <v>108</v>
      </c>
      <c r="E9" s="23"/>
      <c r="F9" s="23"/>
      <c r="G9" s="23"/>
      <c r="H9" s="23"/>
      <c r="I9" s="23"/>
      <c r="J9" s="23"/>
      <c r="K9" s="23"/>
      <c r="L9" s="23"/>
      <c r="M9" s="44"/>
      <c r="P9" s="16"/>
      <c r="Q9" s="27"/>
    </row>
    <row r="10" spans="1:17" ht="26.25">
      <c r="A10" s="12" t="s">
        <v>17</v>
      </c>
      <c r="B10" s="18" t="s">
        <v>18</v>
      </c>
      <c r="C10" s="18">
        <v>92992</v>
      </c>
      <c r="D10" s="58" t="s">
        <v>109</v>
      </c>
      <c r="E10" s="19" t="s">
        <v>19</v>
      </c>
      <c r="F10" s="50">
        <v>15</v>
      </c>
      <c r="G10" s="50"/>
      <c r="H10" s="50"/>
      <c r="I10" s="10"/>
      <c r="J10" s="10"/>
      <c r="K10" s="36"/>
      <c r="L10" s="36"/>
      <c r="M10" s="33"/>
      <c r="P10" s="16"/>
      <c r="Q10" s="27"/>
    </row>
    <row r="11" spans="1:17" ht="26.25">
      <c r="A11" s="12" t="s">
        <v>35</v>
      </c>
      <c r="B11" s="18" t="s">
        <v>18</v>
      </c>
      <c r="C11" s="18">
        <v>92986</v>
      </c>
      <c r="D11" s="46" t="s">
        <v>55</v>
      </c>
      <c r="E11" s="19" t="s">
        <v>19</v>
      </c>
      <c r="F11" s="50">
        <v>60</v>
      </c>
      <c r="G11" s="50"/>
      <c r="H11" s="50"/>
      <c r="I11" s="10"/>
      <c r="J11" s="10"/>
      <c r="K11" s="36"/>
      <c r="L11" s="36"/>
      <c r="M11" s="33"/>
      <c r="P11" s="16"/>
      <c r="Q11" s="27"/>
    </row>
    <row r="12" spans="1:17" ht="26.25">
      <c r="A12" s="12" t="s">
        <v>36</v>
      </c>
      <c r="B12" s="52" t="s">
        <v>18</v>
      </c>
      <c r="C12" s="52">
        <v>91935</v>
      </c>
      <c r="D12" s="47" t="s">
        <v>56</v>
      </c>
      <c r="E12" s="14" t="s">
        <v>19</v>
      </c>
      <c r="F12" s="50">
        <v>15</v>
      </c>
      <c r="G12" s="50"/>
      <c r="H12" s="50"/>
      <c r="I12" s="10"/>
      <c r="J12" s="10"/>
      <c r="K12" s="36"/>
      <c r="L12" s="36"/>
      <c r="M12" s="33"/>
      <c r="P12" s="16"/>
      <c r="Q12" s="27"/>
    </row>
    <row r="13" spans="1:17" ht="28.5" customHeight="1">
      <c r="A13" s="12" t="s">
        <v>37</v>
      </c>
      <c r="B13" s="52" t="s">
        <v>18</v>
      </c>
      <c r="C13" s="13">
        <v>93011</v>
      </c>
      <c r="D13" s="47" t="s">
        <v>57</v>
      </c>
      <c r="E13" s="14" t="s">
        <v>19</v>
      </c>
      <c r="F13" s="50">
        <v>12</v>
      </c>
      <c r="G13" s="50"/>
      <c r="H13" s="50"/>
      <c r="I13" s="10"/>
      <c r="J13" s="10"/>
      <c r="K13" s="36"/>
      <c r="L13" s="36"/>
      <c r="M13" s="33"/>
      <c r="P13" s="16"/>
      <c r="Q13" s="27"/>
    </row>
    <row r="14" spans="1:17" ht="28.5" customHeight="1">
      <c r="A14" s="12" t="s">
        <v>38</v>
      </c>
      <c r="B14" s="51" t="s">
        <v>18</v>
      </c>
      <c r="C14" s="52">
        <v>93016</v>
      </c>
      <c r="D14" s="47" t="s">
        <v>58</v>
      </c>
      <c r="E14" s="14" t="s">
        <v>20</v>
      </c>
      <c r="F14" s="50">
        <v>8</v>
      </c>
      <c r="G14" s="50"/>
      <c r="H14" s="50"/>
      <c r="I14" s="10"/>
      <c r="J14" s="10"/>
      <c r="K14" s="36"/>
      <c r="L14" s="36"/>
      <c r="M14" s="33"/>
      <c r="P14" s="16"/>
      <c r="Q14" s="27"/>
    </row>
    <row r="15" spans="1:17" ht="28.5" customHeight="1">
      <c r="A15" s="12" t="s">
        <v>30</v>
      </c>
      <c r="B15" s="51" t="s">
        <v>18</v>
      </c>
      <c r="C15" s="52">
        <v>93024</v>
      </c>
      <c r="D15" s="67" t="s">
        <v>128</v>
      </c>
      <c r="E15" s="14" t="s">
        <v>20</v>
      </c>
      <c r="F15" s="50">
        <v>2</v>
      </c>
      <c r="G15" s="50"/>
      <c r="H15" s="50"/>
      <c r="I15" s="10"/>
      <c r="J15" s="10"/>
      <c r="K15" s="36"/>
      <c r="L15" s="36"/>
      <c r="M15" s="33"/>
      <c r="P15" s="16"/>
      <c r="Q15" s="27"/>
    </row>
    <row r="16" spans="1:17" ht="26.25">
      <c r="A16" s="12" t="s">
        <v>31</v>
      </c>
      <c r="B16" s="54" t="s">
        <v>18</v>
      </c>
      <c r="C16" s="52">
        <v>91181</v>
      </c>
      <c r="D16" s="47" t="s">
        <v>59</v>
      </c>
      <c r="E16" s="14" t="s">
        <v>20</v>
      </c>
      <c r="F16" s="50">
        <v>18</v>
      </c>
      <c r="G16" s="50"/>
      <c r="H16" s="50"/>
      <c r="I16" s="10"/>
      <c r="J16" s="10"/>
      <c r="K16" s="36"/>
      <c r="L16" s="36"/>
      <c r="M16" s="33"/>
      <c r="P16" s="16"/>
      <c r="Q16" s="27"/>
    </row>
    <row r="17" spans="1:17" ht="26.25">
      <c r="A17" s="12" t="s">
        <v>32</v>
      </c>
      <c r="B17" s="52" t="s">
        <v>21</v>
      </c>
      <c r="C17" s="52">
        <v>1</v>
      </c>
      <c r="D17" s="47" t="s">
        <v>95</v>
      </c>
      <c r="E17" s="14" t="s">
        <v>20</v>
      </c>
      <c r="F17" s="50">
        <v>2</v>
      </c>
      <c r="G17" s="50"/>
      <c r="H17" s="50"/>
      <c r="I17" s="10"/>
      <c r="J17" s="10"/>
      <c r="K17" s="36"/>
      <c r="L17" s="36"/>
      <c r="M17" s="33"/>
      <c r="P17" s="16"/>
      <c r="Q17" s="27"/>
    </row>
    <row r="18" spans="1:17" ht="29.25" customHeight="1">
      <c r="A18" s="12" t="s">
        <v>33</v>
      </c>
      <c r="B18" s="52" t="s">
        <v>21</v>
      </c>
      <c r="C18" s="52">
        <v>17</v>
      </c>
      <c r="D18" s="67" t="s">
        <v>124</v>
      </c>
      <c r="E18" s="14" t="s">
        <v>20</v>
      </c>
      <c r="F18" s="50">
        <v>2</v>
      </c>
      <c r="G18" s="50"/>
      <c r="H18" s="50"/>
      <c r="I18" s="10"/>
      <c r="J18" s="10"/>
      <c r="K18" s="36"/>
      <c r="L18" s="36"/>
      <c r="M18" s="33"/>
      <c r="P18" s="16"/>
      <c r="Q18" s="27"/>
    </row>
    <row r="19" spans="1:17" ht="26.25">
      <c r="A19" s="12" t="s">
        <v>34</v>
      </c>
      <c r="B19" s="18" t="s">
        <v>18</v>
      </c>
      <c r="C19" s="18">
        <v>20111</v>
      </c>
      <c r="D19" s="56" t="s">
        <v>25</v>
      </c>
      <c r="E19" s="9" t="s">
        <v>20</v>
      </c>
      <c r="F19" s="20">
        <v>5</v>
      </c>
      <c r="G19" s="50"/>
      <c r="H19" s="50"/>
      <c r="I19" s="10"/>
      <c r="J19" s="10"/>
      <c r="K19" s="36"/>
      <c r="L19" s="36"/>
      <c r="M19" s="33"/>
      <c r="P19" s="16"/>
      <c r="Q19" s="27"/>
    </row>
    <row r="20" spans="1:17" ht="15.75" thickBot="1">
      <c r="A20" s="12" t="s">
        <v>39</v>
      </c>
      <c r="B20" s="18" t="s">
        <v>18</v>
      </c>
      <c r="C20" s="18">
        <v>404</v>
      </c>
      <c r="D20" s="47" t="s">
        <v>26</v>
      </c>
      <c r="E20" s="14" t="s">
        <v>19</v>
      </c>
      <c r="F20" s="20">
        <v>8</v>
      </c>
      <c r="G20" s="50"/>
      <c r="H20" s="50"/>
      <c r="I20" s="10"/>
      <c r="J20" s="10"/>
      <c r="K20" s="36"/>
      <c r="L20" s="36"/>
      <c r="M20" s="33"/>
      <c r="P20" s="16"/>
      <c r="Q20" s="27"/>
    </row>
    <row r="21" spans="1:17" ht="15.75" customHeight="1" thickBot="1">
      <c r="A21" s="42"/>
      <c r="B21" s="43"/>
      <c r="C21" s="43"/>
      <c r="D21" s="43"/>
      <c r="E21" s="43"/>
      <c r="F21" s="43"/>
      <c r="G21" s="43"/>
      <c r="H21" s="43"/>
      <c r="I21" s="35">
        <f>SUM(I10:I20)</f>
        <v>0</v>
      </c>
      <c r="J21" s="35">
        <f>SUM(J10:J20)</f>
        <v>0</v>
      </c>
      <c r="K21" s="35">
        <f>SUM(K10:K20)</f>
        <v>0</v>
      </c>
      <c r="L21" s="34">
        <f>SUM(L10:L20)</f>
        <v>0</v>
      </c>
      <c r="M21" s="34">
        <f>SUM(M10:M20)</f>
        <v>0</v>
      </c>
      <c r="P21" s="16"/>
      <c r="Q21" s="27"/>
    </row>
    <row r="22" spans="1:17" ht="15.75" thickBot="1">
      <c r="A22" s="48" t="s">
        <v>40</v>
      </c>
      <c r="B22" s="22"/>
      <c r="C22" s="23"/>
      <c r="D22" s="23" t="s">
        <v>60</v>
      </c>
      <c r="E22" s="23"/>
      <c r="F22" s="23"/>
      <c r="G22" s="23"/>
      <c r="H22" s="23"/>
      <c r="I22" s="23"/>
      <c r="J22" s="23"/>
      <c r="K22" s="23"/>
      <c r="L22" s="23"/>
      <c r="M22" s="44"/>
      <c r="P22" s="16"/>
      <c r="Q22" s="27"/>
    </row>
    <row r="23" spans="1:17" ht="134.25" customHeight="1">
      <c r="A23" s="17" t="s">
        <v>41</v>
      </c>
      <c r="B23" s="18" t="s">
        <v>21</v>
      </c>
      <c r="C23" s="52">
        <v>2</v>
      </c>
      <c r="D23" s="47" t="s">
        <v>110</v>
      </c>
      <c r="E23" s="14" t="s">
        <v>20</v>
      </c>
      <c r="F23" s="50">
        <v>1</v>
      </c>
      <c r="G23" s="10"/>
      <c r="H23" s="10"/>
      <c r="I23" s="10"/>
      <c r="J23" s="10"/>
      <c r="K23" s="36"/>
      <c r="L23" s="36"/>
      <c r="M23" s="33"/>
      <c r="P23" s="16"/>
      <c r="Q23" s="27"/>
    </row>
    <row r="24" spans="1:17" ht="41.25" customHeight="1">
      <c r="A24" s="17" t="s">
        <v>42</v>
      </c>
      <c r="B24" s="18" t="s">
        <v>21</v>
      </c>
      <c r="C24" s="54">
        <v>3</v>
      </c>
      <c r="D24" s="47" t="s">
        <v>111</v>
      </c>
      <c r="E24" s="9" t="s">
        <v>20</v>
      </c>
      <c r="F24" s="20">
        <v>1</v>
      </c>
      <c r="G24" s="10"/>
      <c r="H24" s="10"/>
      <c r="I24" s="10"/>
      <c r="J24" s="10"/>
      <c r="K24" s="36"/>
      <c r="L24" s="36"/>
      <c r="M24" s="33"/>
      <c r="P24" s="16"/>
      <c r="Q24" s="27"/>
    </row>
    <row r="25" spans="1:17" ht="26.25">
      <c r="A25" s="17" t="s">
        <v>43</v>
      </c>
      <c r="B25" s="52" t="s">
        <v>18</v>
      </c>
      <c r="C25" s="52">
        <v>101894</v>
      </c>
      <c r="D25" s="47" t="s">
        <v>61</v>
      </c>
      <c r="E25" s="14" t="s">
        <v>20</v>
      </c>
      <c r="F25" s="20">
        <v>1</v>
      </c>
      <c r="G25" s="10"/>
      <c r="H25" s="10"/>
      <c r="I25" s="10"/>
      <c r="J25" s="10"/>
      <c r="K25" s="36"/>
      <c r="L25" s="36"/>
      <c r="M25" s="33"/>
      <c r="P25" s="16"/>
      <c r="Q25" s="27"/>
    </row>
    <row r="26" spans="1:17" ht="26.25">
      <c r="A26" s="17" t="s">
        <v>44</v>
      </c>
      <c r="B26" s="18" t="s">
        <v>18</v>
      </c>
      <c r="C26" s="18">
        <v>93653</v>
      </c>
      <c r="D26" s="46" t="s">
        <v>62</v>
      </c>
      <c r="E26" s="14" t="s">
        <v>20</v>
      </c>
      <c r="F26" s="20">
        <v>17</v>
      </c>
      <c r="G26" s="10"/>
      <c r="H26" s="10"/>
      <c r="I26" s="10"/>
      <c r="J26" s="10"/>
      <c r="K26" s="36"/>
      <c r="L26" s="36"/>
      <c r="M26" s="33"/>
      <c r="P26" s="16"/>
      <c r="Q26" s="27"/>
    </row>
    <row r="27" spans="1:17" ht="27.75" customHeight="1">
      <c r="A27" s="17" t="s">
        <v>45</v>
      </c>
      <c r="B27" s="18" t="s">
        <v>18</v>
      </c>
      <c r="C27" s="18">
        <v>93654</v>
      </c>
      <c r="D27" s="47" t="s">
        <v>63</v>
      </c>
      <c r="E27" s="14" t="s">
        <v>20</v>
      </c>
      <c r="F27" s="50">
        <v>17</v>
      </c>
      <c r="G27" s="10"/>
      <c r="H27" s="10"/>
      <c r="I27" s="10"/>
      <c r="J27" s="10"/>
      <c r="K27" s="36"/>
      <c r="L27" s="36"/>
      <c r="M27" s="33"/>
      <c r="P27" s="16"/>
      <c r="Q27" s="27"/>
    </row>
    <row r="28" spans="1:17" ht="26.25">
      <c r="A28" s="17" t="s">
        <v>46</v>
      </c>
      <c r="B28" s="18" t="s">
        <v>18</v>
      </c>
      <c r="C28" s="18">
        <v>93657</v>
      </c>
      <c r="D28" s="47" t="s">
        <v>64</v>
      </c>
      <c r="E28" s="14" t="s">
        <v>20</v>
      </c>
      <c r="F28" s="50">
        <v>1</v>
      </c>
      <c r="G28" s="50"/>
      <c r="H28" s="50"/>
      <c r="I28" s="10"/>
      <c r="J28" s="10"/>
      <c r="K28" s="36"/>
      <c r="L28" s="36"/>
      <c r="M28" s="33"/>
      <c r="P28" s="16"/>
      <c r="Q28" s="27"/>
    </row>
    <row r="29" spans="1:17" ht="26.25">
      <c r="A29" s="17" t="s">
        <v>47</v>
      </c>
      <c r="B29" s="18" t="s">
        <v>21</v>
      </c>
      <c r="C29" s="21">
        <v>4</v>
      </c>
      <c r="D29" s="47" t="s">
        <v>65</v>
      </c>
      <c r="E29" s="14" t="s">
        <v>20</v>
      </c>
      <c r="F29" s="50">
        <v>12</v>
      </c>
      <c r="G29" s="50"/>
      <c r="H29" s="50"/>
      <c r="I29" s="10"/>
      <c r="J29" s="10"/>
      <c r="K29" s="36"/>
      <c r="L29" s="36"/>
      <c r="M29" s="33"/>
      <c r="P29" s="16"/>
      <c r="Q29" s="27"/>
    </row>
    <row r="30" spans="1:17" ht="27" thickBot="1">
      <c r="A30" s="17" t="s">
        <v>48</v>
      </c>
      <c r="B30" s="18" t="s">
        <v>21</v>
      </c>
      <c r="C30" s="59">
        <v>5</v>
      </c>
      <c r="D30" s="60" t="s">
        <v>66</v>
      </c>
      <c r="E30" s="61" t="s">
        <v>20</v>
      </c>
      <c r="F30" s="50">
        <v>1</v>
      </c>
      <c r="G30" s="50"/>
      <c r="H30" s="50"/>
      <c r="I30" s="10"/>
      <c r="J30" s="10"/>
      <c r="K30" s="36"/>
      <c r="L30" s="36"/>
      <c r="M30" s="33"/>
      <c r="P30" s="16"/>
      <c r="Q30" s="27"/>
    </row>
    <row r="31" spans="1:17" ht="15.75" customHeight="1" thickBot="1">
      <c r="A31" s="42"/>
      <c r="B31" s="43"/>
      <c r="C31" s="43"/>
      <c r="D31" s="43"/>
      <c r="E31" s="43"/>
      <c r="F31" s="43"/>
      <c r="G31" s="43"/>
      <c r="H31" s="43"/>
      <c r="I31" s="35">
        <f t="shared" ref="I31:J31" si="0">SUM(I23:I30)</f>
        <v>0</v>
      </c>
      <c r="J31" s="35">
        <f t="shared" si="0"/>
        <v>0</v>
      </c>
      <c r="K31" s="35">
        <f>SUM(K23:K30)</f>
        <v>0</v>
      </c>
      <c r="L31" s="34">
        <f>SUM(L23:L30)</f>
        <v>0</v>
      </c>
      <c r="M31" s="34">
        <f>SUM(M23:M30)</f>
        <v>0</v>
      </c>
      <c r="P31" s="16"/>
      <c r="Q31" s="27"/>
    </row>
    <row r="32" spans="1:17" ht="15.75" thickBot="1">
      <c r="A32" s="48" t="s">
        <v>49</v>
      </c>
      <c r="B32" s="22"/>
      <c r="C32" s="23"/>
      <c r="D32" s="23" t="s">
        <v>138</v>
      </c>
      <c r="E32" s="23"/>
      <c r="F32" s="23"/>
      <c r="G32" s="23"/>
      <c r="H32" s="23"/>
      <c r="I32" s="23"/>
      <c r="J32" s="23"/>
      <c r="K32" s="23"/>
      <c r="L32" s="23"/>
      <c r="M32" s="44"/>
      <c r="P32" s="16"/>
      <c r="Q32" s="27"/>
    </row>
    <row r="33" spans="1:17" ht="26.25">
      <c r="A33" s="17" t="s">
        <v>50</v>
      </c>
      <c r="B33" s="18" t="s">
        <v>21</v>
      </c>
      <c r="C33" s="18">
        <v>6</v>
      </c>
      <c r="D33" s="57" t="s">
        <v>136</v>
      </c>
      <c r="E33" s="19" t="s">
        <v>19</v>
      </c>
      <c r="F33" s="20">
        <v>58</v>
      </c>
      <c r="G33" s="10"/>
      <c r="H33" s="10"/>
      <c r="I33" s="10"/>
      <c r="J33" s="10"/>
      <c r="K33" s="36"/>
      <c r="L33" s="36"/>
      <c r="M33" s="33"/>
      <c r="P33" s="16"/>
      <c r="Q33" s="27"/>
    </row>
    <row r="34" spans="1:17" ht="28.5" customHeight="1">
      <c r="A34" s="17" t="s">
        <v>51</v>
      </c>
      <c r="B34" s="18" t="s">
        <v>21</v>
      </c>
      <c r="C34" s="18">
        <v>7</v>
      </c>
      <c r="D34" s="57" t="s">
        <v>137</v>
      </c>
      <c r="E34" s="19" t="s">
        <v>19</v>
      </c>
      <c r="F34" s="20">
        <v>220</v>
      </c>
      <c r="G34" s="10"/>
      <c r="H34" s="10"/>
      <c r="I34" s="10"/>
      <c r="J34" s="10"/>
      <c r="K34" s="36"/>
      <c r="L34" s="36"/>
      <c r="M34" s="33"/>
      <c r="P34" s="16"/>
      <c r="Q34" s="27"/>
    </row>
    <row r="35" spans="1:17" ht="26.25">
      <c r="A35" s="17" t="s">
        <v>52</v>
      </c>
      <c r="B35" s="18" t="s">
        <v>21</v>
      </c>
      <c r="C35" s="18">
        <v>14</v>
      </c>
      <c r="D35" s="57" t="s">
        <v>129</v>
      </c>
      <c r="E35" s="9" t="s">
        <v>20</v>
      </c>
      <c r="F35" s="20">
        <f>F33+F34</f>
        <v>278</v>
      </c>
      <c r="G35" s="10"/>
      <c r="H35" s="10"/>
      <c r="I35" s="10"/>
      <c r="J35" s="10"/>
      <c r="K35" s="36"/>
      <c r="L35" s="36"/>
      <c r="M35" s="33"/>
      <c r="P35" s="16"/>
      <c r="Q35" s="27"/>
    </row>
    <row r="36" spans="1:17" ht="26.25">
      <c r="A36" s="17" t="s">
        <v>68</v>
      </c>
      <c r="B36" s="18" t="s">
        <v>21</v>
      </c>
      <c r="C36" s="18">
        <v>8</v>
      </c>
      <c r="D36" s="57" t="s">
        <v>130</v>
      </c>
      <c r="E36" s="9" t="s">
        <v>20</v>
      </c>
      <c r="F36" s="20">
        <v>4</v>
      </c>
      <c r="G36" s="10"/>
      <c r="H36" s="10"/>
      <c r="I36" s="10"/>
      <c r="J36" s="10"/>
      <c r="K36" s="36"/>
      <c r="L36" s="36"/>
      <c r="M36" s="33"/>
      <c r="P36" s="16"/>
      <c r="Q36" s="27"/>
    </row>
    <row r="37" spans="1:17" ht="26.25">
      <c r="A37" s="17" t="s">
        <v>69</v>
      </c>
      <c r="B37" s="18" t="s">
        <v>21</v>
      </c>
      <c r="C37" s="18">
        <v>9</v>
      </c>
      <c r="D37" s="57" t="s">
        <v>131</v>
      </c>
      <c r="E37" s="9" t="s">
        <v>20</v>
      </c>
      <c r="F37" s="20">
        <v>8</v>
      </c>
      <c r="G37" s="10"/>
      <c r="H37" s="10"/>
      <c r="I37" s="10"/>
      <c r="J37" s="10"/>
      <c r="K37" s="36"/>
      <c r="L37" s="36"/>
      <c r="M37" s="33"/>
      <c r="P37" s="16"/>
      <c r="Q37" s="27"/>
    </row>
    <row r="38" spans="1:17" ht="29.25" customHeight="1">
      <c r="A38" s="17" t="s">
        <v>71</v>
      </c>
      <c r="B38" s="18" t="s">
        <v>21</v>
      </c>
      <c r="C38" s="18">
        <v>11</v>
      </c>
      <c r="D38" s="57" t="s">
        <v>132</v>
      </c>
      <c r="E38" s="9" t="s">
        <v>20</v>
      </c>
      <c r="F38" s="20">
        <v>20</v>
      </c>
      <c r="G38" s="10"/>
      <c r="H38" s="10"/>
      <c r="I38" s="10"/>
      <c r="J38" s="10"/>
      <c r="K38" s="36"/>
      <c r="L38" s="36"/>
      <c r="M38" s="33"/>
      <c r="P38" s="16"/>
      <c r="Q38" s="27"/>
    </row>
    <row r="39" spans="1:17" ht="29.25" customHeight="1">
      <c r="A39" s="17" t="s">
        <v>73</v>
      </c>
      <c r="B39" s="18" t="s">
        <v>21</v>
      </c>
      <c r="C39" s="18">
        <v>10</v>
      </c>
      <c r="D39" s="57" t="s">
        <v>133</v>
      </c>
      <c r="E39" s="9" t="s">
        <v>20</v>
      </c>
      <c r="F39" s="20">
        <v>30</v>
      </c>
      <c r="G39" s="10"/>
      <c r="H39" s="10"/>
      <c r="I39" s="10"/>
      <c r="J39" s="10"/>
      <c r="K39" s="36"/>
      <c r="L39" s="36"/>
      <c r="M39" s="33"/>
      <c r="P39" s="16"/>
      <c r="Q39" s="27"/>
    </row>
    <row r="40" spans="1:17" ht="29.25" customHeight="1">
      <c r="A40" s="17" t="s">
        <v>113</v>
      </c>
      <c r="B40" s="18" t="s">
        <v>21</v>
      </c>
      <c r="C40" s="18">
        <v>13</v>
      </c>
      <c r="D40" s="57" t="s">
        <v>134</v>
      </c>
      <c r="E40" s="9" t="s">
        <v>20</v>
      </c>
      <c r="F40" s="20">
        <v>2</v>
      </c>
      <c r="G40" s="10"/>
      <c r="H40" s="10"/>
      <c r="I40" s="10"/>
      <c r="J40" s="10"/>
      <c r="K40" s="36"/>
      <c r="L40" s="36"/>
      <c r="M40" s="33"/>
      <c r="P40" s="16"/>
      <c r="Q40" s="27"/>
    </row>
    <row r="41" spans="1:17" ht="29.25" customHeight="1">
      <c r="A41" s="17" t="s">
        <v>114</v>
      </c>
      <c r="B41" s="18" t="s">
        <v>21</v>
      </c>
      <c r="C41" s="18">
        <v>12</v>
      </c>
      <c r="D41" s="57" t="s">
        <v>135</v>
      </c>
      <c r="E41" s="9" t="s">
        <v>20</v>
      </c>
      <c r="F41" s="20">
        <v>5</v>
      </c>
      <c r="G41" s="10"/>
      <c r="H41" s="10"/>
      <c r="I41" s="10"/>
      <c r="J41" s="10"/>
      <c r="K41" s="36"/>
      <c r="L41" s="36"/>
      <c r="M41" s="33"/>
      <c r="P41" s="16"/>
      <c r="Q41" s="27"/>
    </row>
    <row r="42" spans="1:17" ht="41.25" customHeight="1">
      <c r="A42" s="17" t="s">
        <v>115</v>
      </c>
      <c r="B42" s="18" t="s">
        <v>21</v>
      </c>
      <c r="C42" s="18">
        <v>15</v>
      </c>
      <c r="D42" s="57" t="s">
        <v>122</v>
      </c>
      <c r="E42" s="9" t="s">
        <v>20</v>
      </c>
      <c r="F42" s="20">
        <v>60</v>
      </c>
      <c r="G42" s="10"/>
      <c r="H42" s="10"/>
      <c r="I42" s="10"/>
      <c r="J42" s="10"/>
      <c r="K42" s="36"/>
      <c r="L42" s="36"/>
      <c r="M42" s="33"/>
      <c r="P42" s="16"/>
      <c r="Q42" s="27"/>
    </row>
    <row r="43" spans="1:17" ht="29.25" customHeight="1">
      <c r="A43" s="17" t="s">
        <v>116</v>
      </c>
      <c r="B43" s="18" t="s">
        <v>18</v>
      </c>
      <c r="C43" s="18">
        <v>411</v>
      </c>
      <c r="D43" s="47" t="s">
        <v>112</v>
      </c>
      <c r="E43" s="9" t="s">
        <v>20</v>
      </c>
      <c r="F43" s="20">
        <f>F33+F34</f>
        <v>278</v>
      </c>
      <c r="G43" s="10"/>
      <c r="H43" s="10"/>
      <c r="I43" s="10"/>
      <c r="J43" s="10"/>
      <c r="K43" s="36"/>
      <c r="L43" s="36"/>
      <c r="M43" s="33"/>
      <c r="P43" s="16"/>
      <c r="Q43" s="27"/>
    </row>
    <row r="44" spans="1:17" ht="26.25" customHeight="1">
      <c r="A44" s="17" t="s">
        <v>117</v>
      </c>
      <c r="B44" s="18" t="s">
        <v>18</v>
      </c>
      <c r="C44" s="18">
        <v>16</v>
      </c>
      <c r="D44" s="57" t="s">
        <v>67</v>
      </c>
      <c r="E44" s="19" t="s">
        <v>19</v>
      </c>
      <c r="F44" s="20">
        <v>240</v>
      </c>
      <c r="G44" s="10"/>
      <c r="H44" s="10"/>
      <c r="I44" s="10"/>
      <c r="J44" s="10"/>
      <c r="K44" s="36"/>
      <c r="L44" s="36"/>
      <c r="M44" s="33"/>
      <c r="P44" s="16"/>
      <c r="Q44" s="27"/>
    </row>
    <row r="45" spans="1:17" ht="26.25">
      <c r="A45" s="17" t="s">
        <v>119</v>
      </c>
      <c r="B45" s="18" t="s">
        <v>18</v>
      </c>
      <c r="C45" s="18">
        <v>95778</v>
      </c>
      <c r="D45" s="56" t="s">
        <v>70</v>
      </c>
      <c r="E45" s="9" t="s">
        <v>20</v>
      </c>
      <c r="F45" s="20">
        <v>85</v>
      </c>
      <c r="G45" s="10"/>
      <c r="H45" s="10"/>
      <c r="I45" s="10"/>
      <c r="J45" s="10"/>
      <c r="K45" s="36"/>
      <c r="L45" s="36"/>
      <c r="M45" s="33"/>
      <c r="P45" s="16"/>
      <c r="Q45" s="27"/>
    </row>
    <row r="46" spans="1:17" ht="26.25">
      <c r="A46" s="17" t="s">
        <v>120</v>
      </c>
      <c r="B46" s="18" t="s">
        <v>18</v>
      </c>
      <c r="C46" s="18">
        <v>95779</v>
      </c>
      <c r="D46" s="47" t="s">
        <v>72</v>
      </c>
      <c r="E46" s="9" t="s">
        <v>20</v>
      </c>
      <c r="F46" s="20">
        <v>87</v>
      </c>
      <c r="G46" s="10"/>
      <c r="H46" s="10"/>
      <c r="I46" s="10"/>
      <c r="J46" s="10"/>
      <c r="K46" s="36"/>
      <c r="L46" s="36"/>
      <c r="M46" s="33"/>
      <c r="P46" s="16"/>
      <c r="Q46" s="27"/>
    </row>
    <row r="47" spans="1:17" ht="29.25" customHeight="1">
      <c r="A47" s="17" t="s">
        <v>121</v>
      </c>
      <c r="B47" s="21" t="s">
        <v>18</v>
      </c>
      <c r="C47" s="21">
        <v>95787</v>
      </c>
      <c r="D47" s="47" t="s">
        <v>54</v>
      </c>
      <c r="E47" s="9" t="s">
        <v>20</v>
      </c>
      <c r="F47" s="62">
        <v>8</v>
      </c>
      <c r="G47" s="53"/>
      <c r="H47" s="53"/>
      <c r="I47" s="10"/>
      <c r="J47" s="10"/>
      <c r="K47" s="36"/>
      <c r="L47" s="36"/>
      <c r="M47" s="33"/>
      <c r="P47" s="16"/>
      <c r="Q47" s="27"/>
    </row>
    <row r="48" spans="1:17" ht="29.25" customHeight="1" thickBot="1">
      <c r="A48" s="17" t="s">
        <v>123</v>
      </c>
      <c r="B48" s="18" t="s">
        <v>18</v>
      </c>
      <c r="C48" s="18">
        <v>95795</v>
      </c>
      <c r="D48" s="56" t="s">
        <v>74</v>
      </c>
      <c r="E48" s="9" t="s">
        <v>20</v>
      </c>
      <c r="F48" s="20">
        <v>10</v>
      </c>
      <c r="G48" s="10"/>
      <c r="H48" s="10"/>
      <c r="I48" s="10"/>
      <c r="J48" s="10"/>
      <c r="K48" s="36"/>
      <c r="L48" s="36"/>
      <c r="M48" s="33"/>
      <c r="P48" s="16"/>
      <c r="Q48" s="27"/>
    </row>
    <row r="49" spans="1:17" ht="15.75" customHeight="1" thickBot="1">
      <c r="A49" s="42"/>
      <c r="B49" s="43"/>
      <c r="C49" s="43"/>
      <c r="D49" s="43"/>
      <c r="E49" s="43"/>
      <c r="F49" s="43"/>
      <c r="G49" s="43"/>
      <c r="H49" s="64"/>
      <c r="I49" s="34">
        <f t="shared" ref="I49:J49" si="1">SUM(I33:I48)</f>
        <v>0</v>
      </c>
      <c r="J49" s="34">
        <f t="shared" si="1"/>
        <v>0</v>
      </c>
      <c r="K49" s="34">
        <f>SUM(K33:K48)</f>
        <v>0</v>
      </c>
      <c r="L49" s="34">
        <f>SUM(L33:L48)</f>
        <v>0</v>
      </c>
      <c r="M49" s="34">
        <f>SUM(M33:M48)</f>
        <v>0</v>
      </c>
      <c r="P49" s="16"/>
      <c r="Q49" s="27"/>
    </row>
    <row r="50" spans="1:17" ht="15.75" thickBot="1">
      <c r="A50" s="48" t="s">
        <v>22</v>
      </c>
      <c r="B50" s="22"/>
      <c r="C50" s="23"/>
      <c r="D50" s="23" t="s">
        <v>75</v>
      </c>
      <c r="E50" s="23"/>
      <c r="F50" s="23"/>
      <c r="G50" s="23"/>
      <c r="H50" s="23"/>
      <c r="I50" s="23"/>
      <c r="J50" s="23"/>
      <c r="K50" s="23"/>
      <c r="L50" s="23"/>
      <c r="M50" s="44"/>
      <c r="P50" s="16"/>
      <c r="Q50" s="27"/>
    </row>
    <row r="51" spans="1:17" ht="26.25">
      <c r="A51" s="17" t="s">
        <v>23</v>
      </c>
      <c r="B51" s="18" t="s">
        <v>18</v>
      </c>
      <c r="C51" s="18">
        <v>91999</v>
      </c>
      <c r="D51" s="47" t="s">
        <v>76</v>
      </c>
      <c r="E51" s="9" t="s">
        <v>20</v>
      </c>
      <c r="F51" s="20">
        <v>32</v>
      </c>
      <c r="G51" s="10"/>
      <c r="H51" s="10"/>
      <c r="I51" s="10"/>
      <c r="J51" s="10"/>
      <c r="K51" s="36"/>
      <c r="L51" s="36"/>
      <c r="M51" s="33"/>
      <c r="P51" s="16"/>
      <c r="Q51" s="27"/>
    </row>
    <row r="52" spans="1:17" ht="26.25">
      <c r="A52" s="17" t="s">
        <v>24</v>
      </c>
      <c r="B52" s="18" t="s">
        <v>18</v>
      </c>
      <c r="C52" s="18">
        <v>92007</v>
      </c>
      <c r="D52" s="47" t="s">
        <v>77</v>
      </c>
      <c r="E52" s="9" t="s">
        <v>20</v>
      </c>
      <c r="F52" s="20">
        <v>123</v>
      </c>
      <c r="G52" s="10"/>
      <c r="H52" s="10"/>
      <c r="I52" s="10"/>
      <c r="J52" s="10"/>
      <c r="K52" s="36"/>
      <c r="L52" s="36"/>
      <c r="M52" s="33"/>
      <c r="P52" s="16"/>
      <c r="Q52" s="27"/>
    </row>
    <row r="53" spans="1:17" ht="29.45" customHeight="1">
      <c r="A53" s="17" t="s">
        <v>29</v>
      </c>
      <c r="B53" s="18" t="s">
        <v>18</v>
      </c>
      <c r="C53" s="18">
        <v>91952</v>
      </c>
      <c r="D53" s="47" t="s">
        <v>79</v>
      </c>
      <c r="E53" s="9" t="s">
        <v>20</v>
      </c>
      <c r="F53" s="20">
        <v>14</v>
      </c>
      <c r="G53" s="10"/>
      <c r="H53" s="10"/>
      <c r="I53" s="10"/>
      <c r="J53" s="10"/>
      <c r="K53" s="36"/>
      <c r="L53" s="36"/>
      <c r="M53" s="33"/>
      <c r="P53" s="16"/>
      <c r="Q53" s="27"/>
    </row>
    <row r="54" spans="1:17" ht="29.45" customHeight="1">
      <c r="A54" s="17" t="s">
        <v>78</v>
      </c>
      <c r="B54" s="18" t="s">
        <v>18</v>
      </c>
      <c r="C54" s="18">
        <v>91958</v>
      </c>
      <c r="D54" s="47" t="s">
        <v>81</v>
      </c>
      <c r="E54" s="9" t="s">
        <v>20</v>
      </c>
      <c r="F54" s="20">
        <v>2</v>
      </c>
      <c r="G54" s="10"/>
      <c r="H54" s="10"/>
      <c r="I54" s="10"/>
      <c r="J54" s="10"/>
      <c r="K54" s="36"/>
      <c r="L54" s="36"/>
      <c r="M54" s="33"/>
      <c r="P54" s="16"/>
      <c r="Q54" s="27"/>
    </row>
    <row r="55" spans="1:17" ht="29.45" customHeight="1">
      <c r="A55" s="17" t="s">
        <v>80</v>
      </c>
      <c r="B55" s="18" t="s">
        <v>18</v>
      </c>
      <c r="C55" s="18">
        <v>91966</v>
      </c>
      <c r="D55" s="47" t="s">
        <v>82</v>
      </c>
      <c r="E55" s="9" t="s">
        <v>20</v>
      </c>
      <c r="F55" s="20">
        <v>1</v>
      </c>
      <c r="G55" s="10"/>
      <c r="H55" s="10"/>
      <c r="I55" s="10"/>
      <c r="J55" s="10"/>
      <c r="K55" s="36"/>
      <c r="L55" s="36"/>
      <c r="M55" s="33"/>
      <c r="P55" s="16"/>
      <c r="Q55" s="27"/>
    </row>
    <row r="56" spans="1:17" ht="29.45" customHeight="1">
      <c r="A56" s="17" t="s">
        <v>125</v>
      </c>
      <c r="B56" s="18" t="s">
        <v>21</v>
      </c>
      <c r="C56" s="18">
        <v>18</v>
      </c>
      <c r="D56" s="47" t="s">
        <v>84</v>
      </c>
      <c r="E56" s="9" t="s">
        <v>20</v>
      </c>
      <c r="F56" s="20">
        <f>F51+F53</f>
        <v>46</v>
      </c>
      <c r="G56" s="10"/>
      <c r="H56" s="10"/>
      <c r="I56" s="10"/>
      <c r="J56" s="10"/>
      <c r="K56" s="36"/>
      <c r="L56" s="36"/>
      <c r="M56" s="33"/>
      <c r="P56" s="16"/>
      <c r="Q56" s="27"/>
    </row>
    <row r="57" spans="1:17" ht="29.45" customHeight="1">
      <c r="A57" s="17" t="s">
        <v>126</v>
      </c>
      <c r="B57" s="18" t="s">
        <v>21</v>
      </c>
      <c r="C57" s="18">
        <v>19</v>
      </c>
      <c r="D57" s="47" t="s">
        <v>85</v>
      </c>
      <c r="E57" s="9" t="s">
        <v>20</v>
      </c>
      <c r="F57" s="20">
        <f>F52+F54</f>
        <v>125</v>
      </c>
      <c r="G57" s="10"/>
      <c r="H57" s="10"/>
      <c r="I57" s="10"/>
      <c r="J57" s="10"/>
      <c r="K57" s="36"/>
      <c r="L57" s="36"/>
      <c r="M57" s="33"/>
      <c r="P57" s="16"/>
      <c r="Q57" s="27"/>
    </row>
    <row r="58" spans="1:17" ht="29.45" customHeight="1">
      <c r="A58" s="17" t="s">
        <v>127</v>
      </c>
      <c r="B58" s="18" t="s">
        <v>21</v>
      </c>
      <c r="C58" s="18">
        <v>20</v>
      </c>
      <c r="D58" s="47" t="s">
        <v>86</v>
      </c>
      <c r="E58" s="9" t="s">
        <v>20</v>
      </c>
      <c r="F58" s="20">
        <f>F55</f>
        <v>1</v>
      </c>
      <c r="G58" s="10"/>
      <c r="H58" s="10"/>
      <c r="I58" s="10"/>
      <c r="J58" s="10"/>
      <c r="K58" s="36"/>
      <c r="L58" s="36"/>
      <c r="M58" s="33"/>
      <c r="P58" s="16"/>
      <c r="Q58" s="27"/>
    </row>
    <row r="59" spans="1:17" ht="39.75" thickBot="1">
      <c r="A59" s="17" t="s">
        <v>83</v>
      </c>
      <c r="B59" s="18" t="s">
        <v>21</v>
      </c>
      <c r="C59" s="18">
        <v>21</v>
      </c>
      <c r="D59" s="47" t="s">
        <v>118</v>
      </c>
      <c r="E59" s="9" t="s">
        <v>20</v>
      </c>
      <c r="F59" s="20">
        <v>47</v>
      </c>
      <c r="G59" s="10"/>
      <c r="H59" s="10"/>
      <c r="I59" s="10"/>
      <c r="J59" s="10"/>
      <c r="K59" s="36"/>
      <c r="L59" s="36"/>
      <c r="M59" s="33"/>
      <c r="P59" s="16"/>
      <c r="Q59" s="27"/>
    </row>
    <row r="60" spans="1:17" ht="15.75" customHeight="1" thickBot="1">
      <c r="A60" s="42"/>
      <c r="B60" s="43"/>
      <c r="C60" s="43"/>
      <c r="D60" s="43"/>
      <c r="E60" s="43"/>
      <c r="F60" s="43"/>
      <c r="G60" s="43"/>
      <c r="H60" s="43"/>
      <c r="I60" s="35">
        <f>SUM(I51:I59)</f>
        <v>0</v>
      </c>
      <c r="J60" s="35">
        <f>SUM(J51:J59)</f>
        <v>0</v>
      </c>
      <c r="K60" s="35">
        <f>SUM(K51:K59)</f>
        <v>0</v>
      </c>
      <c r="L60" s="34">
        <f>SUM(L51:L59)</f>
        <v>0</v>
      </c>
      <c r="M60" s="34">
        <f>SUM(M51:M59)</f>
        <v>0</v>
      </c>
      <c r="P60" s="16"/>
      <c r="Q60" s="27"/>
    </row>
    <row r="61" spans="1:17" ht="15.75" thickBot="1">
      <c r="A61" s="48" t="s">
        <v>87</v>
      </c>
      <c r="B61" s="22"/>
      <c r="C61" s="23"/>
      <c r="D61" s="23" t="s">
        <v>88</v>
      </c>
      <c r="E61" s="23"/>
      <c r="F61" s="23"/>
      <c r="G61" s="23"/>
      <c r="H61" s="23"/>
      <c r="I61" s="23"/>
      <c r="J61" s="23"/>
      <c r="K61" s="23"/>
      <c r="L61" s="23"/>
      <c r="M61" s="44"/>
      <c r="P61" s="16"/>
      <c r="Q61" s="27"/>
    </row>
    <row r="62" spans="1:17" ht="30" customHeight="1">
      <c r="A62" s="17" t="s">
        <v>89</v>
      </c>
      <c r="B62" s="18" t="s">
        <v>18</v>
      </c>
      <c r="C62" s="18">
        <v>91926</v>
      </c>
      <c r="D62" s="47" t="s">
        <v>91</v>
      </c>
      <c r="E62" s="19" t="s">
        <v>19</v>
      </c>
      <c r="F62" s="20">
        <v>2065</v>
      </c>
      <c r="G62" s="10"/>
      <c r="H62" s="10"/>
      <c r="I62" s="10"/>
      <c r="J62" s="10"/>
      <c r="K62" s="36"/>
      <c r="L62" s="36"/>
      <c r="M62" s="33"/>
      <c r="P62" s="16"/>
      <c r="Q62" s="27"/>
    </row>
    <row r="63" spans="1:17" ht="30" customHeight="1">
      <c r="A63" s="17" t="s">
        <v>90</v>
      </c>
      <c r="B63" s="18" t="s">
        <v>18</v>
      </c>
      <c r="C63" s="18">
        <v>91928</v>
      </c>
      <c r="D63" s="47" t="s">
        <v>93</v>
      </c>
      <c r="E63" s="19" t="s">
        <v>19</v>
      </c>
      <c r="F63" s="20">
        <v>724</v>
      </c>
      <c r="G63" s="10"/>
      <c r="H63" s="10"/>
      <c r="I63" s="10"/>
      <c r="J63" s="10"/>
      <c r="K63" s="36"/>
      <c r="L63" s="36"/>
      <c r="M63" s="33"/>
      <c r="P63" s="16"/>
      <c r="Q63" s="27"/>
    </row>
    <row r="64" spans="1:17" ht="30" customHeight="1" thickBot="1">
      <c r="A64" s="17" t="s">
        <v>92</v>
      </c>
      <c r="B64" s="21" t="s">
        <v>18</v>
      </c>
      <c r="C64" s="21">
        <v>91930</v>
      </c>
      <c r="D64" s="47" t="s">
        <v>94</v>
      </c>
      <c r="E64" s="65" t="s">
        <v>19</v>
      </c>
      <c r="F64" s="62">
        <v>356</v>
      </c>
      <c r="G64" s="53"/>
      <c r="H64" s="53"/>
      <c r="I64" s="10"/>
      <c r="J64" s="10"/>
      <c r="K64" s="36"/>
      <c r="L64" s="36"/>
      <c r="M64" s="63"/>
      <c r="P64" s="16"/>
      <c r="Q64" s="27"/>
    </row>
    <row r="65" spans="1:18" ht="15.75" customHeight="1" thickBot="1">
      <c r="A65" s="42"/>
      <c r="B65" s="43"/>
      <c r="C65" s="43"/>
      <c r="D65" s="43"/>
      <c r="E65" s="43"/>
      <c r="F65" s="43"/>
      <c r="G65" s="43"/>
      <c r="H65" s="43"/>
      <c r="I65" s="35">
        <f>SUM(I62:I64)</f>
        <v>0</v>
      </c>
      <c r="J65" s="35">
        <f>SUM(J62:J64)</f>
        <v>0</v>
      </c>
      <c r="K65" s="35">
        <f>SUM(K62:K64)</f>
        <v>0</v>
      </c>
      <c r="L65" s="34">
        <f>SUM(L62:L64)</f>
        <v>0</v>
      </c>
      <c r="M65" s="34">
        <f>SUM(M62:M64)</f>
        <v>0</v>
      </c>
      <c r="P65" s="16"/>
      <c r="Q65" s="27"/>
    </row>
    <row r="66" spans="1:18" ht="15.75" thickBot="1">
      <c r="A66" s="48" t="s">
        <v>96</v>
      </c>
      <c r="B66" s="22"/>
      <c r="C66" s="23"/>
      <c r="D66" s="23" t="s">
        <v>28</v>
      </c>
      <c r="E66" s="23"/>
      <c r="F66" s="23"/>
      <c r="G66" s="23"/>
      <c r="H66" s="23"/>
      <c r="I66" s="23"/>
      <c r="J66" s="23"/>
      <c r="K66" s="23"/>
      <c r="L66" s="23"/>
      <c r="M66" s="44"/>
      <c r="P66" s="16"/>
      <c r="Q66" s="27"/>
    </row>
    <row r="67" spans="1:18" ht="26.25">
      <c r="A67" s="17" t="s">
        <v>97</v>
      </c>
      <c r="B67" s="18" t="s">
        <v>18</v>
      </c>
      <c r="C67" s="21">
        <v>97661</v>
      </c>
      <c r="D67" s="47" t="s">
        <v>53</v>
      </c>
      <c r="E67" s="9" t="s">
        <v>19</v>
      </c>
      <c r="F67" s="20">
        <v>100</v>
      </c>
      <c r="G67" s="10"/>
      <c r="H67" s="10"/>
      <c r="I67" s="10"/>
      <c r="J67" s="10"/>
      <c r="K67" s="36"/>
      <c r="L67" s="36"/>
      <c r="M67" s="33"/>
      <c r="P67" s="16"/>
      <c r="Q67" s="27"/>
    </row>
    <row r="68" spans="1:18" ht="43.5" customHeight="1">
      <c r="A68" s="17" t="s">
        <v>98</v>
      </c>
      <c r="B68" s="18" t="s">
        <v>18</v>
      </c>
      <c r="C68" s="18">
        <v>87529</v>
      </c>
      <c r="D68" s="46" t="s">
        <v>101</v>
      </c>
      <c r="E68" s="19" t="s">
        <v>100</v>
      </c>
      <c r="F68" s="50">
        <v>1.1000000000000001</v>
      </c>
      <c r="G68" s="10"/>
      <c r="H68" s="10"/>
      <c r="I68" s="10"/>
      <c r="J68" s="10"/>
      <c r="K68" s="36"/>
      <c r="L68" s="36"/>
      <c r="M68" s="33"/>
      <c r="P68" s="16"/>
      <c r="Q68" s="27"/>
    </row>
    <row r="69" spans="1:18" ht="30" customHeight="1" thickBot="1">
      <c r="A69" s="17" t="s">
        <v>99</v>
      </c>
      <c r="B69" s="18" t="s">
        <v>18</v>
      </c>
      <c r="C69" s="54">
        <v>88489</v>
      </c>
      <c r="D69" s="47" t="s">
        <v>139</v>
      </c>
      <c r="E69" s="9" t="s">
        <v>100</v>
      </c>
      <c r="F69" s="55">
        <v>1.1000000000000001</v>
      </c>
      <c r="G69" s="53"/>
      <c r="H69" s="53"/>
      <c r="I69" s="10"/>
      <c r="J69" s="10"/>
      <c r="K69" s="68"/>
      <c r="L69" s="36"/>
      <c r="M69" s="33"/>
      <c r="Q69" s="16"/>
      <c r="R69" s="27"/>
    </row>
    <row r="70" spans="1:18" ht="15.75" customHeight="1" thickBot="1">
      <c r="A70" s="42"/>
      <c r="B70" s="43"/>
      <c r="C70" s="43"/>
      <c r="D70" s="43"/>
      <c r="E70" s="43"/>
      <c r="F70" s="43"/>
      <c r="G70" s="43"/>
      <c r="H70" s="43"/>
      <c r="I70" s="35">
        <f>SUM(I67:I69)</f>
        <v>0</v>
      </c>
      <c r="J70" s="35">
        <f t="shared" ref="J70:L70" si="2">SUM(J67:J69)</f>
        <v>0</v>
      </c>
      <c r="K70" s="35">
        <f t="shared" si="2"/>
        <v>0</v>
      </c>
      <c r="L70" s="35">
        <f t="shared" si="2"/>
        <v>0</v>
      </c>
      <c r="M70" s="35">
        <f>SUM(M67:M69)</f>
        <v>0</v>
      </c>
      <c r="P70" s="16"/>
      <c r="Q70" s="27"/>
    </row>
    <row r="71" spans="1:18" ht="24.75" customHeight="1" thickBot="1">
      <c r="A71" s="92" t="s">
        <v>27</v>
      </c>
      <c r="B71" s="93"/>
      <c r="C71" s="93"/>
      <c r="D71" s="93"/>
      <c r="E71" s="93"/>
      <c r="F71" s="93"/>
      <c r="G71" s="93"/>
      <c r="H71" s="94"/>
      <c r="I71" s="37">
        <f>I70+I31+I21+I65+I60+I49</f>
        <v>0</v>
      </c>
      <c r="J71" s="37">
        <f>J70+J31+J21+J65+J60+J49</f>
        <v>0</v>
      </c>
      <c r="K71" s="37">
        <f>K70+K31+K21+K65+K60+K49</f>
        <v>0</v>
      </c>
      <c r="L71" s="37">
        <f>L70+L31+L21+L65+L60+L49</f>
        <v>0</v>
      </c>
      <c r="M71" s="37">
        <f>M70+M31+M21+M65+M60+M49</f>
        <v>0</v>
      </c>
    </row>
    <row r="73" spans="1:18">
      <c r="B73" s="107" t="s">
        <v>140</v>
      </c>
      <c r="C73" s="107"/>
      <c r="D73" s="107"/>
      <c r="E73" s="107"/>
      <c r="F73" s="107"/>
      <c r="G73" s="107"/>
      <c r="H73" s="107"/>
      <c r="I73" s="107"/>
      <c r="J73" s="107"/>
      <c r="K73" s="107"/>
      <c r="L73" s="49"/>
    </row>
    <row r="74" spans="1:18">
      <c r="B74" s="107"/>
      <c r="C74" s="107"/>
      <c r="D74" s="107"/>
      <c r="E74" s="107"/>
      <c r="F74" s="107"/>
      <c r="G74" s="107"/>
      <c r="H74" s="107"/>
      <c r="I74" s="107"/>
      <c r="J74" s="107"/>
      <c r="K74" s="107"/>
    </row>
  </sheetData>
  <mergeCells count="17">
    <mergeCell ref="B73:K74"/>
    <mergeCell ref="A71:H71"/>
    <mergeCell ref="A7:A8"/>
    <mergeCell ref="B7:B8"/>
    <mergeCell ref="C7:C8"/>
    <mergeCell ref="D7:D8"/>
    <mergeCell ref="E7:E8"/>
    <mergeCell ref="F7:F8"/>
    <mergeCell ref="G7:H7"/>
    <mergeCell ref="A1:D5"/>
    <mergeCell ref="F1:M1"/>
    <mergeCell ref="F5:H5"/>
    <mergeCell ref="A6:M6"/>
    <mergeCell ref="I7:J7"/>
    <mergeCell ref="I5:L5"/>
    <mergeCell ref="K7:L7"/>
    <mergeCell ref="M7:M8"/>
  </mergeCells>
  <phoneticPr fontId="18" type="noConversion"/>
  <conditionalFormatting sqref="D24 D26:D30 D38:D43">
    <cfRule type="expression" dxfId="1" priority="2">
      <formula>AND($B24&lt;&gt;"",$C24&lt;&gt;"",$C24&lt;&gt;0,D24="CÓDIGO REPETIDO")</formula>
    </cfRule>
  </conditionalFormatting>
  <conditionalFormatting sqref="D68">
    <cfRule type="expression" dxfId="0" priority="3">
      <formula>AND($B68&lt;&gt;"",$C68&lt;&gt;"",$C68&lt;&gt;0,D68="CÓDIGO REPETIDO")</formula>
    </cfRule>
  </conditionalFormatting>
  <pageMargins left="0.7" right="0.7" top="0.75" bottom="0.75" header="0.3" footer="0.3"/>
  <pageSetup paperSize="9" scale="55" fitToHeight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0</xdr:col>
                <xdr:colOff>133350</xdr:colOff>
                <xdr:row>1</xdr:row>
                <xdr:rowOff>76200</xdr:rowOff>
              </from>
              <to>
                <xdr:col>1</xdr:col>
                <xdr:colOff>819150</xdr:colOff>
                <xdr:row>4</xdr:row>
                <xdr:rowOff>390525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Vogt</dc:creator>
  <cp:keywords/>
  <dc:description/>
  <cp:lastModifiedBy>Daniela de Oliveira</cp:lastModifiedBy>
  <cp:revision/>
  <cp:lastPrinted>2026-04-30T20:03:30Z</cp:lastPrinted>
  <dcterms:created xsi:type="dcterms:W3CDTF">2019-04-02T13:47:36Z</dcterms:created>
  <dcterms:modified xsi:type="dcterms:W3CDTF">2026-07-10T16:57:58Z</dcterms:modified>
  <cp:category/>
  <cp:contentStatus/>
</cp:coreProperties>
</file>