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Z:\Licitação (Concorrência)\021-2023 Modernização do Centro Poliesportivo de Três de Maio - Quadra de futebol de areia e campo de vôlei\Planejamento PDF\"/>
    </mc:Choice>
  </mc:AlternateContent>
  <xr:revisionPtr revIDLastSave="0" documentId="13_ncr:1_{C588CA57-45FE-41FD-84F1-E6EE9DCF01E6}" xr6:coauthVersionLast="47" xr6:coauthVersionMax="47" xr10:uidLastSave="{00000000-0000-0000-0000-000000000000}"/>
  <bookViews>
    <workbookView xWindow="-120" yWindow="-120" windowWidth="24240" windowHeight="13290" tabRatio="889" xr2:uid="{04929373-A7B5-48F9-8CC8-C986ADD87ED4}"/>
  </bookViews>
  <sheets>
    <sheet name="Orçamento_Contrato de repasse" sheetId="2" r:id="rId1"/>
    <sheet name="Cronograma Geral" sheetId="3" r:id="rId2"/>
  </sheets>
  <externalReferences>
    <externalReference r:id="rId3"/>
    <externalReference r:id="rId4"/>
  </externalReferences>
  <definedNames>
    <definedName name="ACOMPANHAMENTO" hidden="1">IF(VALUE([1]MENU!$O$4)=2,"BM","PLE")</definedName>
    <definedName name="_xlnm.Print_Area" localSheetId="1">'Cronograma Geral'!$B$2:$N$21</definedName>
    <definedName name="_xlnm.Print_Area" localSheetId="0">'Orçamento_Contrato de repasse'!$B$2:$O$79</definedName>
    <definedName name="AUTOEVENTO" hidden="1">[1]CÁLCULO!$A$12</definedName>
    <definedName name="BM.medicao" hidden="1">OFFSET([1]BM!$O$7,1,0)</definedName>
    <definedName name="CAIXA.Modo" hidden="1">[1]BM!$A$3</definedName>
    <definedName name="Excel_BuiltIn_Print_Area_1">#REF!</definedName>
    <definedName name="Excel_BuiltIn_Print_Area_1_1">#REF!</definedName>
    <definedName name="Excel_BuiltIn_Print_Area_1_1_1">#REF!</definedName>
    <definedName name="Import.Apelido" hidden="1">[1]DADOS!$F$16</definedName>
    <definedName name="Import.Contrapartida" hidden="1">[1]DADOS!$F$10</definedName>
    <definedName name="Import.CR" hidden="1">[1]DADOS!$F$7</definedName>
    <definedName name="Import.Município" hidden="1">[1]DADOS!$F$6</definedName>
    <definedName name="Import.Proponente" hidden="1">[1]DADOS!$F$5</definedName>
    <definedName name="import.recurso" hidden="1">[1]DADOS!$F$4</definedName>
    <definedName name="Import.Repasse" hidden="1">[1]DADOS!$F$9</definedName>
    <definedName name="Import.SICONV" hidden="1">[1]DADOS!$F$8</definedName>
    <definedName name="PLE.Medicao" hidden="1">[1]PLE!$J$9</definedName>
    <definedName name="PO.PrecoUnitario">ROUND(#REF!,15-13*#REF!)</definedName>
    <definedName name="PO.Quantidade">ROUND(#REF!,15-13*#REF!)</definedName>
    <definedName name="RRE.MaxCPAcum" hidden="1">[1]RRE!$AD$26</definedName>
    <definedName name="RRE.MaxCPAnt" hidden="1">[1]RRE!$AC$26</definedName>
    <definedName name="RRE.MaxOUAcum" hidden="1">[1]RRE!$AD$27</definedName>
    <definedName name="RRE.MaxOUAnt" hidden="1">[1]RRE!$AC$27</definedName>
    <definedName name="RRE.VIMeta" hidden="1">[1]RRE!$L1</definedName>
    <definedName name="SomaAgrup">SUMIF(OFFSET(#REF!,1,0,#REF!),"S",OFFSET(#REF!,1,0,#REF!))</definedName>
    <definedName name="TIPOORCAMENTO" hidden="1">IF(VALUE([2]MENU!$O$3)=2,"Licitado","Proposto")</definedName>
    <definedName name="TipoOrçamento">"BASE"</definedName>
    <definedName name="VTOTAL1">ROUND(PO.Quantidade*PO.PrecoUnitario,15-13*#REF!)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6" i="2" l="1"/>
  <c r="I71" i="2"/>
  <c r="H71" i="2"/>
  <c r="I70" i="2"/>
  <c r="H70" i="2"/>
  <c r="C19" i="3"/>
  <c r="C18" i="3"/>
  <c r="C17" i="3"/>
  <c r="C16" i="3"/>
  <c r="C15" i="3"/>
  <c r="C14" i="3"/>
  <c r="C13" i="3"/>
  <c r="C12" i="3"/>
  <c r="C11" i="3"/>
  <c r="H45" i="2"/>
  <c r="I45" i="2" s="1"/>
  <c r="H66" i="2"/>
  <c r="I66" i="2" s="1"/>
  <c r="H63" i="2"/>
  <c r="I63" i="2" s="1"/>
  <c r="H62" i="2"/>
  <c r="I62" i="2" s="1"/>
  <c r="H61" i="2"/>
  <c r="I61" i="2" s="1"/>
  <c r="H58" i="2"/>
  <c r="I58" i="2" s="1"/>
  <c r="H57" i="2"/>
  <c r="I57" i="2" s="1"/>
  <c r="H56" i="2"/>
  <c r="I56" i="2" s="1"/>
  <c r="H55" i="2"/>
  <c r="I55" i="2" s="1"/>
  <c r="H54" i="2"/>
  <c r="I54" i="2" s="1"/>
  <c r="H53" i="2"/>
  <c r="I53" i="2" s="1"/>
  <c r="H52" i="2"/>
  <c r="F52" i="2"/>
  <c r="H51" i="2"/>
  <c r="I51" i="2" s="1"/>
  <c r="H48" i="2"/>
  <c r="I48" i="2" s="1"/>
  <c r="H47" i="2"/>
  <c r="I47" i="2" s="1"/>
  <c r="H46" i="2"/>
  <c r="I46" i="2" s="1"/>
  <c r="H44" i="2"/>
  <c r="F44" i="2"/>
  <c r="H43" i="2"/>
  <c r="I43" i="2" s="1"/>
  <c r="H42" i="2"/>
  <c r="I42" i="2" s="1"/>
  <c r="H41" i="2"/>
  <c r="I41" i="2" s="1"/>
  <c r="H40" i="2"/>
  <c r="I40" i="2" s="1"/>
  <c r="F23" i="2"/>
  <c r="C3" i="3"/>
  <c r="B10" i="3"/>
  <c r="H69" i="2"/>
  <c r="I69" i="2" s="1"/>
  <c r="H37" i="2"/>
  <c r="I37" i="2" s="1"/>
  <c r="H36" i="2"/>
  <c r="I36" i="2" s="1"/>
  <c r="H35" i="2"/>
  <c r="I35" i="2" s="1"/>
  <c r="H27" i="2"/>
  <c r="I27" i="2" s="1"/>
  <c r="H26" i="2"/>
  <c r="I26" i="2" s="1"/>
  <c r="H30" i="2"/>
  <c r="I30" i="2" s="1"/>
  <c r="H29" i="2"/>
  <c r="I29" i="2" s="1"/>
  <c r="H25" i="2"/>
  <c r="I25" i="2" s="1"/>
  <c r="H31" i="2"/>
  <c r="I31" i="2" s="1"/>
  <c r="H28" i="2"/>
  <c r="I28" i="2" s="1"/>
  <c r="H24" i="2"/>
  <c r="I24" i="2" s="1"/>
  <c r="H32" i="2"/>
  <c r="I32" i="2" s="1"/>
  <c r="H23" i="2"/>
  <c r="H16" i="2"/>
  <c r="I16" i="2" s="1"/>
  <c r="H15" i="2"/>
  <c r="I15" i="2" s="1"/>
  <c r="H14" i="2"/>
  <c r="I14" i="2" s="1"/>
  <c r="H13" i="2"/>
  <c r="I13" i="2" s="1"/>
  <c r="H17" i="2"/>
  <c r="I17" i="2" s="1"/>
  <c r="H9" i="2"/>
  <c r="I9" i="2" s="1"/>
  <c r="H20" i="2"/>
  <c r="I20" i="2" s="1"/>
  <c r="H18" i="2"/>
  <c r="I18" i="2" s="1"/>
  <c r="H12" i="2"/>
  <c r="I12" i="2" s="1"/>
  <c r="I23" i="2" l="1"/>
  <c r="I44" i="2"/>
  <c r="I52" i="2"/>
  <c r="H19" i="2" l="1"/>
  <c r="I19" i="2" s="1"/>
</calcChain>
</file>

<file path=xl/sharedStrings.xml><?xml version="1.0" encoding="utf-8"?>
<sst xmlns="http://schemas.openxmlformats.org/spreadsheetml/2006/main" count="315" uniqueCount="171">
  <si>
    <t xml:space="preserve">OBRA: </t>
  </si>
  <si>
    <t>BDI:</t>
  </si>
  <si>
    <t xml:space="preserve">DATA: </t>
  </si>
  <si>
    <t xml:space="preserve">ÁREA:   </t>
  </si>
  <si>
    <t>m2</t>
  </si>
  <si>
    <t>ITEM</t>
  </si>
  <si>
    <t>REFERÊNCIA</t>
  </si>
  <si>
    <t>CÓDIGO</t>
  </si>
  <si>
    <t>SERVIÇO</t>
  </si>
  <si>
    <t>UN.</t>
  </si>
  <si>
    <t>UNITÁRIOS</t>
  </si>
  <si>
    <t>TOTAL</t>
  </si>
  <si>
    <t>TOTAL GERAL</t>
  </si>
  <si>
    <t>MATERIAL</t>
  </si>
  <si>
    <t>MÃO DE OBRA</t>
  </si>
  <si>
    <t>P.T. MATERIAL</t>
  </si>
  <si>
    <t>P.T. MÃO DE OBRA</t>
  </si>
  <si>
    <t>1.1</t>
  </si>
  <si>
    <t>1.1.1</t>
  </si>
  <si>
    <t>TOTAL ITEM 1.1</t>
  </si>
  <si>
    <t>1.2</t>
  </si>
  <si>
    <t>TOTAL ITEM 1.2</t>
  </si>
  <si>
    <t>1.3</t>
  </si>
  <si>
    <t>1.3.1</t>
  </si>
  <si>
    <t>1.3.2</t>
  </si>
  <si>
    <t>1.3.3</t>
  </si>
  <si>
    <t>TOTAL ITEM 1.3</t>
  </si>
  <si>
    <t xml:space="preserve"> </t>
  </si>
  <si>
    <t>1.4</t>
  </si>
  <si>
    <t>1.4.1</t>
  </si>
  <si>
    <t>TOTAL ITEM 1.4</t>
  </si>
  <si>
    <t>1.5</t>
  </si>
  <si>
    <t>1.5.1</t>
  </si>
  <si>
    <t xml:space="preserve">SERVIÇOS FINAIS </t>
  </si>
  <si>
    <t>CRONOGRAMA FÍSICO-FINANCEIRO</t>
  </si>
  <si>
    <t>TOTAL DA ETAPA</t>
  </si>
  <si>
    <t>MÊS</t>
  </si>
  <si>
    <t>1º MÊS</t>
  </si>
  <si>
    <t>2º MÊS</t>
  </si>
  <si>
    <t>3º MÊS</t>
  </si>
  <si>
    <t>4º MÊS</t>
  </si>
  <si>
    <t>5º MÊS</t>
  </si>
  <si>
    <t>SINAPI</t>
  </si>
  <si>
    <t>NÃO DESONERADO</t>
  </si>
  <si>
    <t>1.3.4</t>
  </si>
  <si>
    <t>PREFEITURA MUNICIPAL DE TRÊS DE MAIO</t>
  </si>
  <si>
    <t>ORÇAMENTO</t>
  </si>
  <si>
    <t>PERÍODO</t>
  </si>
  <si>
    <t>ACUMULADO</t>
  </si>
  <si>
    <t>A EXECUTAR</t>
  </si>
  <si>
    <t>TRANSPORTE COM CAMINHÃO BASCULANTE DE 10 M³, EM VIA URBANA PAVIMENTADA, DMT ATÉ 30 KM (UNIDADE: M3XKM). AF_07/2020</t>
  </si>
  <si>
    <t>TOTAL DA OBRA</t>
  </si>
  <si>
    <t>Composição</t>
  </si>
  <si>
    <t>ADMINISTRAÇÃO LOCAL</t>
  </si>
  <si>
    <t>C06</t>
  </si>
  <si>
    <t>M3</t>
  </si>
  <si>
    <t>M2</t>
  </si>
  <si>
    <t>UN</t>
  </si>
  <si>
    <t>DRENO SUBSUPERFICIAL (SEÇÃO 0,40 X 0,40 M), COM TUBO DE PEAD CORRUGADO PERFURADO, DN 100 MM, ENCHIMENTO COM BRITA, ENVOLVIDO COM MANTA GEOTÊXTIL, INCLUSO TRANSPORTE</t>
  </si>
  <si>
    <t>TUBO DE PVC PARA REDES COLETORAS DE ÁGUAS PLUVIAIS, DIÂMETRO DE 100MM, ENTERRADO - FORNECIMENTO E ASSENTAMENTO</t>
  </si>
  <si>
    <t>JOELHO 45 GRAUS, PVC, SERIE R, ÁGUA PLUVIAL, DN 100 MM, JUNTA ELÁSTICA, FORNECIDO E INSTALADO EM CONDUTORES VERTICAIS DE ÁGUAS PLUVIAIS. AF_06/2022</t>
  </si>
  <si>
    <t>CAIXA ENTERRADA HIDRÁULICA RETANGULAR EM ALVENARIA COM TIJOLOS CERÂMICOS MACIÇOS, DIMENSÕES INTERNAS: 1X1X0,6 M PARA REDE DE DRENAGEM. AF_12/2020</t>
  </si>
  <si>
    <t>REGULARIZAÇÃO E COMPACTAÇÃO DE SUBLEITO DE SOLO  PREDOMINANTEMENTE ARGILOSO. AF_11/2019</t>
  </si>
  <si>
    <t>LASTRO COM MATERIAL GRANULAR (PEDRA BRITADA N.0), APLICADO EM PISOS OU LAJES SOBRE SOLO, ESPESSURA DE *10 CM*.</t>
  </si>
  <si>
    <t>C03</t>
  </si>
  <si>
    <t>C16</t>
  </si>
  <si>
    <t>89585</t>
  </si>
  <si>
    <t>99257</t>
  </si>
  <si>
    <t>100576</t>
  </si>
  <si>
    <t>C15</t>
  </si>
  <si>
    <t>95875</t>
  </si>
  <si>
    <t>ALAMBRADO PARA QUADRA POLIESPORTIVA, ESTRUTURADO POR TUBOS DE ACO GALVANIZADO, (MONTANTES/TRAVESSAS COM DIAMETRO 2"), COM TELA DE ARAME GALVANIZADO, FIO 10 BWG E MALHA 5X5CM (EXCETO MURETA)</t>
  </si>
  <si>
    <t>PORTÃO EM TUBO DE AÇO GALVANIZADO DN 2'', E=3,65MM, COM TELA DE ARAME GALVANIZADO 14BWG MALHA 5X5CM</t>
  </si>
  <si>
    <t>PINTURA COM TINTA ALQUÍDICA DE FUNDO E ACABAMENTO (ESMALTE SINTÉTICO GRAFITE) PULVERIZADA SOBRE PERFIL METÁLICO EXECUTADO EM FÁBRICA (POR DEMÃO). AF_01/2020_PE</t>
  </si>
  <si>
    <t>FORNECIMENTO E INSTALAÇÃO REDE DE PROTEÇÃO FIO 4,0 PE NYLON MALHA 12CM</t>
  </si>
  <si>
    <t>ALVENARIA DE VEDAÇÃO DE BLOCOS CERÂMICOS MACIÇOS DE 5X10X20CM (ESPESSURA 20CM) E ARGAMASSA DE ASSENTAMENTO COM PREPARO EM BETONEIRA.</t>
  </si>
  <si>
    <t>FABRICAÇÃO, MONTAGEM E DESMONTAGEM DE FÔRMA PARA VIGA BALDRAME, EM MADEIRA SERRADA, E=25 MM, 4 UTILIZAÇÕES. AF_06/2017</t>
  </si>
  <si>
    <t>ARMAÇÃO DE BLOCO, VIGA BALDRAME OU SAPATA UTILIZANDO AÇO CA-50 DE 10 MM - MONTAGEM. AF_06/2017</t>
  </si>
  <si>
    <t>ARMAÇÃO DE BLOCO, VIGA BALDRAME OU SAPATA UTILIZANDO AÇO CA-50 DE 8 MM - MONTAGEM. AF_06/2017</t>
  </si>
  <si>
    <t>ARMAÇÃO DE BLOCO, VIGA BALDRAME E SAPATA UTILIZANDO AÇO CA-60 DE 5 MM - MONTAGEM. AF_06/2017</t>
  </si>
  <si>
    <t>CONCRETO FCK = 20MPA, TRAÇO 1:2,7:3 (EM MASSA SECA DE CIMENTO/ AREIA MÉDIA/ BRITA 1) - PREPARO MECÂNICO COM BETONEIRA 400 L. AF_05/2021</t>
  </si>
  <si>
    <t>C19</t>
  </si>
  <si>
    <t>C18</t>
  </si>
  <si>
    <t>100723</t>
  </si>
  <si>
    <t>COT03</t>
  </si>
  <si>
    <t>C14</t>
  </si>
  <si>
    <t>96536</t>
  </si>
  <si>
    <t>96546</t>
  </si>
  <si>
    <t>96545</t>
  </si>
  <si>
    <t>96543</t>
  </si>
  <si>
    <t>94964</t>
  </si>
  <si>
    <t>Cotação</t>
  </si>
  <si>
    <t>87893</t>
  </si>
  <si>
    <t>87792</t>
  </si>
  <si>
    <t>88489</t>
  </si>
  <si>
    <t>CHAPISCO APLICADO EM ALVENARIA (SEM PRESENÇA DE VÃOS) E ESTRUTURAS DE CONCRETO DE FACHADA, COM COLHER DE PEDREIRO.  ARGAMASSA TRAÇO 1:3 COM PREPARO MANUAL. AF_10/2022</t>
  </si>
  <si>
    <t>EMBOÇO OU MASSA ÚNICA EM ARGAMASSA TRAÇO 1:2:8, PREPARO MECÂNICO COM BETONEIRA 400 L, APLICADA MANUALMENTE EM PANOS CEGOS DE FACHADA (SEM PRESENÇA DE VÃOS), ESPESSURA DE 25 MM. AF_08/2022</t>
  </si>
  <si>
    <t>APLICAÇÃO MANUAL DE PINTURA COM TINTA LÁTEX ACRÍLICA EM PAREDES, DUAS DEMÃOS. AF_06/2014</t>
  </si>
  <si>
    <t>KG</t>
  </si>
  <si>
    <t>M</t>
  </si>
  <si>
    <t>M3XKM</t>
  </si>
  <si>
    <t xml:space="preserve">M3    </t>
  </si>
  <si>
    <t>1.6</t>
  </si>
  <si>
    <t>IMPERMEABILIZAÇÃO</t>
  </si>
  <si>
    <t>98562</t>
  </si>
  <si>
    <t>1.7</t>
  </si>
  <si>
    <t>C12</t>
  </si>
  <si>
    <t>LIMPEZA FINAL DE OBRA</t>
  </si>
  <si>
    <t>1.8</t>
  </si>
  <si>
    <t>1.4.3</t>
  </si>
  <si>
    <t>1.5.2</t>
  </si>
  <si>
    <t>1.5.3</t>
  </si>
  <si>
    <t>1.5.4</t>
  </si>
  <si>
    <t>1.5.5</t>
  </si>
  <si>
    <t>1.5.6</t>
  </si>
  <si>
    <t>1.5.7</t>
  </si>
  <si>
    <t>1.5.8</t>
  </si>
  <si>
    <t>1.5.9</t>
  </si>
  <si>
    <t>1.6.1</t>
  </si>
  <si>
    <t>1.6.2</t>
  </si>
  <si>
    <t>1.6.3</t>
  </si>
  <si>
    <t>1.7.1</t>
  </si>
  <si>
    <t>1.8.1</t>
  </si>
  <si>
    <t>DRENAGEM - QUADRA DE FUTEBOL DE AREIA</t>
  </si>
  <si>
    <t>PINTURA - QUADRA DE FUTEBOL DE AREIA</t>
  </si>
  <si>
    <t>C08</t>
  </si>
  <si>
    <t>LASTRO DE AREIA MÉDIA E FINA (20CM+10CM) PARA QUADRA DE ESPORTES, ESPESSURA TOTAL DE *30CM*</t>
  </si>
  <si>
    <t>PLANILHA ORÇAMENTÁRIA</t>
  </si>
  <si>
    <t>1.9</t>
  </si>
  <si>
    <t>DRENAGEM - QUADRA DE VÔLEI DE AREIA/BEACH TENIS</t>
  </si>
  <si>
    <t>1.2.1</t>
  </si>
  <si>
    <t>1.2.2</t>
  </si>
  <si>
    <t>1.2.3</t>
  </si>
  <si>
    <t>1.2.4</t>
  </si>
  <si>
    <t>1.2.5</t>
  </si>
  <si>
    <t>1.2.6</t>
  </si>
  <si>
    <t>1.2.8</t>
  </si>
  <si>
    <t>1.2.9</t>
  </si>
  <si>
    <t>1.2.10</t>
  </si>
  <si>
    <t>LASTRO COM MATERIAL GRANULAR (PEDRA BRITADA N.0), APLICADO EM PISOS OU LAJES SOBRE SOLO, ESPESSURA DE *10 CM*. AF_08/2017</t>
  </si>
  <si>
    <t>IMPERMEABILIZAÇÃO DE VIGA BALDRAME COM ARGAMASSA DE CIMENTO E AREIA, COM ADITIVO IMPERMEABILIZANTE, E = 2 CM. AF_06/2018</t>
  </si>
  <si>
    <t>1.0  MODERNIZAÇÃO CENTRO POLIESPORTIVO - ETAPA 02</t>
  </si>
  <si>
    <t>1.3.5</t>
  </si>
  <si>
    <t>1.3.6</t>
  </si>
  <si>
    <t>1.3.7</t>
  </si>
  <si>
    <t>1.3.8</t>
  </si>
  <si>
    <t>1.3.9</t>
  </si>
  <si>
    <t>1.3.10</t>
  </si>
  <si>
    <t>1.4.2</t>
  </si>
  <si>
    <t>1.6.4</t>
  </si>
  <si>
    <t>1.6.5</t>
  </si>
  <si>
    <t>1.6.6</t>
  </si>
  <si>
    <t>1.6.7</t>
  </si>
  <si>
    <t>1.6.8</t>
  </si>
  <si>
    <t>1.7.2</t>
  </si>
  <si>
    <t>1.7.3</t>
  </si>
  <si>
    <t>1.9.1</t>
  </si>
  <si>
    <t>TOTAL ITEM 1.5</t>
  </si>
  <si>
    <t>TOTAL ITEM 1.6</t>
  </si>
  <si>
    <t>TOTAL ITEM 1.7</t>
  </si>
  <si>
    <t>TOTAL ITEM 1.8</t>
  </si>
  <si>
    <t>TOTAL ITEM 1.9</t>
  </si>
  <si>
    <t>FUNDAÇÃO E ALAMBRADO - QUADRA DE FUTEBOL DE AREIA</t>
  </si>
  <si>
    <t>FUNDAÇÃO E ALAMBRADO - QUADRA DE VÔLEI DE AREIA/BEACH TENIS</t>
  </si>
  <si>
    <t>PINTURA - QUADRA DE VÔLEI DE AREIA/BEACH TENIS</t>
  </si>
  <si>
    <t>Modernização do centro poliesportivo municipal - Etapa 02</t>
  </si>
  <si>
    <t>C11</t>
  </si>
  <si>
    <t>C13</t>
  </si>
  <si>
    <t>FORNECIMENTO E INSTALAÇÃO DE CONJUNTO DE TRAVES (UNID) PARA FUTEBOL DE AREIA COM POSTES EM TUBO DE AÇO GALVANIZADO 4'', 5,00X2,20M, PINTURA EM TINTA ESMALTE SINTÉTICO, REDE DE NYLON FIO 3MM COM REGULAGEM DE ALTURA</t>
  </si>
  <si>
    <t>FORNECIMENTO E INSTALAÇÃO DE CONJUNTO PARA QUADRA DE VÔLEI COM POSTES EM TUBO DE AÇO GALVANIZADO 3'', H=2,55M, PINTURA EM TINTA ESMALTE SINTÉTICO, REDE DE NYLON COM 2MM, MALHA 10X 10 CM, ANTENAS OFICIAIS EM FIBRA DE VIDRO E REGULAGEM DE ALTURA DA REDE</t>
  </si>
  <si>
    <t xml:space="preserve">OBS: Esse arquivo (XLS) serve apenas para edição, sendo o seu correto preenchimento de responsabilidade única e exclusiva do licitante, o qual deve observar os mesmos critérios estabelecidos nos arquivos disponibilizados no site (PDF).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</si>
</sst>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0.00_-;\-&quot;R$&quot;* #,##0.00_-;_-&quot;R$&quot;* &quot;-&quot;??_-;_-@_-"/>
    <numFmt numFmtId="43" formatCode="_-* #,##0.00_-;\-* #,##0.00_-;_-* &quot;-&quot;??_-;_-@_-"/>
    <numFmt numFmtId="164" formatCode="_-&quot;R$&quot;\ * #,##0.00_-;\-&quot;R$&quot;\ * #,##0.00_-;_-&quot;R$&quot;\ * &quot;-&quot;??_-;_-@_-"/>
    <numFmt numFmtId="165" formatCode="_(* #,##0.00_);_(* \(#,##0.00\);_(* \-??_);_(@_)"/>
    <numFmt numFmtId="166" formatCode="#"/>
    <numFmt numFmtId="167" formatCode="dd/mm/yy"/>
    <numFmt numFmtId="168" formatCode="_-* #,##0.00000000_-;\-* #,##0.00000000_-;_-* &quot;-&quot;??_-;_-@_-"/>
    <numFmt numFmtId="169" formatCode="&quot;R$&quot;\ #,##0.00"/>
    <numFmt numFmtId="170" formatCode="[$-F800]dddd\,\ mmmm\ dd\,\ yyyy"/>
  </numFmts>
  <fonts count="41">
    <font>
      <sz val="11"/>
      <color theme="1"/>
      <name val="Calibri"/>
      <family val="2"/>
      <scheme val="minor"/>
    </font>
    <font>
      <sz val="11"/>
      <color theme="1"/>
      <name val="Calibri"/>
      <family val="2"/>
      <scheme val="minor"/>
    </font>
    <font>
      <sz val="10"/>
      <name val="Arial"/>
      <family val="2"/>
    </font>
    <font>
      <b/>
      <sz val="14"/>
      <name val="Amphion"/>
      <family val="2"/>
    </font>
    <font>
      <b/>
      <sz val="16"/>
      <name val="Amphion"/>
      <family val="2"/>
    </font>
    <font>
      <b/>
      <sz val="10"/>
      <name val="Arial"/>
      <family val="2"/>
    </font>
    <font>
      <b/>
      <sz val="14"/>
      <name val="Arial"/>
      <family val="2"/>
    </font>
    <font>
      <b/>
      <sz val="10"/>
      <color theme="0"/>
      <name val="Arial"/>
      <family val="2"/>
    </font>
    <font>
      <sz val="10"/>
      <color indexed="8"/>
      <name val="Arial"/>
      <family val="2"/>
    </font>
    <font>
      <b/>
      <sz val="10"/>
      <color indexed="8"/>
      <name val="Arial"/>
      <family val="2"/>
    </font>
    <font>
      <b/>
      <sz val="12"/>
      <name val="Arial"/>
      <family val="2"/>
    </font>
    <font>
      <b/>
      <sz val="11"/>
      <name val="Arial"/>
      <family val="2"/>
    </font>
    <font>
      <b/>
      <sz val="22"/>
      <name val="Calibri"/>
      <family val="2"/>
      <scheme val="minor"/>
    </font>
    <font>
      <b/>
      <sz val="16"/>
      <name val="Arial"/>
      <family val="2"/>
    </font>
    <font>
      <b/>
      <sz val="28"/>
      <name val="Arial"/>
      <family val="2"/>
    </font>
    <font>
      <b/>
      <sz val="36"/>
      <name val="Arial"/>
      <family val="2"/>
    </font>
    <font>
      <b/>
      <sz val="18"/>
      <name val="Arial"/>
      <family val="2"/>
    </font>
    <font>
      <sz val="15"/>
      <name val="Arial"/>
      <family val="2"/>
    </font>
    <font>
      <b/>
      <sz val="15"/>
      <name val="Arial"/>
      <family val="2"/>
    </font>
    <font>
      <sz val="15"/>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8"/>
      <name val="Calibri"/>
      <family val="2"/>
      <scheme val="minor"/>
    </font>
    <font>
      <b/>
      <sz val="18"/>
      <name val="Amphion"/>
      <family val="2"/>
    </font>
    <font>
      <b/>
      <sz val="11"/>
      <color theme="1"/>
      <name val="Calibri"/>
      <family val="2"/>
      <scheme val="minor"/>
    </font>
    <font>
      <sz val="10"/>
      <color rgb="FFFF0000"/>
      <name val="Arial"/>
      <family val="2"/>
    </font>
    <font>
      <b/>
      <sz val="10"/>
      <color rgb="FFFF0000"/>
      <name val="Arial"/>
      <family val="2"/>
    </font>
  </fonts>
  <fills count="2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31"/>
      </patternFill>
    </fill>
    <fill>
      <patternFill patternType="solid">
        <fgColor theme="0" tint="-0.249977111117893"/>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6"/>
        <bgColor indexed="9"/>
      </patternFill>
    </fill>
  </fills>
  <borders count="67">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8"/>
      </left>
      <right style="thin">
        <color indexed="8"/>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8"/>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64"/>
      </right>
      <top/>
      <bottom style="thin">
        <color indexed="8"/>
      </bottom>
      <diagonal/>
    </border>
    <border>
      <left/>
      <right style="medium">
        <color indexed="64"/>
      </right>
      <top/>
      <bottom style="thin">
        <color indexed="64"/>
      </bottom>
      <diagonal/>
    </border>
    <border>
      <left style="thin">
        <color indexed="64"/>
      </left>
      <right style="medium">
        <color indexed="64"/>
      </right>
      <top/>
      <bottom/>
      <diagonal/>
    </border>
  </borders>
  <cellStyleXfs count="51">
    <xf numFmtId="0" fontId="0" fillId="0" borderId="0"/>
    <xf numFmtId="164" fontId="1" fillId="0" borderId="0" applyFont="0" applyFill="0" applyBorder="0" applyAlignment="0" applyProtection="0"/>
    <xf numFmtId="0" fontId="2" fillId="0" borderId="0"/>
    <xf numFmtId="165" fontId="2" fillId="0" borderId="0" applyFill="0" applyBorder="0" applyAlignment="0" applyProtection="0"/>
    <xf numFmtId="0" fontId="1" fillId="0" borderId="0"/>
    <xf numFmtId="0" fontId="2" fillId="0" borderId="0"/>
    <xf numFmtId="9" fontId="2" fillId="0" borderId="0" applyFont="0" applyFill="0" applyBorder="0" applyAlignment="0" applyProtection="0"/>
    <xf numFmtId="9" fontId="20" fillId="0" borderId="0" applyFill="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3" fillId="8" borderId="0" applyNumberFormat="0" applyBorder="0" applyAlignment="0" applyProtection="0"/>
    <xf numFmtId="0" fontId="24" fillId="20" borderId="42" applyNumberFormat="0" applyAlignment="0" applyProtection="0"/>
    <xf numFmtId="0" fontId="25" fillId="21" borderId="43" applyNumberFormat="0" applyAlignment="0" applyProtection="0"/>
    <xf numFmtId="0" fontId="26" fillId="0" borderId="44" applyNumberFormat="0" applyFill="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5" borderId="0" applyNumberFormat="0" applyBorder="0" applyAlignment="0" applyProtection="0"/>
    <xf numFmtId="0" fontId="27" fillId="11" borderId="42" applyNumberFormat="0" applyAlignment="0" applyProtection="0"/>
    <xf numFmtId="164" fontId="20" fillId="0" borderId="0" applyFill="0" applyBorder="0" applyAlignment="0" applyProtection="0"/>
    <xf numFmtId="0" fontId="2" fillId="26" borderId="45" applyNumberFormat="0" applyAlignment="0" applyProtection="0"/>
    <xf numFmtId="0" fontId="28" fillId="20" borderId="46"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47" applyNumberFormat="0" applyFill="0" applyAlignment="0" applyProtection="0"/>
    <xf numFmtId="0" fontId="34" fillId="0" borderId="48" applyNumberFormat="0" applyFill="0" applyAlignment="0" applyProtection="0"/>
    <xf numFmtId="0" fontId="35" fillId="0" borderId="49" applyNumberFormat="0" applyFill="0" applyAlignment="0" applyProtection="0"/>
    <xf numFmtId="0" fontId="35" fillId="0" borderId="0" applyNumberFormat="0" applyFill="0" applyBorder="0" applyAlignment="0" applyProtection="0"/>
    <xf numFmtId="0" fontId="31" fillId="0" borderId="50" applyNumberFormat="0" applyFill="0" applyAlignment="0" applyProtection="0"/>
    <xf numFmtId="9" fontId="1" fillId="0" borderId="0" applyFont="0" applyFill="0" applyBorder="0" applyAlignment="0" applyProtection="0"/>
  </cellStyleXfs>
  <cellXfs count="234">
    <xf numFmtId="0" fontId="0" fillId="0" borderId="0" xfId="0"/>
    <xf numFmtId="0" fontId="2" fillId="0" borderId="0" xfId="2"/>
    <xf numFmtId="0" fontId="2" fillId="0" borderId="10" xfId="2" applyBorder="1" applyAlignment="1">
      <alignment horizontal="right" vertical="center"/>
    </xf>
    <xf numFmtId="0" fontId="6" fillId="3" borderId="13" xfId="2" applyFont="1" applyFill="1" applyBorder="1" applyAlignment="1">
      <alignment vertical="center"/>
    </xf>
    <xf numFmtId="0" fontId="5" fillId="0" borderId="14" xfId="2" applyFont="1" applyBorder="1" applyAlignment="1">
      <alignment horizontal="center" vertical="center"/>
    </xf>
    <xf numFmtId="0" fontId="5" fillId="0" borderId="16" xfId="2" applyFont="1" applyBorder="1" applyAlignment="1">
      <alignment horizontal="left" vertical="center" wrapText="1"/>
    </xf>
    <xf numFmtId="0" fontId="2" fillId="0" borderId="20" xfId="2" applyBorder="1" applyAlignment="1">
      <alignment horizontal="center" vertical="center"/>
    </xf>
    <xf numFmtId="166" fontId="0" fillId="0" borderId="21" xfId="3" applyNumberFormat="1" applyFont="1" applyFill="1" applyBorder="1" applyAlignment="1" applyProtection="1">
      <alignment horizontal="center" vertical="center"/>
    </xf>
    <xf numFmtId="0" fontId="2" fillId="0" borderId="21" xfId="2" applyBorder="1" applyAlignment="1">
      <alignment horizontal="left" vertical="center" wrapText="1"/>
    </xf>
    <xf numFmtId="165" fontId="0" fillId="0" borderId="21" xfId="3" applyFont="1" applyFill="1" applyBorder="1" applyAlignment="1" applyProtection="1">
      <alignment vertical="center"/>
    </xf>
    <xf numFmtId="2" fontId="2" fillId="0" borderId="21" xfId="2" applyNumberFormat="1" applyBorder="1" applyAlignment="1">
      <alignment horizontal="center" vertical="center"/>
    </xf>
    <xf numFmtId="43" fontId="2" fillId="0" borderId="0" xfId="2" applyNumberFormat="1"/>
    <xf numFmtId="0" fontId="2" fillId="3" borderId="4" xfId="2" applyFill="1" applyBorder="1" applyAlignment="1">
      <alignment horizontal="center" vertical="center"/>
    </xf>
    <xf numFmtId="166" fontId="2" fillId="3" borderId="13" xfId="3" applyNumberFormat="1" applyFill="1" applyBorder="1" applyAlignment="1" applyProtection="1">
      <alignment horizontal="center" vertical="center"/>
    </xf>
    <xf numFmtId="0" fontId="5" fillId="3" borderId="13" xfId="2" applyFont="1" applyFill="1" applyBorder="1" applyAlignment="1">
      <alignment horizontal="right" vertical="center"/>
    </xf>
    <xf numFmtId="165" fontId="8" fillId="3" borderId="13" xfId="3" applyFont="1" applyFill="1" applyBorder="1" applyAlignment="1" applyProtection="1">
      <alignment vertical="center"/>
    </xf>
    <xf numFmtId="0" fontId="2" fillId="3" borderId="13" xfId="2" applyFill="1" applyBorder="1" applyAlignment="1">
      <alignment horizontal="center" vertical="center"/>
    </xf>
    <xf numFmtId="0" fontId="5" fillId="0" borderId="25" xfId="2" applyFont="1" applyBorder="1" applyAlignment="1">
      <alignment horizontal="center" vertical="center"/>
    </xf>
    <xf numFmtId="0" fontId="2" fillId="0" borderId="27" xfId="2" applyBorder="1" applyAlignment="1">
      <alignment horizontal="center" vertical="center"/>
    </xf>
    <xf numFmtId="0" fontId="0" fillId="0" borderId="22" xfId="3" applyNumberFormat="1" applyFont="1" applyFill="1" applyBorder="1" applyAlignment="1" applyProtection="1">
      <alignment horizontal="center" vertical="center"/>
    </xf>
    <xf numFmtId="0" fontId="2" fillId="0" borderId="22" xfId="2" applyBorder="1" applyAlignment="1">
      <alignment vertical="center" wrapText="1"/>
    </xf>
    <xf numFmtId="165" fontId="0" fillId="0" borderId="22" xfId="3" applyFont="1" applyFill="1" applyBorder="1" applyAlignment="1" applyProtection="1">
      <alignment vertical="center"/>
    </xf>
    <xf numFmtId="2" fontId="8" fillId="0" borderId="21" xfId="2" applyNumberFormat="1" applyFont="1" applyBorder="1" applyAlignment="1">
      <alignment horizontal="center" vertical="center"/>
    </xf>
    <xf numFmtId="165" fontId="2" fillId="3" borderId="13" xfId="3" applyFill="1" applyBorder="1" applyAlignment="1" applyProtection="1">
      <alignment vertical="center"/>
    </xf>
    <xf numFmtId="2" fontId="2" fillId="3" borderId="13" xfId="2" applyNumberFormat="1" applyFill="1" applyBorder="1" applyAlignment="1">
      <alignment horizontal="center" vertical="center"/>
    </xf>
    <xf numFmtId="0" fontId="2" fillId="0" borderId="25" xfId="2" applyBorder="1" applyAlignment="1">
      <alignment horizontal="center" vertical="center"/>
    </xf>
    <xf numFmtId="0" fontId="2" fillId="0" borderId="22" xfId="2" applyBorder="1" applyAlignment="1">
      <alignment horizontal="left" vertical="center" wrapText="1"/>
    </xf>
    <xf numFmtId="2" fontId="2" fillId="0" borderId="22" xfId="2" applyNumberFormat="1" applyBorder="1" applyAlignment="1">
      <alignment horizontal="center" vertical="center"/>
    </xf>
    <xf numFmtId="0" fontId="2" fillId="0" borderId="21" xfId="2" applyBorder="1" applyAlignment="1">
      <alignment horizontal="center" vertical="center"/>
    </xf>
    <xf numFmtId="0" fontId="2" fillId="0" borderId="28" xfId="2" applyBorder="1" applyAlignment="1">
      <alignment horizontal="center" vertical="center"/>
    </xf>
    <xf numFmtId="0" fontId="2" fillId="0" borderId="21" xfId="2" applyBorder="1" applyAlignment="1">
      <alignment vertical="center" wrapText="1"/>
    </xf>
    <xf numFmtId="1" fontId="5" fillId="3" borderId="13" xfId="3" applyNumberFormat="1" applyFont="1" applyFill="1" applyBorder="1" applyAlignment="1" applyProtection="1">
      <alignment horizontal="center" vertical="center"/>
    </xf>
    <xf numFmtId="165" fontId="5" fillId="3" borderId="13" xfId="3" applyFont="1" applyFill="1" applyBorder="1" applyAlignment="1" applyProtection="1">
      <alignment vertical="center"/>
    </xf>
    <xf numFmtId="0" fontId="9" fillId="0" borderId="25" xfId="2" applyFont="1" applyBorder="1" applyAlignment="1">
      <alignment horizontal="center" vertical="center"/>
    </xf>
    <xf numFmtId="1" fontId="2" fillId="0" borderId="21" xfId="2" applyNumberFormat="1" applyBorder="1" applyAlignment="1">
      <alignment horizontal="center" vertical="center"/>
    </xf>
    <xf numFmtId="0" fontId="2" fillId="0" borderId="21" xfId="2" applyBorder="1" applyAlignment="1">
      <alignment vertical="center"/>
    </xf>
    <xf numFmtId="1" fontId="2" fillId="3" borderId="13" xfId="3" applyNumberFormat="1" applyFill="1" applyBorder="1" applyAlignment="1" applyProtection="1">
      <alignment horizontal="center" vertical="center"/>
    </xf>
    <xf numFmtId="167" fontId="5" fillId="3" borderId="9" xfId="2" applyNumberFormat="1" applyFont="1" applyFill="1" applyBorder="1" applyAlignment="1">
      <alignment horizontal="center" vertical="center"/>
    </xf>
    <xf numFmtId="2" fontId="2" fillId="3" borderId="10" xfId="2" applyNumberFormat="1" applyFill="1" applyBorder="1" applyAlignment="1">
      <alignment horizontal="center" vertical="center"/>
    </xf>
    <xf numFmtId="0" fontId="10" fillId="3" borderId="10" xfId="2" applyFont="1" applyFill="1" applyBorder="1" applyAlignment="1">
      <alignment horizontal="right" vertical="center"/>
    </xf>
    <xf numFmtId="165" fontId="8" fillId="3" borderId="10" xfId="3" applyFont="1" applyFill="1" applyBorder="1" applyAlignment="1" applyProtection="1">
      <alignment vertical="center"/>
    </xf>
    <xf numFmtId="0" fontId="12" fillId="0" borderId="29" xfId="5" applyFont="1" applyBorder="1"/>
    <xf numFmtId="0" fontId="12" fillId="0" borderId="30" xfId="5" applyFont="1" applyBorder="1"/>
    <xf numFmtId="0" fontId="12" fillId="0" borderId="30" xfId="5" applyFont="1" applyBorder="1" applyAlignment="1">
      <alignment horizontal="left"/>
    </xf>
    <xf numFmtId="10" fontId="13" fillId="0" borderId="30" xfId="5" applyNumberFormat="1" applyFont="1" applyBorder="1" applyAlignment="1">
      <alignment horizontal="center"/>
    </xf>
    <xf numFmtId="0" fontId="13" fillId="0" borderId="30" xfId="5" applyFont="1" applyBorder="1" applyAlignment="1">
      <alignment horizontal="right"/>
    </xf>
    <xf numFmtId="0" fontId="13" fillId="0" borderId="30" xfId="5" applyFont="1" applyBorder="1" applyAlignment="1">
      <alignment horizontal="center"/>
    </xf>
    <xf numFmtId="0" fontId="13" fillId="0" borderId="30" xfId="5" applyFont="1" applyBorder="1" applyAlignment="1">
      <alignment horizontal="left"/>
    </xf>
    <xf numFmtId="0" fontId="13" fillId="2" borderId="0" xfId="5" applyFont="1" applyFill="1" applyAlignment="1">
      <alignment horizontal="left"/>
    </xf>
    <xf numFmtId="0" fontId="12" fillId="0" borderId="31" xfId="5" applyFont="1" applyBorder="1"/>
    <xf numFmtId="0" fontId="12" fillId="0" borderId="32" xfId="5" applyFont="1" applyBorder="1"/>
    <xf numFmtId="0" fontId="12" fillId="2" borderId="0" xfId="5" applyFont="1" applyFill="1"/>
    <xf numFmtId="0" fontId="13" fillId="2" borderId="0" xfId="5" applyFont="1" applyFill="1" applyAlignment="1">
      <alignment horizontal="center"/>
    </xf>
    <xf numFmtId="0" fontId="15" fillId="4" borderId="0" xfId="5" applyFont="1" applyFill="1" applyAlignment="1">
      <alignment vertical="center"/>
    </xf>
    <xf numFmtId="0" fontId="13" fillId="2" borderId="0" xfId="5" applyFont="1" applyFill="1" applyAlignment="1">
      <alignment vertical="center"/>
    </xf>
    <xf numFmtId="0" fontId="18" fillId="0" borderId="39" xfId="5" applyFont="1" applyBorder="1" applyAlignment="1">
      <alignment horizontal="right" vertical="center" wrapText="1"/>
    </xf>
    <xf numFmtId="4" fontId="17" fillId="0" borderId="39" xfId="5" applyNumberFormat="1" applyFont="1" applyBorder="1" applyAlignment="1">
      <alignment horizontal="center" vertical="center" wrapText="1"/>
    </xf>
    <xf numFmtId="10" fontId="17" fillId="5" borderId="39" xfId="6" applyNumberFormat="1" applyFont="1" applyFill="1" applyBorder="1" applyAlignment="1">
      <alignment horizontal="center" vertical="center"/>
    </xf>
    <xf numFmtId="4" fontId="17" fillId="0" borderId="39" xfId="5" applyNumberFormat="1" applyFont="1" applyBorder="1" applyAlignment="1">
      <alignment horizontal="right" vertical="center" wrapText="1"/>
    </xf>
    <xf numFmtId="9" fontId="17" fillId="5" borderId="39" xfId="6" applyFont="1" applyFill="1" applyBorder="1" applyAlignment="1">
      <alignment horizontal="center" vertical="center"/>
    </xf>
    <xf numFmtId="9" fontId="17" fillId="0" borderId="39" xfId="6" applyFont="1" applyBorder="1" applyAlignment="1">
      <alignment horizontal="center" vertical="center"/>
    </xf>
    <xf numFmtId="9" fontId="17" fillId="0" borderId="40" xfId="6" applyFont="1" applyBorder="1" applyAlignment="1">
      <alignment horizontal="center" vertical="center"/>
    </xf>
    <xf numFmtId="9" fontId="17" fillId="2" borderId="0" xfId="6" applyFont="1" applyFill="1" applyBorder="1" applyAlignment="1">
      <alignment horizontal="center" vertical="center"/>
    </xf>
    <xf numFmtId="4" fontId="17" fillId="0" borderId="22" xfId="5" applyNumberFormat="1" applyFont="1" applyBorder="1" applyAlignment="1">
      <alignment horizontal="right" vertical="center"/>
    </xf>
    <xf numFmtId="4" fontId="17" fillId="2" borderId="0" xfId="5" applyNumberFormat="1" applyFont="1" applyFill="1" applyAlignment="1">
      <alignment horizontal="right" vertical="center"/>
    </xf>
    <xf numFmtId="0" fontId="17" fillId="0" borderId="22" xfId="5" applyFont="1" applyBorder="1" applyAlignment="1">
      <alignment vertical="center"/>
    </xf>
    <xf numFmtId="0" fontId="2" fillId="0" borderId="1" xfId="2" applyBorder="1" applyAlignment="1">
      <alignment horizontal="right" vertical="center"/>
    </xf>
    <xf numFmtId="0" fontId="2" fillId="0" borderId="0" xfId="2" applyAlignment="1">
      <alignment horizontal="right" vertical="center"/>
    </xf>
    <xf numFmtId="44" fontId="18" fillId="0" borderId="51" xfId="5" applyNumberFormat="1" applyFont="1" applyBorder="1" applyAlignment="1">
      <alignment horizontal="right"/>
    </xf>
    <xf numFmtId="3" fontId="12" fillId="0" borderId="30" xfId="5" applyNumberFormat="1" applyFont="1" applyBorder="1"/>
    <xf numFmtId="0" fontId="3" fillId="0" borderId="1" xfId="2" applyFont="1" applyBorder="1" applyAlignment="1">
      <alignment vertical="center"/>
    </xf>
    <xf numFmtId="0" fontId="2" fillId="0" borderId="2" xfId="2" applyBorder="1"/>
    <xf numFmtId="0" fontId="6" fillId="3" borderId="4" xfId="2" applyFont="1" applyFill="1" applyBorder="1" applyAlignment="1">
      <alignment horizontal="left" vertical="center" indent="4"/>
    </xf>
    <xf numFmtId="0" fontId="2" fillId="0" borderId="0" xfId="2" applyAlignment="1">
      <alignment vertical="center"/>
    </xf>
    <xf numFmtId="49" fontId="17" fillId="0" borderId="27" xfId="5" applyNumberFormat="1" applyFont="1" applyBorder="1" applyAlignment="1">
      <alignment horizontal="center" vertical="center"/>
    </xf>
    <xf numFmtId="44" fontId="17" fillId="0" borderId="22" xfId="5" applyNumberFormat="1" applyFont="1" applyBorder="1" applyAlignment="1">
      <alignment horizontal="left" vertical="center"/>
    </xf>
    <xf numFmtId="9" fontId="17" fillId="5" borderId="22" xfId="5" applyNumberFormat="1" applyFont="1" applyFill="1" applyBorder="1" applyAlignment="1">
      <alignment horizontal="center" vertical="center"/>
    </xf>
    <xf numFmtId="9" fontId="19" fillId="2" borderId="0" xfId="5" applyNumberFormat="1" applyFont="1" applyFill="1" applyAlignment="1">
      <alignment horizontal="center" vertical="center"/>
    </xf>
    <xf numFmtId="44" fontId="17" fillId="0" borderId="22" xfId="5" applyNumberFormat="1" applyFont="1" applyBorder="1" applyAlignment="1">
      <alignment horizontal="right" vertical="center"/>
    </xf>
    <xf numFmtId="0" fontId="13" fillId="0" borderId="2" xfId="5" applyFont="1" applyBorder="1"/>
    <xf numFmtId="0" fontId="13" fillId="0" borderId="1" xfId="5" applyFont="1" applyBorder="1"/>
    <xf numFmtId="0" fontId="13" fillId="0" borderId="3" xfId="5" applyFont="1" applyBorder="1"/>
    <xf numFmtId="0" fontId="2" fillId="0" borderId="1" xfId="2" applyBorder="1"/>
    <xf numFmtId="0" fontId="2" fillId="0" borderId="10" xfId="2" applyBorder="1"/>
    <xf numFmtId="2" fontId="6" fillId="3" borderId="13" xfId="2" applyNumberFormat="1" applyFont="1" applyFill="1" applyBorder="1" applyAlignment="1">
      <alignment horizontal="center" vertical="center"/>
    </xf>
    <xf numFmtId="2" fontId="5" fillId="0" borderId="16" xfId="2" applyNumberFormat="1" applyFont="1" applyBorder="1" applyAlignment="1">
      <alignment horizontal="center" vertical="center" wrapText="1"/>
    </xf>
    <xf numFmtId="2" fontId="5" fillId="3" borderId="13" xfId="3" applyNumberFormat="1" applyFont="1" applyFill="1" applyBorder="1" applyAlignment="1" applyProtection="1">
      <alignment horizontal="center" vertical="center"/>
    </xf>
    <xf numFmtId="2" fontId="5" fillId="0" borderId="0" xfId="2" applyNumberFormat="1" applyFont="1" applyAlignment="1">
      <alignment horizontal="center"/>
    </xf>
    <xf numFmtId="2" fontId="38" fillId="0" borderId="21" xfId="3" applyNumberFormat="1" applyFont="1" applyFill="1" applyBorder="1" applyAlignment="1" applyProtection="1">
      <alignment horizontal="center" vertical="center"/>
    </xf>
    <xf numFmtId="2" fontId="9" fillId="3" borderId="13" xfId="3" applyNumberFormat="1" applyFont="1" applyFill="1" applyBorder="1" applyAlignment="1" applyProtection="1">
      <alignment horizontal="center" vertical="center"/>
    </xf>
    <xf numFmtId="2" fontId="38" fillId="0" borderId="22" xfId="3" applyNumberFormat="1" applyFont="1" applyFill="1" applyBorder="1" applyAlignment="1" applyProtection="1">
      <alignment horizontal="center" vertical="center"/>
    </xf>
    <xf numFmtId="2" fontId="9" fillId="0" borderId="21" xfId="3" applyNumberFormat="1" applyFont="1" applyFill="1" applyBorder="1" applyAlignment="1" applyProtection="1">
      <alignment horizontal="center" vertical="center"/>
    </xf>
    <xf numFmtId="2" fontId="9" fillId="3" borderId="10" xfId="3" applyNumberFormat="1" applyFont="1" applyFill="1" applyBorder="1" applyAlignment="1" applyProtection="1">
      <alignment horizontal="center" vertical="center"/>
    </xf>
    <xf numFmtId="169" fontId="2" fillId="0" borderId="1" xfId="2" applyNumberFormat="1" applyBorder="1" applyAlignment="1">
      <alignment horizontal="center" vertical="center"/>
    </xf>
    <xf numFmtId="169" fontId="2" fillId="0" borderId="0" xfId="2" applyNumberFormat="1" applyAlignment="1">
      <alignment horizontal="center" vertical="center"/>
    </xf>
    <xf numFmtId="169" fontId="5" fillId="0" borderId="5" xfId="2" applyNumberFormat="1" applyFont="1" applyBorder="1" applyAlignment="1">
      <alignment horizontal="center" vertical="center"/>
    </xf>
    <xf numFmtId="169" fontId="2" fillId="0" borderId="0" xfId="2" applyNumberFormat="1" applyAlignment="1">
      <alignment horizontal="center"/>
    </xf>
    <xf numFmtId="169" fontId="6" fillId="3" borderId="13" xfId="2" applyNumberFormat="1" applyFont="1" applyFill="1" applyBorder="1" applyAlignment="1">
      <alignment horizontal="center" vertical="center"/>
    </xf>
    <xf numFmtId="169" fontId="5" fillId="0" borderId="17" xfId="2" applyNumberFormat="1" applyFont="1" applyBorder="1" applyAlignment="1">
      <alignment horizontal="center" vertical="center" wrapText="1"/>
    </xf>
    <xf numFmtId="169" fontId="2" fillId="3" borderId="13" xfId="3" applyNumberFormat="1" applyFill="1" applyBorder="1" applyAlignment="1" applyProtection="1">
      <alignment horizontal="center" vertical="center"/>
    </xf>
    <xf numFmtId="169" fontId="2" fillId="3" borderId="10" xfId="3" applyNumberFormat="1" applyFill="1" applyBorder="1" applyAlignment="1" applyProtection="1">
      <alignment horizontal="center" vertical="center"/>
    </xf>
    <xf numFmtId="169" fontId="2" fillId="0" borderId="10" xfId="2" applyNumberFormat="1" applyBorder="1" applyAlignment="1">
      <alignment horizontal="left" vertical="center"/>
    </xf>
    <xf numFmtId="2" fontId="5" fillId="0" borderId="1" xfId="2" applyNumberFormat="1" applyFont="1" applyBorder="1" applyAlignment="1">
      <alignment horizontal="left" vertical="center"/>
    </xf>
    <xf numFmtId="164" fontId="2" fillId="0" borderId="0" xfId="2" applyNumberFormat="1"/>
    <xf numFmtId="169" fontId="2" fillId="0" borderId="0" xfId="2" applyNumberFormat="1"/>
    <xf numFmtId="169" fontId="2" fillId="0" borderId="1" xfId="2" applyNumberFormat="1" applyBorder="1" applyAlignment="1">
      <alignment horizontal="right" vertical="center"/>
    </xf>
    <xf numFmtId="169" fontId="2" fillId="0" borderId="3" xfId="37" applyNumberFormat="1" applyFont="1" applyFill="1" applyBorder="1" applyAlignment="1">
      <alignment horizontal="left" vertical="center"/>
    </xf>
    <xf numFmtId="169" fontId="2" fillId="0" borderId="0" xfId="2" applyNumberFormat="1" applyAlignment="1">
      <alignment horizontal="left" vertical="center"/>
    </xf>
    <xf numFmtId="169" fontId="2" fillId="0" borderId="0" xfId="2" applyNumberFormat="1" applyAlignment="1">
      <alignment horizontal="right" vertical="center"/>
    </xf>
    <xf numFmtId="169" fontId="2" fillId="0" borderId="8" xfId="2" applyNumberFormat="1" applyBorder="1" applyAlignment="1">
      <alignment horizontal="center" vertical="center"/>
    </xf>
    <xf numFmtId="169" fontId="2" fillId="0" borderId="10" xfId="2" applyNumberFormat="1" applyBorder="1" applyAlignment="1">
      <alignment vertical="center"/>
    </xf>
    <xf numFmtId="169" fontId="5" fillId="0" borderId="11" xfId="2" applyNumberFormat="1" applyFont="1" applyBorder="1" applyAlignment="1">
      <alignment horizontal="right" vertical="center"/>
    </xf>
    <xf numFmtId="169" fontId="6" fillId="3" borderId="13" xfId="2" applyNumberFormat="1" applyFont="1" applyFill="1" applyBorder="1" applyAlignment="1">
      <alignment vertical="center"/>
    </xf>
    <xf numFmtId="169" fontId="6" fillId="3" borderId="6" xfId="2" applyNumberFormat="1" applyFont="1" applyFill="1" applyBorder="1" applyAlignment="1">
      <alignment vertical="center"/>
    </xf>
    <xf numFmtId="169" fontId="5" fillId="0" borderId="16" xfId="2" applyNumberFormat="1" applyFont="1" applyBorder="1" applyAlignment="1">
      <alignment horizontal="left" vertical="center" wrapText="1"/>
    </xf>
    <xf numFmtId="169" fontId="0" fillId="0" borderId="18" xfId="3" applyNumberFormat="1" applyFont="1" applyFill="1" applyBorder="1" applyAlignment="1" applyProtection="1">
      <alignment vertical="center"/>
    </xf>
    <xf numFmtId="169" fontId="7" fillId="0" borderId="19" xfId="3" applyNumberFormat="1" applyFont="1" applyFill="1" applyBorder="1" applyAlignment="1" applyProtection="1">
      <alignment horizontal="right" vertical="center"/>
    </xf>
    <xf numFmtId="169" fontId="0" fillId="0" borderId="22" xfId="3" applyNumberFormat="1" applyFont="1" applyFill="1" applyBorder="1" applyAlignment="1" applyProtection="1">
      <alignment horizontal="right" vertical="center"/>
    </xf>
    <xf numFmtId="169" fontId="0" fillId="0" borderId="22" xfId="3" applyNumberFormat="1" applyFont="1" applyFill="1" applyBorder="1" applyAlignment="1" applyProtection="1">
      <alignment vertical="center"/>
    </xf>
    <xf numFmtId="169" fontId="0" fillId="0" borderId="23" xfId="1" applyNumberFormat="1" applyFont="1" applyFill="1" applyBorder="1" applyAlignment="1" applyProtection="1">
      <alignment horizontal="right" vertical="center"/>
    </xf>
    <xf numFmtId="169" fontId="2" fillId="3" borderId="13" xfId="3" applyNumberFormat="1" applyFill="1" applyBorder="1" applyAlignment="1" applyProtection="1">
      <alignment horizontal="right" vertical="center"/>
    </xf>
    <xf numFmtId="169" fontId="5" fillId="3" borderId="24" xfId="3" applyNumberFormat="1" applyFont="1" applyFill="1" applyBorder="1" applyAlignment="1" applyProtection="1">
      <alignment horizontal="right" vertical="center"/>
    </xf>
    <xf numFmtId="169" fontId="5" fillId="3" borderId="5" xfId="3" applyNumberFormat="1" applyFont="1" applyFill="1" applyBorder="1" applyAlignment="1" applyProtection="1">
      <alignment horizontal="right" vertical="center"/>
    </xf>
    <xf numFmtId="169" fontId="0" fillId="0" borderId="26" xfId="3" applyNumberFormat="1" applyFont="1" applyFill="1" applyBorder="1" applyAlignment="1" applyProtection="1">
      <alignment vertical="center"/>
    </xf>
    <xf numFmtId="169" fontId="2" fillId="3" borderId="10" xfId="3" applyNumberFormat="1" applyFill="1" applyBorder="1" applyAlignment="1" applyProtection="1">
      <alignment horizontal="right" vertical="center"/>
    </xf>
    <xf numFmtId="169" fontId="11" fillId="3" borderId="5" xfId="3" applyNumberFormat="1" applyFont="1" applyFill="1" applyBorder="1" applyAlignment="1" applyProtection="1">
      <alignment horizontal="right" vertical="center"/>
    </xf>
    <xf numFmtId="169" fontId="2" fillId="0" borderId="0" xfId="2" applyNumberFormat="1" applyAlignment="1">
      <alignment horizontal="right"/>
    </xf>
    <xf numFmtId="44" fontId="17" fillId="0" borderId="22" xfId="5" applyNumberFormat="1" applyFont="1" applyBorder="1" applyAlignment="1">
      <alignment horizontal="left" vertical="center" wrapText="1"/>
    </xf>
    <xf numFmtId="49" fontId="17" fillId="0" borderId="54" xfId="5" applyNumberFormat="1" applyFont="1" applyBorder="1" applyAlignment="1">
      <alignment horizontal="center" vertical="center"/>
    </xf>
    <xf numFmtId="0" fontId="17" fillId="0" borderId="55" xfId="5" applyFont="1" applyBorder="1" applyAlignment="1">
      <alignment vertical="center"/>
    </xf>
    <xf numFmtId="44" fontId="17" fillId="0" borderId="21" xfId="5" applyNumberFormat="1" applyFont="1" applyBorder="1" applyAlignment="1">
      <alignment horizontal="right" vertical="center"/>
    </xf>
    <xf numFmtId="10" fontId="18" fillId="5" borderId="51" xfId="5" applyNumberFormat="1" applyFont="1" applyFill="1" applyBorder="1" applyAlignment="1">
      <alignment horizontal="center"/>
    </xf>
    <xf numFmtId="9" fontId="18" fillId="5" borderId="41" xfId="7" applyFont="1" applyFill="1" applyBorder="1" applyAlignment="1">
      <alignment horizontal="center"/>
    </xf>
    <xf numFmtId="4" fontId="18" fillId="0" borderId="41" xfId="5" applyNumberFormat="1" applyFont="1" applyBorder="1"/>
    <xf numFmtId="10" fontId="18" fillId="5" borderId="41" xfId="6" applyNumberFormat="1" applyFont="1" applyFill="1" applyBorder="1" applyAlignment="1">
      <alignment horizontal="center"/>
    </xf>
    <xf numFmtId="10" fontId="18" fillId="5" borderId="53" xfId="6" applyNumberFormat="1" applyFont="1" applyFill="1" applyBorder="1" applyAlignment="1">
      <alignment horizontal="center"/>
    </xf>
    <xf numFmtId="4" fontId="18" fillId="2" borderId="0" xfId="5" applyNumberFormat="1" applyFont="1" applyFill="1"/>
    <xf numFmtId="10" fontId="18" fillId="2" borderId="0" xfId="6" applyNumberFormat="1" applyFont="1" applyFill="1" applyBorder="1" applyAlignment="1">
      <alignment horizontal="center"/>
    </xf>
    <xf numFmtId="0" fontId="5" fillId="0" borderId="0" xfId="2" applyFont="1"/>
    <xf numFmtId="10" fontId="5" fillId="0" borderId="0" xfId="50" applyNumberFormat="1" applyFont="1" applyBorder="1" applyAlignment="1">
      <alignment horizontal="left" vertical="center"/>
    </xf>
    <xf numFmtId="0" fontId="2" fillId="0" borderId="59" xfId="2" applyBorder="1" applyAlignment="1">
      <alignment horizontal="center" vertical="center"/>
    </xf>
    <xf numFmtId="0" fontId="2" fillId="0" borderId="51" xfId="2" applyBorder="1" applyAlignment="1">
      <alignment horizontal="center" vertical="center"/>
    </xf>
    <xf numFmtId="0" fontId="2" fillId="0" borderId="51" xfId="2" applyBorder="1" applyAlignment="1">
      <alignment vertical="center" wrapText="1"/>
    </xf>
    <xf numFmtId="165" fontId="0" fillId="0" borderId="51" xfId="3" applyFont="1" applyFill="1" applyBorder="1" applyAlignment="1" applyProtection="1">
      <alignment vertical="center"/>
    </xf>
    <xf numFmtId="2" fontId="38" fillId="0" borderId="51" xfId="3" applyNumberFormat="1" applyFont="1" applyFill="1" applyBorder="1" applyAlignment="1" applyProtection="1">
      <alignment horizontal="center" vertical="center"/>
    </xf>
    <xf numFmtId="2" fontId="8" fillId="0" borderId="51" xfId="2" applyNumberFormat="1" applyFont="1" applyBorder="1" applyAlignment="1">
      <alignment horizontal="center" vertical="center"/>
    </xf>
    <xf numFmtId="169" fontId="0" fillId="0" borderId="51" xfId="3" applyNumberFormat="1" applyFont="1" applyFill="1" applyBorder="1" applyAlignment="1" applyProtection="1">
      <alignment vertical="center"/>
    </xf>
    <xf numFmtId="169" fontId="0" fillId="0" borderId="60" xfId="1" applyNumberFormat="1" applyFont="1" applyFill="1" applyBorder="1" applyAlignment="1" applyProtection="1">
      <alignment horizontal="right" vertical="center"/>
    </xf>
    <xf numFmtId="0" fontId="39" fillId="0" borderId="0" xfId="2" applyFont="1"/>
    <xf numFmtId="43" fontId="39" fillId="0" borderId="0" xfId="2" applyNumberFormat="1" applyFont="1"/>
    <xf numFmtId="168" fontId="39" fillId="0" borderId="0" xfId="2" applyNumberFormat="1" applyFont="1"/>
    <xf numFmtId="2" fontId="39" fillId="0" borderId="0" xfId="2" applyNumberFormat="1" applyFont="1"/>
    <xf numFmtId="0" fontId="39" fillId="0" borderId="0" xfId="2" applyFont="1" applyAlignment="1">
      <alignment horizontal="right"/>
    </xf>
    <xf numFmtId="14" fontId="5" fillId="0" borderId="10" xfId="2" applyNumberFormat="1"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5" fillId="0" borderId="9" xfId="2" applyFont="1" applyBorder="1" applyAlignment="1">
      <alignment horizontal="left" vertical="center"/>
    </xf>
    <xf numFmtId="165" fontId="38" fillId="0" borderId="21" xfId="3" applyFont="1" applyFill="1" applyBorder="1" applyAlignment="1" applyProtection="1">
      <alignment vertical="center"/>
    </xf>
    <xf numFmtId="165" fontId="9" fillId="3" borderId="13" xfId="3" applyFont="1" applyFill="1" applyBorder="1" applyAlignment="1" applyProtection="1">
      <alignment vertical="center"/>
    </xf>
    <xf numFmtId="165" fontId="9" fillId="0" borderId="21" xfId="3" applyFont="1" applyFill="1" applyBorder="1" applyAlignment="1" applyProtection="1">
      <alignment vertical="center"/>
    </xf>
    <xf numFmtId="165" fontId="38" fillId="0" borderId="22" xfId="3" applyFont="1" applyFill="1" applyBorder="1" applyAlignment="1" applyProtection="1">
      <alignment vertical="center"/>
    </xf>
    <xf numFmtId="165" fontId="38" fillId="0" borderId="51" xfId="3" applyFont="1" applyFill="1" applyBorder="1" applyAlignment="1" applyProtection="1">
      <alignment vertical="center"/>
    </xf>
    <xf numFmtId="165" fontId="9" fillId="3" borderId="10" xfId="3" applyFont="1" applyFill="1" applyBorder="1" applyAlignment="1" applyProtection="1">
      <alignment vertical="center"/>
    </xf>
    <xf numFmtId="169" fontId="5" fillId="0" borderId="16" xfId="2" applyNumberFormat="1" applyFont="1" applyBorder="1" applyAlignment="1">
      <alignment horizontal="center" vertical="center" wrapText="1"/>
    </xf>
    <xf numFmtId="0" fontId="2" fillId="0" borderId="22" xfId="2" applyBorder="1" applyAlignment="1">
      <alignment horizontal="center" vertical="center"/>
    </xf>
    <xf numFmtId="165" fontId="9" fillId="0" borderId="22" xfId="3" applyFont="1" applyFill="1" applyBorder="1" applyAlignment="1" applyProtection="1">
      <alignment vertical="center"/>
    </xf>
    <xf numFmtId="2" fontId="9" fillId="0" borderId="22" xfId="3" applyNumberFormat="1" applyFont="1" applyFill="1" applyBorder="1" applyAlignment="1" applyProtection="1">
      <alignment horizontal="center" vertical="center"/>
    </xf>
    <xf numFmtId="2" fontId="8" fillId="0" borderId="22" xfId="2" applyNumberFormat="1" applyFont="1" applyBorder="1" applyAlignment="1">
      <alignment horizontal="center" vertical="center"/>
    </xf>
    <xf numFmtId="169" fontId="0" fillId="0" borderId="22" xfId="1" applyNumberFormat="1" applyFont="1" applyFill="1" applyBorder="1" applyAlignment="1" applyProtection="1">
      <alignment horizontal="right" vertical="center"/>
    </xf>
    <xf numFmtId="9" fontId="17" fillId="5" borderId="23" xfId="5" applyNumberFormat="1" applyFont="1" applyFill="1" applyBorder="1" applyAlignment="1">
      <alignment horizontal="center" vertical="center"/>
    </xf>
    <xf numFmtId="9" fontId="17" fillId="5" borderId="56" xfId="5" applyNumberFormat="1" applyFont="1" applyFill="1" applyBorder="1" applyAlignment="1">
      <alignment horizontal="center" vertical="center"/>
    </xf>
    <xf numFmtId="44" fontId="18" fillId="0" borderId="61" xfId="5" applyNumberFormat="1" applyFont="1" applyBorder="1" applyAlignment="1">
      <alignment horizontal="left"/>
    </xf>
    <xf numFmtId="10" fontId="18" fillId="5" borderId="61" xfId="5" applyNumberFormat="1" applyFont="1" applyFill="1" applyBorder="1" applyAlignment="1">
      <alignment horizontal="center"/>
    </xf>
    <xf numFmtId="44" fontId="18" fillId="0" borderId="22" xfId="5" applyNumberFormat="1" applyFont="1" applyBorder="1" applyAlignment="1">
      <alignment horizontal="left"/>
    </xf>
    <xf numFmtId="10" fontId="18" fillId="5" borderId="22" xfId="5" applyNumberFormat="1" applyFont="1" applyFill="1" applyBorder="1" applyAlignment="1">
      <alignment horizontal="center"/>
    </xf>
    <xf numFmtId="9" fontId="17" fillId="5" borderId="62" xfId="5" applyNumberFormat="1" applyFont="1" applyFill="1" applyBorder="1" applyAlignment="1">
      <alignment horizontal="center" vertical="center"/>
    </xf>
    <xf numFmtId="169" fontId="17" fillId="0" borderId="22" xfId="5" applyNumberFormat="1" applyFont="1" applyBorder="1" applyAlignment="1">
      <alignment horizontal="right" vertical="center"/>
    </xf>
    <xf numFmtId="170" fontId="12" fillId="0" borderId="32" xfId="5" applyNumberFormat="1" applyFont="1" applyBorder="1"/>
    <xf numFmtId="0" fontId="12" fillId="0" borderId="63" xfId="5" applyFont="1" applyBorder="1"/>
    <xf numFmtId="0" fontId="12" fillId="0" borderId="64" xfId="5" applyFont="1" applyBorder="1"/>
    <xf numFmtId="0" fontId="13" fillId="0" borderId="9" xfId="5" applyFont="1" applyBorder="1"/>
    <xf numFmtId="0" fontId="13" fillId="0" borderId="10" xfId="5" applyFont="1" applyBorder="1"/>
    <xf numFmtId="0" fontId="13" fillId="0" borderId="11" xfId="5" applyFont="1" applyBorder="1"/>
    <xf numFmtId="169" fontId="7" fillId="0" borderId="65" xfId="3" applyNumberFormat="1" applyFont="1" applyFill="1" applyBorder="1" applyAlignment="1" applyProtection="1">
      <alignment horizontal="right" vertical="center"/>
    </xf>
    <xf numFmtId="169" fontId="5" fillId="3" borderId="6" xfId="3" applyNumberFormat="1" applyFont="1" applyFill="1" applyBorder="1" applyAlignment="1" applyProtection="1">
      <alignment horizontal="right" vertical="center"/>
    </xf>
    <xf numFmtId="169" fontId="0" fillId="0" borderId="28" xfId="3" applyNumberFormat="1" applyFont="1" applyFill="1" applyBorder="1" applyAlignment="1" applyProtection="1">
      <alignment vertical="center"/>
    </xf>
    <xf numFmtId="169" fontId="0" fillId="0" borderId="66" xfId="3" applyNumberFormat="1" applyFont="1" applyFill="1" applyBorder="1" applyAlignment="1" applyProtection="1">
      <alignment vertical="center"/>
    </xf>
    <xf numFmtId="0" fontId="5" fillId="0" borderId="15" xfId="2" applyFont="1" applyBorder="1" applyAlignment="1">
      <alignment horizontal="left" vertical="center" wrapText="1"/>
    </xf>
    <xf numFmtId="0" fontId="5" fillId="0" borderId="16" xfId="2" applyFont="1" applyBorder="1" applyAlignment="1">
      <alignment horizontal="left" vertical="center" wrapText="1"/>
    </xf>
    <xf numFmtId="169" fontId="5" fillId="0" borderId="12" xfId="2" applyNumberFormat="1" applyFont="1" applyBorder="1" applyAlignment="1">
      <alignment horizontal="center" vertical="center"/>
    </xf>
    <xf numFmtId="0" fontId="5" fillId="0" borderId="12" xfId="2" applyFont="1" applyBorder="1" applyAlignment="1">
      <alignment horizontal="center" vertical="center"/>
    </xf>
    <xf numFmtId="0" fontId="5" fillId="0" borderId="5" xfId="2" applyFont="1" applyBorder="1" applyAlignment="1">
      <alignment horizontal="center" vertical="center"/>
    </xf>
    <xf numFmtId="170" fontId="2" fillId="0" borderId="0" xfId="2" applyNumberFormat="1" applyAlignment="1">
      <alignment horizontal="right"/>
    </xf>
    <xf numFmtId="167" fontId="5" fillId="0" borderId="1" xfId="2" applyNumberFormat="1" applyFont="1" applyBorder="1" applyAlignment="1">
      <alignment horizontal="center" vertical="center" wrapText="1"/>
    </xf>
    <xf numFmtId="167" fontId="5" fillId="0" borderId="3" xfId="2" applyNumberFormat="1" applyFont="1" applyBorder="1" applyAlignment="1">
      <alignment horizontal="center" vertical="center" wrapText="1"/>
    </xf>
    <xf numFmtId="167" fontId="5" fillId="0" borderId="9" xfId="2" applyNumberFormat="1" applyFont="1" applyBorder="1" applyAlignment="1">
      <alignment horizontal="center" vertical="center" wrapText="1"/>
    </xf>
    <xf numFmtId="167" fontId="5" fillId="0" borderId="10" xfId="2" applyNumberFormat="1" applyFont="1" applyBorder="1" applyAlignment="1">
      <alignment horizontal="center" vertical="center" wrapText="1"/>
    </xf>
    <xf numFmtId="167" fontId="5" fillId="0" borderId="11" xfId="2" applyNumberFormat="1" applyFont="1" applyBorder="1" applyAlignment="1">
      <alignment horizontal="center" vertical="center" wrapText="1"/>
    </xf>
    <xf numFmtId="0" fontId="37" fillId="0" borderId="1" xfId="2" applyFont="1" applyBorder="1" applyAlignment="1">
      <alignment horizontal="left" vertical="center"/>
    </xf>
    <xf numFmtId="0" fontId="37" fillId="0" borderId="3" xfId="2" applyFont="1" applyBorder="1" applyAlignment="1">
      <alignment horizontal="left" vertical="center"/>
    </xf>
    <xf numFmtId="0" fontId="4" fillId="0" borderId="7" xfId="2" applyFont="1" applyBorder="1" applyAlignment="1">
      <alignment horizontal="center" vertical="center"/>
    </xf>
    <xf numFmtId="0" fontId="4" fillId="0" borderId="0" xfId="2" applyFont="1" applyAlignment="1">
      <alignment horizontal="center" vertical="center"/>
    </xf>
    <xf numFmtId="0" fontId="4" fillId="0" borderId="9" xfId="2" applyFont="1" applyBorder="1" applyAlignment="1">
      <alignment horizontal="center" vertical="center"/>
    </xf>
    <xf numFmtId="0" fontId="4" fillId="0" borderId="10" xfId="2" applyFont="1" applyBorder="1" applyAlignment="1">
      <alignment horizontal="center" vertical="center"/>
    </xf>
    <xf numFmtId="169" fontId="5" fillId="0" borderId="5" xfId="2" applyNumberFormat="1" applyFont="1" applyBorder="1" applyAlignment="1">
      <alignment horizontal="center" vertical="center"/>
    </xf>
    <xf numFmtId="2" fontId="5" fillId="0" borderId="12" xfId="2" applyNumberFormat="1" applyFont="1" applyBorder="1" applyAlignment="1">
      <alignment horizontal="center" vertical="center"/>
    </xf>
    <xf numFmtId="2" fontId="5" fillId="0" borderId="5" xfId="2" applyNumberFormat="1" applyFont="1" applyBorder="1" applyAlignment="1">
      <alignment horizontal="center" vertical="center"/>
    </xf>
    <xf numFmtId="0" fontId="18" fillId="0" borderId="57" xfId="5" applyFont="1" applyBorder="1" applyAlignment="1">
      <alignment horizontal="center"/>
    </xf>
    <xf numFmtId="0" fontId="18" fillId="0" borderId="58" xfId="5" applyFont="1" applyBorder="1" applyAlignment="1">
      <alignment horizontal="center"/>
    </xf>
    <xf numFmtId="0" fontId="6" fillId="3" borderId="7" xfId="2" applyFont="1" applyFill="1" applyBorder="1" applyAlignment="1">
      <alignment horizontal="left" vertical="center" indent="4"/>
    </xf>
    <xf numFmtId="0" fontId="6" fillId="3" borderId="52" xfId="2" applyFont="1" applyFill="1" applyBorder="1" applyAlignment="1">
      <alignment horizontal="left" vertical="center" indent="4"/>
    </xf>
    <xf numFmtId="0" fontId="12" fillId="0" borderId="4" xfId="5" applyFont="1" applyBorder="1" applyAlignment="1">
      <alignment horizontal="center" vertical="center"/>
    </xf>
    <xf numFmtId="0" fontId="12" fillId="0" borderId="13" xfId="5" applyFont="1" applyBorder="1" applyAlignment="1">
      <alignment horizontal="center" vertical="center"/>
    </xf>
    <xf numFmtId="0" fontId="12" fillId="0" borderId="6" xfId="5" applyFont="1" applyBorder="1" applyAlignment="1">
      <alignment horizontal="center" vertical="center"/>
    </xf>
    <xf numFmtId="0" fontId="13" fillId="0" borderId="38" xfId="5" applyFont="1" applyBorder="1" applyAlignment="1">
      <alignment horizontal="center" vertical="center"/>
    </xf>
    <xf numFmtId="0" fontId="13" fillId="0" borderId="37" xfId="5" applyFont="1" applyBorder="1" applyAlignment="1">
      <alignment horizontal="center" vertical="center"/>
    </xf>
    <xf numFmtId="0" fontId="13" fillId="2" borderId="0" xfId="5" applyFont="1" applyFill="1" applyAlignment="1">
      <alignment horizontal="center" vertical="center"/>
    </xf>
    <xf numFmtId="0" fontId="14" fillId="4" borderId="7" xfId="5" applyFont="1" applyFill="1" applyBorder="1" applyAlignment="1">
      <alignment horizontal="center" vertical="center"/>
    </xf>
    <xf numFmtId="0" fontId="14" fillId="4" borderId="0" xfId="5" applyFont="1" applyFill="1" applyAlignment="1">
      <alignment horizontal="center" vertical="center"/>
    </xf>
    <xf numFmtId="0" fontId="14" fillId="4" borderId="8" xfId="5" applyFont="1" applyFill="1" applyBorder="1" applyAlignment="1">
      <alignment horizontal="center" vertical="center"/>
    </xf>
    <xf numFmtId="0" fontId="14" fillId="4" borderId="9" xfId="5" applyFont="1" applyFill="1" applyBorder="1" applyAlignment="1">
      <alignment horizontal="center" vertical="center"/>
    </xf>
    <xf numFmtId="0" fontId="14" fillId="4" borderId="10" xfId="5" applyFont="1" applyFill="1" applyBorder="1" applyAlignment="1">
      <alignment horizontal="center" vertical="center"/>
    </xf>
    <xf numFmtId="0" fontId="14" fillId="4" borderId="11" xfId="5" applyFont="1" applyFill="1" applyBorder="1" applyAlignment="1">
      <alignment horizontal="center" vertical="center"/>
    </xf>
    <xf numFmtId="0" fontId="16" fillId="0" borderId="29" xfId="5" applyFont="1" applyBorder="1" applyAlignment="1">
      <alignment horizontal="center" vertical="center"/>
    </xf>
    <xf numFmtId="0" fontId="16" fillId="0" borderId="34" xfId="5" applyFont="1" applyBorder="1" applyAlignment="1">
      <alignment horizontal="center" vertical="center"/>
    </xf>
    <xf numFmtId="0" fontId="16" fillId="0" borderId="33" xfId="5" applyFont="1" applyBorder="1" applyAlignment="1">
      <alignment horizontal="center" vertical="center"/>
    </xf>
    <xf numFmtId="0" fontId="16" fillId="0" borderId="35" xfId="5" applyFont="1" applyBorder="1" applyAlignment="1">
      <alignment horizontal="center" vertical="center"/>
    </xf>
    <xf numFmtId="0" fontId="16" fillId="0" borderId="24" xfId="5" applyFont="1" applyBorder="1" applyAlignment="1">
      <alignment horizontal="center" vertical="center" wrapText="1"/>
    </xf>
    <xf numFmtId="0" fontId="16" fillId="0" borderId="12" xfId="5" applyFont="1" applyBorder="1" applyAlignment="1">
      <alignment horizontal="center" vertical="center" wrapText="1"/>
    </xf>
    <xf numFmtId="0" fontId="13" fillId="0" borderId="4" xfId="5" applyFont="1" applyBorder="1" applyAlignment="1">
      <alignment horizontal="center" vertical="center"/>
    </xf>
    <xf numFmtId="0" fontId="13" fillId="0" borderId="13" xfId="5" applyFont="1" applyBorder="1" applyAlignment="1">
      <alignment horizontal="center" vertical="center"/>
    </xf>
    <xf numFmtId="0" fontId="13" fillId="0" borderId="6" xfId="5" applyFont="1" applyBorder="1" applyAlignment="1">
      <alignment horizontal="center" vertical="center"/>
    </xf>
    <xf numFmtId="0" fontId="13" fillId="0" borderId="36" xfId="5" applyFont="1" applyBorder="1" applyAlignment="1">
      <alignment horizontal="center" vertical="center"/>
    </xf>
    <xf numFmtId="167" fontId="40" fillId="0" borderId="2" xfId="2" applyNumberFormat="1" applyFont="1" applyBorder="1" applyAlignment="1">
      <alignment horizontal="center" vertical="center" wrapText="1"/>
    </xf>
  </cellXfs>
  <cellStyles count="51">
    <cellStyle name="20% - Ênfase1 2" xfId="8" xr:uid="{737C7F2B-0E55-4673-BB09-A155599C2888}"/>
    <cellStyle name="20% - Ênfase2 2" xfId="9" xr:uid="{72BD75B7-CE1E-4B5F-81AE-449973D04F61}"/>
    <cellStyle name="20% - Ênfase3 2" xfId="10" xr:uid="{E7059906-94A2-46D6-9EA6-B7C1E5102E81}"/>
    <cellStyle name="20% - Ênfase4 2" xfId="11" xr:uid="{88EA301B-FEE5-4D85-8F6F-722965F34D9A}"/>
    <cellStyle name="20% - Ênfase5 2" xfId="12" xr:uid="{0D3C4CF2-092E-46B4-BFD1-4A995AD1958C}"/>
    <cellStyle name="20% - Ênfase6 2" xfId="13" xr:uid="{D1084E06-15EE-46CF-BDED-76A4F59D790D}"/>
    <cellStyle name="40% - Ênfase1 2" xfId="14" xr:uid="{CF4F242A-577A-438B-898D-C810ECF42B98}"/>
    <cellStyle name="40% - Ênfase2 2" xfId="15" xr:uid="{56881B60-D546-4F04-9BC9-AD9D267718D8}"/>
    <cellStyle name="40% - Ênfase3 2" xfId="16" xr:uid="{1C237BF2-CDE4-4D87-A822-A6B16E269705}"/>
    <cellStyle name="40% - Ênfase4 2" xfId="17" xr:uid="{38F6AEC6-CF83-4D97-8954-303D32817CBC}"/>
    <cellStyle name="40% - Ênfase5 2" xfId="18" xr:uid="{2FF5255A-FABA-4B5B-9C1D-5958F659D215}"/>
    <cellStyle name="40% - Ênfase6 2" xfId="19" xr:uid="{CDACA19E-1733-41CA-B6A0-29D945C02563}"/>
    <cellStyle name="60% - Ênfase1 2" xfId="20" xr:uid="{2F9AF0C5-A4B7-4264-81A7-6337A62C120D}"/>
    <cellStyle name="60% - Ênfase2 2" xfId="21" xr:uid="{94BA5216-E86F-4599-9B34-48667571BA9F}"/>
    <cellStyle name="60% - Ênfase3 2" xfId="22" xr:uid="{F2B4E36A-8841-4811-BD83-4C4EF5EDFD2B}"/>
    <cellStyle name="60% - Ênfase4 2" xfId="23" xr:uid="{8AE8E3C9-563E-4C35-B8FC-DD5F1E103D8C}"/>
    <cellStyle name="60% - Ênfase5 2" xfId="24" xr:uid="{4318E92F-67A1-4848-AFC4-2612A893D249}"/>
    <cellStyle name="60% - Ênfase6 2" xfId="25" xr:uid="{010EC329-6581-4AE6-A9E2-9549D92F9585}"/>
    <cellStyle name="Bom 2" xfId="26" xr:uid="{274E26B5-3786-46EF-AF62-08D3B3ACA515}"/>
    <cellStyle name="Cálculo 2" xfId="27" xr:uid="{09638466-EE68-483E-87D1-94F9A6F3D712}"/>
    <cellStyle name="Célula de Verificação 2" xfId="28" xr:uid="{DD19E275-1464-4258-8803-9146476ADB15}"/>
    <cellStyle name="Célula Vinculada 2" xfId="29" xr:uid="{8FBF8DBD-FC6A-4CBD-9B14-78E3B98FC345}"/>
    <cellStyle name="Ênfase1 2" xfId="30" xr:uid="{C1455FCA-59C6-405A-8C9B-8D758966DAD0}"/>
    <cellStyle name="Ênfase2 2" xfId="31" xr:uid="{80E58F50-D199-49DD-B188-467BA33D4AD0}"/>
    <cellStyle name="Ênfase3 2" xfId="32" xr:uid="{4A860499-5C72-4B2A-BA82-FC877BABD173}"/>
    <cellStyle name="Ênfase4 2" xfId="33" xr:uid="{C6E238F3-E431-479E-9CE1-E07975FE98A0}"/>
    <cellStyle name="Ênfase5 2" xfId="34" xr:uid="{CDA17587-302E-40C5-B6AC-7FF48B459F0D}"/>
    <cellStyle name="Ênfase6 2" xfId="35" xr:uid="{0E0512AE-BE94-43F2-9CA4-DBEFC5212F3F}"/>
    <cellStyle name="Entrada 2" xfId="36" xr:uid="{C1A9B4C5-4B80-4F9C-957C-78CDDEC8F03F}"/>
    <cellStyle name="Moeda" xfId="1" builtinId="4"/>
    <cellStyle name="Moeda 2" xfId="37" xr:uid="{F61E818E-8CBA-4AF3-A7C4-44AD8D50C303}"/>
    <cellStyle name="Normal" xfId="0" builtinId="0"/>
    <cellStyle name="Normal 2" xfId="2" xr:uid="{BE690E5F-C9BB-4BBF-B33A-F96B1A011D00}"/>
    <cellStyle name="Normal 2 2" xfId="4" xr:uid="{700604D7-1D62-45F3-819A-4B0EE8F28110}"/>
    <cellStyle name="Normal 3" xfId="5" xr:uid="{0C4DE9B9-439A-4D2D-9E2A-CB97DD3EECE8}"/>
    <cellStyle name="Nota 2" xfId="38" xr:uid="{115DAD86-C5B1-4EDE-A599-BD2CFA962838}"/>
    <cellStyle name="Porcentagem" xfId="50" builtinId="5"/>
    <cellStyle name="Porcentagem 2" xfId="7" xr:uid="{14FB9F9F-955A-4D8D-B4EC-05B0142A6664}"/>
    <cellStyle name="Porcentagem 4" xfId="6" xr:uid="{22DA5A17-6A58-4008-BB83-0FA522D88109}"/>
    <cellStyle name="Saída 2" xfId="39" xr:uid="{262BA045-F324-40B4-9070-A41B87A25216}"/>
    <cellStyle name="Texto de Aviso 2" xfId="40" xr:uid="{97E16AC5-4767-425A-AA13-ED40027C9F25}"/>
    <cellStyle name="Texto Explicativo 2" xfId="41" xr:uid="{F7FA0AE5-D9DE-482F-B228-C79037CCF022}"/>
    <cellStyle name="Título 1 1" xfId="43" xr:uid="{9C149AAB-4448-4400-B324-56E9389D8E78}"/>
    <cellStyle name="Título 1 1 1" xfId="44" xr:uid="{B4CEAFA2-CFB1-45C4-B969-06F1A1A0C03A}"/>
    <cellStyle name="Título 1 1 1 1" xfId="45" xr:uid="{4341547C-7DA0-41C9-BDB9-ACC3F2611A90}"/>
    <cellStyle name="Título 1 2" xfId="42" xr:uid="{7EC8FEC9-0083-4257-A1D4-883232829C97}"/>
    <cellStyle name="Título 2 2" xfId="46" xr:uid="{A517217C-30FD-4DC2-9E81-C1EC95D928D9}"/>
    <cellStyle name="Título 3 2" xfId="47" xr:uid="{B3108DC8-37C3-4D75-B7BB-D9578DD7260B}"/>
    <cellStyle name="Título 4 2" xfId="48" xr:uid="{B6F9C405-22FD-43EA-A074-25BED1EEBE65}"/>
    <cellStyle name="Total 2" xfId="49" xr:uid="{9B1C057E-AC27-4BDA-84A7-8CC6F4C24910}"/>
    <cellStyle name="Vírgula 2" xfId="3" xr:uid="{1F6EC58C-3BFF-4521-A94F-8CA1DBB793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xdr:row>
          <xdr:rowOff>47625</xdr:rowOff>
        </xdr:from>
        <xdr:to>
          <xdr:col>2</xdr:col>
          <xdr:colOff>600075</xdr:colOff>
          <xdr:row>3</xdr:row>
          <xdr:rowOff>123825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419100</xdr:colOff>
          <xdr:row>1</xdr:row>
          <xdr:rowOff>47625</xdr:rowOff>
        </xdr:from>
        <xdr:to>
          <xdr:col>13</xdr:col>
          <xdr:colOff>180975</xdr:colOff>
          <xdr:row>2</xdr:row>
          <xdr:rowOff>333375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6\Dados\SecHab\Eng\SICONV\CONV&#202;NIOS%20E%20CONTRATOS%20ANDAMENTO\900351-2020%20-%20Pavimenta&#231;&#227;o%20Consolata%20-Motta\Medi&#231;&#245;es\1&#170;%20Medi&#231;&#227;o\PLANILHA%20M&#218;LTIPLA%20V3.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16\Dados\SecHab\Eng\SICONV\CONV&#202;NIOS%20E%20CONTRATOS%20ANDAMENTO\914239-2021%20-%20Moderniza&#231;&#227;o%20do%20Centro%20Poliesportivo%20(Constru&#231;&#227;o%20de%20Quadras)\Projeto\18.04.2023\Poliesportiv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QCI"/>
      <sheetName val="PLE"/>
      <sheetName val="BM"/>
      <sheetName val="RRE"/>
      <sheetName val="OFÍCIO"/>
      <sheetName val="Planilha1"/>
    </sheetNames>
    <sheetDataSet>
      <sheetData sheetId="0">
        <row r="4">
          <cell r="O4">
            <v>1</v>
          </cell>
        </row>
      </sheetData>
      <sheetData sheetId="1">
        <row r="4">
          <cell r="F4" t="str">
            <v>OGU</v>
          </cell>
        </row>
        <row r="5">
          <cell r="F5" t="str">
            <v>Município de Três de Maio</v>
          </cell>
        </row>
        <row r="6">
          <cell r="F6" t="str">
            <v>Três de Maio/RS</v>
          </cell>
        </row>
        <row r="7">
          <cell r="F7" t="str">
            <v>1070529-36/2020</v>
          </cell>
        </row>
        <row r="8">
          <cell r="F8" t="str">
            <v>900351</v>
          </cell>
        </row>
        <row r="9">
          <cell r="F9">
            <v>238856</v>
          </cell>
        </row>
        <row r="10">
          <cell r="F10">
            <v>55701.22</v>
          </cell>
        </row>
        <row r="16">
          <cell r="F16" t="str">
            <v>Ruas Consolata</v>
          </cell>
        </row>
      </sheetData>
      <sheetData sheetId="2"/>
      <sheetData sheetId="3"/>
      <sheetData sheetId="4"/>
      <sheetData sheetId="5">
        <row r="12">
          <cell r="A12">
            <v>2</v>
          </cell>
        </row>
      </sheetData>
      <sheetData sheetId="6"/>
      <sheetData sheetId="7"/>
      <sheetData sheetId="8"/>
      <sheetData sheetId="9"/>
      <sheetData sheetId="10">
        <row r="9">
          <cell r="J9">
            <v>6</v>
          </cell>
        </row>
      </sheetData>
      <sheetData sheetId="11">
        <row r="3">
          <cell r="A3" t="b">
            <v>0</v>
          </cell>
        </row>
        <row r="7">
          <cell r="O7" t="str">
            <v>Nº MEDIÇÃO</v>
          </cell>
        </row>
      </sheetData>
      <sheetData sheetId="12">
        <row r="26">
          <cell r="AC26">
            <v>55701.22</v>
          </cell>
          <cell r="AD26">
            <v>55701.22</v>
          </cell>
        </row>
        <row r="27">
          <cell r="AC27">
            <v>0</v>
          </cell>
          <cell r="AD27">
            <v>0</v>
          </cell>
        </row>
      </sheetData>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 val="Poliesportivo"/>
    </sheetNames>
    <sheetDataSet>
      <sheetData sheetId="0">
        <row r="3">
          <cell r="O3">
            <v>1</v>
          </cell>
        </row>
      </sheetData>
      <sheetData sheetId="1"/>
      <sheetData sheetId="2"/>
      <sheetData sheetId="3"/>
      <sheetData sheetId="4">
        <row r="18">
          <cell r="Q18" t="str">
            <v>C05</v>
          </cell>
        </row>
      </sheetData>
      <sheetData sheetId="5"/>
      <sheetData sheetId="6"/>
      <sheetData sheetId="7"/>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0568-87FF-4231-9A07-94CAD2C5141F}">
  <sheetPr>
    <tabColor rgb="FF0070C0"/>
    <pageSetUpPr fitToPage="1"/>
  </sheetPr>
  <dimension ref="B1:X79"/>
  <sheetViews>
    <sheetView showGridLines="0" tabSelected="1" topLeftCell="A64" zoomScale="50" zoomScaleNormal="50" zoomScaleSheetLayoutView="20" workbookViewId="0">
      <selection activeCell="B74" sqref="B74:O75"/>
    </sheetView>
  </sheetViews>
  <sheetFormatPr defaultRowHeight="12.75"/>
  <cols>
    <col min="1" max="1" width="3.7109375" style="1" customWidth="1"/>
    <col min="2" max="2" width="7.7109375" style="1" customWidth="1"/>
    <col min="3" max="3" width="17.140625" style="1" customWidth="1"/>
    <col min="4" max="4" width="12.28515625" style="1" customWidth="1"/>
    <col min="5" max="5" width="84.42578125" style="1" customWidth="1"/>
    <col min="6" max="6" width="18.140625" style="138" customWidth="1"/>
    <col min="7" max="7" width="14.7109375" style="87" customWidth="1"/>
    <col min="8" max="9" width="17.42578125" style="1" customWidth="1"/>
    <col min="10" max="10" width="9.42578125" style="1" customWidth="1"/>
    <col min="11" max="11" width="15.7109375" style="104" customWidth="1"/>
    <col min="12" max="12" width="20.140625" style="96" customWidth="1"/>
    <col min="13" max="13" width="23" style="104" customWidth="1"/>
    <col min="14" max="14" width="23.85546875" style="104" customWidth="1"/>
    <col min="15" max="15" width="22.5703125" style="104" customWidth="1"/>
    <col min="16" max="16" width="9.140625" style="1"/>
    <col min="17" max="17" width="14.28515625" style="1" bestFit="1" customWidth="1"/>
    <col min="18" max="18" width="15.7109375" style="1" customWidth="1"/>
    <col min="19" max="20" width="9.140625" style="1"/>
    <col min="21" max="21" width="22.7109375" style="1" customWidth="1"/>
    <col min="22" max="23" width="9.140625" style="1"/>
    <col min="24" max="24" width="14.7109375" style="1" bestFit="1" customWidth="1"/>
    <col min="25" max="251" width="9.140625" style="1"/>
    <col min="252" max="252" width="6.7109375" style="1" customWidth="1"/>
    <col min="253" max="253" width="14.7109375" style="1" customWidth="1"/>
    <col min="254" max="254" width="12.28515625" style="1" customWidth="1"/>
    <col min="255" max="255" width="84.42578125" style="1" customWidth="1"/>
    <col min="256" max="256" width="11.5703125" style="1" customWidth="1"/>
    <col min="257" max="257" width="9.42578125" style="1" customWidth="1"/>
    <col min="258" max="259" width="14.28515625" style="1" customWidth="1"/>
    <col min="260" max="261" width="19.7109375" style="1" customWidth="1"/>
    <col min="262" max="262" width="22.5703125" style="1" customWidth="1"/>
    <col min="263" max="263" width="7" style="1" customWidth="1"/>
    <col min="264" max="264" width="20.85546875" style="1" customWidth="1"/>
    <col min="265" max="265" width="17.140625" style="1" customWidth="1"/>
    <col min="266" max="266" width="16.5703125" style="1" customWidth="1"/>
    <col min="267" max="267" width="20.28515625" style="1" customWidth="1"/>
    <col min="268" max="268" width="15.42578125" style="1" customWidth="1"/>
    <col min="269" max="269" width="12.5703125" style="1" customWidth="1"/>
    <col min="270" max="507" width="9.140625" style="1"/>
    <col min="508" max="508" width="6.7109375" style="1" customWidth="1"/>
    <col min="509" max="509" width="14.7109375" style="1" customWidth="1"/>
    <col min="510" max="510" width="12.28515625" style="1" customWidth="1"/>
    <col min="511" max="511" width="84.42578125" style="1" customWidth="1"/>
    <col min="512" max="512" width="11.5703125" style="1" customWidth="1"/>
    <col min="513" max="513" width="9.42578125" style="1" customWidth="1"/>
    <col min="514" max="515" width="14.28515625" style="1" customWidth="1"/>
    <col min="516" max="517" width="19.7109375" style="1" customWidth="1"/>
    <col min="518" max="518" width="22.5703125" style="1" customWidth="1"/>
    <col min="519" max="519" width="7" style="1" customWidth="1"/>
    <col min="520" max="520" width="20.85546875" style="1" customWidth="1"/>
    <col min="521" max="521" width="17.140625" style="1" customWidth="1"/>
    <col min="522" max="522" width="16.5703125" style="1" customWidth="1"/>
    <col min="523" max="523" width="20.28515625" style="1" customWidth="1"/>
    <col min="524" max="524" width="15.42578125" style="1" customWidth="1"/>
    <col min="525" max="525" width="12.5703125" style="1" customWidth="1"/>
    <col min="526" max="763" width="9.140625" style="1"/>
    <col min="764" max="764" width="6.7109375" style="1" customWidth="1"/>
    <col min="765" max="765" width="14.7109375" style="1" customWidth="1"/>
    <col min="766" max="766" width="12.28515625" style="1" customWidth="1"/>
    <col min="767" max="767" width="84.42578125" style="1" customWidth="1"/>
    <col min="768" max="768" width="11.5703125" style="1" customWidth="1"/>
    <col min="769" max="769" width="9.42578125" style="1" customWidth="1"/>
    <col min="770" max="771" width="14.28515625" style="1" customWidth="1"/>
    <col min="772" max="773" width="19.7109375" style="1" customWidth="1"/>
    <col min="774" max="774" width="22.5703125" style="1" customWidth="1"/>
    <col min="775" max="775" width="7" style="1" customWidth="1"/>
    <col min="776" max="776" width="20.85546875" style="1" customWidth="1"/>
    <col min="777" max="777" width="17.140625" style="1" customWidth="1"/>
    <col min="778" max="778" width="16.5703125" style="1" customWidth="1"/>
    <col min="779" max="779" width="20.28515625" style="1" customWidth="1"/>
    <col min="780" max="780" width="15.42578125" style="1" customWidth="1"/>
    <col min="781" max="781" width="12.5703125" style="1" customWidth="1"/>
    <col min="782" max="1019" width="9.140625" style="1"/>
    <col min="1020" max="1020" width="6.7109375" style="1" customWidth="1"/>
    <col min="1021" max="1021" width="14.7109375" style="1" customWidth="1"/>
    <col min="1022" max="1022" width="12.28515625" style="1" customWidth="1"/>
    <col min="1023" max="1023" width="84.42578125" style="1" customWidth="1"/>
    <col min="1024" max="1024" width="11.5703125" style="1" customWidth="1"/>
    <col min="1025" max="1025" width="9.42578125" style="1" customWidth="1"/>
    <col min="1026" max="1027" width="14.28515625" style="1" customWidth="1"/>
    <col min="1028" max="1029" width="19.7109375" style="1" customWidth="1"/>
    <col min="1030" max="1030" width="22.5703125" style="1" customWidth="1"/>
    <col min="1031" max="1031" width="7" style="1" customWidth="1"/>
    <col min="1032" max="1032" width="20.85546875" style="1" customWidth="1"/>
    <col min="1033" max="1033" width="17.140625" style="1" customWidth="1"/>
    <col min="1034" max="1034" width="16.5703125" style="1" customWidth="1"/>
    <col min="1035" max="1035" width="20.28515625" style="1" customWidth="1"/>
    <col min="1036" max="1036" width="15.42578125" style="1" customWidth="1"/>
    <col min="1037" max="1037" width="12.5703125" style="1" customWidth="1"/>
    <col min="1038" max="1275" width="9.140625" style="1"/>
    <col min="1276" max="1276" width="6.7109375" style="1" customWidth="1"/>
    <col min="1277" max="1277" width="14.7109375" style="1" customWidth="1"/>
    <col min="1278" max="1278" width="12.28515625" style="1" customWidth="1"/>
    <col min="1279" max="1279" width="84.42578125" style="1" customWidth="1"/>
    <col min="1280" max="1280" width="11.5703125" style="1" customWidth="1"/>
    <col min="1281" max="1281" width="9.42578125" style="1" customWidth="1"/>
    <col min="1282" max="1283" width="14.28515625" style="1" customWidth="1"/>
    <col min="1284" max="1285" width="19.7109375" style="1" customWidth="1"/>
    <col min="1286" max="1286" width="22.5703125" style="1" customWidth="1"/>
    <col min="1287" max="1287" width="7" style="1" customWidth="1"/>
    <col min="1288" max="1288" width="20.85546875" style="1" customWidth="1"/>
    <col min="1289" max="1289" width="17.140625" style="1" customWidth="1"/>
    <col min="1290" max="1290" width="16.5703125" style="1" customWidth="1"/>
    <col min="1291" max="1291" width="20.28515625" style="1" customWidth="1"/>
    <col min="1292" max="1292" width="15.42578125" style="1" customWidth="1"/>
    <col min="1293" max="1293" width="12.5703125" style="1" customWidth="1"/>
    <col min="1294" max="1531" width="9.140625" style="1"/>
    <col min="1532" max="1532" width="6.7109375" style="1" customWidth="1"/>
    <col min="1533" max="1533" width="14.7109375" style="1" customWidth="1"/>
    <col min="1534" max="1534" width="12.28515625" style="1" customWidth="1"/>
    <col min="1535" max="1535" width="84.42578125" style="1" customWidth="1"/>
    <col min="1536" max="1536" width="11.5703125" style="1" customWidth="1"/>
    <col min="1537" max="1537" width="9.42578125" style="1" customWidth="1"/>
    <col min="1538" max="1539" width="14.28515625" style="1" customWidth="1"/>
    <col min="1540" max="1541" width="19.7109375" style="1" customWidth="1"/>
    <col min="1542" max="1542" width="22.5703125" style="1" customWidth="1"/>
    <col min="1543" max="1543" width="7" style="1" customWidth="1"/>
    <col min="1544" max="1544" width="20.85546875" style="1" customWidth="1"/>
    <col min="1545" max="1545" width="17.140625" style="1" customWidth="1"/>
    <col min="1546" max="1546" width="16.5703125" style="1" customWidth="1"/>
    <col min="1547" max="1547" width="20.28515625" style="1" customWidth="1"/>
    <col min="1548" max="1548" width="15.42578125" style="1" customWidth="1"/>
    <col min="1549" max="1549" width="12.5703125" style="1" customWidth="1"/>
    <col min="1550" max="1787" width="9.140625" style="1"/>
    <col min="1788" max="1788" width="6.7109375" style="1" customWidth="1"/>
    <col min="1789" max="1789" width="14.7109375" style="1" customWidth="1"/>
    <col min="1790" max="1790" width="12.28515625" style="1" customWidth="1"/>
    <col min="1791" max="1791" width="84.42578125" style="1" customWidth="1"/>
    <col min="1792" max="1792" width="11.5703125" style="1" customWidth="1"/>
    <col min="1793" max="1793" width="9.42578125" style="1" customWidth="1"/>
    <col min="1794" max="1795" width="14.28515625" style="1" customWidth="1"/>
    <col min="1796" max="1797" width="19.7109375" style="1" customWidth="1"/>
    <col min="1798" max="1798" width="22.5703125" style="1" customWidth="1"/>
    <col min="1799" max="1799" width="7" style="1" customWidth="1"/>
    <col min="1800" max="1800" width="20.85546875" style="1" customWidth="1"/>
    <col min="1801" max="1801" width="17.140625" style="1" customWidth="1"/>
    <col min="1802" max="1802" width="16.5703125" style="1" customWidth="1"/>
    <col min="1803" max="1803" width="20.28515625" style="1" customWidth="1"/>
    <col min="1804" max="1804" width="15.42578125" style="1" customWidth="1"/>
    <col min="1805" max="1805" width="12.5703125" style="1" customWidth="1"/>
    <col min="1806" max="2043" width="9.140625" style="1"/>
    <col min="2044" max="2044" width="6.7109375" style="1" customWidth="1"/>
    <col min="2045" max="2045" width="14.7109375" style="1" customWidth="1"/>
    <col min="2046" max="2046" width="12.28515625" style="1" customWidth="1"/>
    <col min="2047" max="2047" width="84.42578125" style="1" customWidth="1"/>
    <col min="2048" max="2048" width="11.5703125" style="1" customWidth="1"/>
    <col min="2049" max="2049" width="9.42578125" style="1" customWidth="1"/>
    <col min="2050" max="2051" width="14.28515625" style="1" customWidth="1"/>
    <col min="2052" max="2053" width="19.7109375" style="1" customWidth="1"/>
    <col min="2054" max="2054" width="22.5703125" style="1" customWidth="1"/>
    <col min="2055" max="2055" width="7" style="1" customWidth="1"/>
    <col min="2056" max="2056" width="20.85546875" style="1" customWidth="1"/>
    <col min="2057" max="2057" width="17.140625" style="1" customWidth="1"/>
    <col min="2058" max="2058" width="16.5703125" style="1" customWidth="1"/>
    <col min="2059" max="2059" width="20.28515625" style="1" customWidth="1"/>
    <col min="2060" max="2060" width="15.42578125" style="1" customWidth="1"/>
    <col min="2061" max="2061" width="12.5703125" style="1" customWidth="1"/>
    <col min="2062" max="2299" width="9.140625" style="1"/>
    <col min="2300" max="2300" width="6.7109375" style="1" customWidth="1"/>
    <col min="2301" max="2301" width="14.7109375" style="1" customWidth="1"/>
    <col min="2302" max="2302" width="12.28515625" style="1" customWidth="1"/>
    <col min="2303" max="2303" width="84.42578125" style="1" customWidth="1"/>
    <col min="2304" max="2304" width="11.5703125" style="1" customWidth="1"/>
    <col min="2305" max="2305" width="9.42578125" style="1" customWidth="1"/>
    <col min="2306" max="2307" width="14.28515625" style="1" customWidth="1"/>
    <col min="2308" max="2309" width="19.7109375" style="1" customWidth="1"/>
    <col min="2310" max="2310" width="22.5703125" style="1" customWidth="1"/>
    <col min="2311" max="2311" width="7" style="1" customWidth="1"/>
    <col min="2312" max="2312" width="20.85546875" style="1" customWidth="1"/>
    <col min="2313" max="2313" width="17.140625" style="1" customWidth="1"/>
    <col min="2314" max="2314" width="16.5703125" style="1" customWidth="1"/>
    <col min="2315" max="2315" width="20.28515625" style="1" customWidth="1"/>
    <col min="2316" max="2316" width="15.42578125" style="1" customWidth="1"/>
    <col min="2317" max="2317" width="12.5703125" style="1" customWidth="1"/>
    <col min="2318" max="2555" width="9.140625" style="1"/>
    <col min="2556" max="2556" width="6.7109375" style="1" customWidth="1"/>
    <col min="2557" max="2557" width="14.7109375" style="1" customWidth="1"/>
    <col min="2558" max="2558" width="12.28515625" style="1" customWidth="1"/>
    <col min="2559" max="2559" width="84.42578125" style="1" customWidth="1"/>
    <col min="2560" max="2560" width="11.5703125" style="1" customWidth="1"/>
    <col min="2561" max="2561" width="9.42578125" style="1" customWidth="1"/>
    <col min="2562" max="2563" width="14.28515625" style="1" customWidth="1"/>
    <col min="2564" max="2565" width="19.7109375" style="1" customWidth="1"/>
    <col min="2566" max="2566" width="22.5703125" style="1" customWidth="1"/>
    <col min="2567" max="2567" width="7" style="1" customWidth="1"/>
    <col min="2568" max="2568" width="20.85546875" style="1" customWidth="1"/>
    <col min="2569" max="2569" width="17.140625" style="1" customWidth="1"/>
    <col min="2570" max="2570" width="16.5703125" style="1" customWidth="1"/>
    <col min="2571" max="2571" width="20.28515625" style="1" customWidth="1"/>
    <col min="2572" max="2572" width="15.42578125" style="1" customWidth="1"/>
    <col min="2573" max="2573" width="12.5703125" style="1" customWidth="1"/>
    <col min="2574" max="2811" width="9.140625" style="1"/>
    <col min="2812" max="2812" width="6.7109375" style="1" customWidth="1"/>
    <col min="2813" max="2813" width="14.7109375" style="1" customWidth="1"/>
    <col min="2814" max="2814" width="12.28515625" style="1" customWidth="1"/>
    <col min="2815" max="2815" width="84.42578125" style="1" customWidth="1"/>
    <col min="2816" max="2816" width="11.5703125" style="1" customWidth="1"/>
    <col min="2817" max="2817" width="9.42578125" style="1" customWidth="1"/>
    <col min="2818" max="2819" width="14.28515625" style="1" customWidth="1"/>
    <col min="2820" max="2821" width="19.7109375" style="1" customWidth="1"/>
    <col min="2822" max="2822" width="22.5703125" style="1" customWidth="1"/>
    <col min="2823" max="2823" width="7" style="1" customWidth="1"/>
    <col min="2824" max="2824" width="20.85546875" style="1" customWidth="1"/>
    <col min="2825" max="2825" width="17.140625" style="1" customWidth="1"/>
    <col min="2826" max="2826" width="16.5703125" style="1" customWidth="1"/>
    <col min="2827" max="2827" width="20.28515625" style="1" customWidth="1"/>
    <col min="2828" max="2828" width="15.42578125" style="1" customWidth="1"/>
    <col min="2829" max="2829" width="12.5703125" style="1" customWidth="1"/>
    <col min="2830" max="3067" width="9.140625" style="1"/>
    <col min="3068" max="3068" width="6.7109375" style="1" customWidth="1"/>
    <col min="3069" max="3069" width="14.7109375" style="1" customWidth="1"/>
    <col min="3070" max="3070" width="12.28515625" style="1" customWidth="1"/>
    <col min="3071" max="3071" width="84.42578125" style="1" customWidth="1"/>
    <col min="3072" max="3072" width="11.5703125" style="1" customWidth="1"/>
    <col min="3073" max="3073" width="9.42578125" style="1" customWidth="1"/>
    <col min="3074" max="3075" width="14.28515625" style="1" customWidth="1"/>
    <col min="3076" max="3077" width="19.7109375" style="1" customWidth="1"/>
    <col min="3078" max="3078" width="22.5703125" style="1" customWidth="1"/>
    <col min="3079" max="3079" width="7" style="1" customWidth="1"/>
    <col min="3080" max="3080" width="20.85546875" style="1" customWidth="1"/>
    <col min="3081" max="3081" width="17.140625" style="1" customWidth="1"/>
    <col min="3082" max="3082" width="16.5703125" style="1" customWidth="1"/>
    <col min="3083" max="3083" width="20.28515625" style="1" customWidth="1"/>
    <col min="3084" max="3084" width="15.42578125" style="1" customWidth="1"/>
    <col min="3085" max="3085" width="12.5703125" style="1" customWidth="1"/>
    <col min="3086" max="3323" width="9.140625" style="1"/>
    <col min="3324" max="3324" width="6.7109375" style="1" customWidth="1"/>
    <col min="3325" max="3325" width="14.7109375" style="1" customWidth="1"/>
    <col min="3326" max="3326" width="12.28515625" style="1" customWidth="1"/>
    <col min="3327" max="3327" width="84.42578125" style="1" customWidth="1"/>
    <col min="3328" max="3328" width="11.5703125" style="1" customWidth="1"/>
    <col min="3329" max="3329" width="9.42578125" style="1" customWidth="1"/>
    <col min="3330" max="3331" width="14.28515625" style="1" customWidth="1"/>
    <col min="3332" max="3333" width="19.7109375" style="1" customWidth="1"/>
    <col min="3334" max="3334" width="22.5703125" style="1" customWidth="1"/>
    <col min="3335" max="3335" width="7" style="1" customWidth="1"/>
    <col min="3336" max="3336" width="20.85546875" style="1" customWidth="1"/>
    <col min="3337" max="3337" width="17.140625" style="1" customWidth="1"/>
    <col min="3338" max="3338" width="16.5703125" style="1" customWidth="1"/>
    <col min="3339" max="3339" width="20.28515625" style="1" customWidth="1"/>
    <col min="3340" max="3340" width="15.42578125" style="1" customWidth="1"/>
    <col min="3341" max="3341" width="12.5703125" style="1" customWidth="1"/>
    <col min="3342" max="3579" width="9.140625" style="1"/>
    <col min="3580" max="3580" width="6.7109375" style="1" customWidth="1"/>
    <col min="3581" max="3581" width="14.7109375" style="1" customWidth="1"/>
    <col min="3582" max="3582" width="12.28515625" style="1" customWidth="1"/>
    <col min="3583" max="3583" width="84.42578125" style="1" customWidth="1"/>
    <col min="3584" max="3584" width="11.5703125" style="1" customWidth="1"/>
    <col min="3585" max="3585" width="9.42578125" style="1" customWidth="1"/>
    <col min="3586" max="3587" width="14.28515625" style="1" customWidth="1"/>
    <col min="3588" max="3589" width="19.7109375" style="1" customWidth="1"/>
    <col min="3590" max="3590" width="22.5703125" style="1" customWidth="1"/>
    <col min="3591" max="3591" width="7" style="1" customWidth="1"/>
    <col min="3592" max="3592" width="20.85546875" style="1" customWidth="1"/>
    <col min="3593" max="3593" width="17.140625" style="1" customWidth="1"/>
    <col min="3594" max="3594" width="16.5703125" style="1" customWidth="1"/>
    <col min="3595" max="3595" width="20.28515625" style="1" customWidth="1"/>
    <col min="3596" max="3596" width="15.42578125" style="1" customWidth="1"/>
    <col min="3597" max="3597" width="12.5703125" style="1" customWidth="1"/>
    <col min="3598" max="3835" width="9.140625" style="1"/>
    <col min="3836" max="3836" width="6.7109375" style="1" customWidth="1"/>
    <col min="3837" max="3837" width="14.7109375" style="1" customWidth="1"/>
    <col min="3838" max="3838" width="12.28515625" style="1" customWidth="1"/>
    <col min="3839" max="3839" width="84.42578125" style="1" customWidth="1"/>
    <col min="3840" max="3840" width="11.5703125" style="1" customWidth="1"/>
    <col min="3841" max="3841" width="9.42578125" style="1" customWidth="1"/>
    <col min="3842" max="3843" width="14.28515625" style="1" customWidth="1"/>
    <col min="3844" max="3845" width="19.7109375" style="1" customWidth="1"/>
    <col min="3846" max="3846" width="22.5703125" style="1" customWidth="1"/>
    <col min="3847" max="3847" width="7" style="1" customWidth="1"/>
    <col min="3848" max="3848" width="20.85546875" style="1" customWidth="1"/>
    <col min="3849" max="3849" width="17.140625" style="1" customWidth="1"/>
    <col min="3850" max="3850" width="16.5703125" style="1" customWidth="1"/>
    <col min="3851" max="3851" width="20.28515625" style="1" customWidth="1"/>
    <col min="3852" max="3852" width="15.42578125" style="1" customWidth="1"/>
    <col min="3853" max="3853" width="12.5703125" style="1" customWidth="1"/>
    <col min="3854" max="4091" width="9.140625" style="1"/>
    <col min="4092" max="4092" width="6.7109375" style="1" customWidth="1"/>
    <col min="4093" max="4093" width="14.7109375" style="1" customWidth="1"/>
    <col min="4094" max="4094" width="12.28515625" style="1" customWidth="1"/>
    <col min="4095" max="4095" width="84.42578125" style="1" customWidth="1"/>
    <col min="4096" max="4096" width="11.5703125" style="1" customWidth="1"/>
    <col min="4097" max="4097" width="9.42578125" style="1" customWidth="1"/>
    <col min="4098" max="4099" width="14.28515625" style="1" customWidth="1"/>
    <col min="4100" max="4101" width="19.7109375" style="1" customWidth="1"/>
    <col min="4102" max="4102" width="22.5703125" style="1" customWidth="1"/>
    <col min="4103" max="4103" width="7" style="1" customWidth="1"/>
    <col min="4104" max="4104" width="20.85546875" style="1" customWidth="1"/>
    <col min="4105" max="4105" width="17.140625" style="1" customWidth="1"/>
    <col min="4106" max="4106" width="16.5703125" style="1" customWidth="1"/>
    <col min="4107" max="4107" width="20.28515625" style="1" customWidth="1"/>
    <col min="4108" max="4108" width="15.42578125" style="1" customWidth="1"/>
    <col min="4109" max="4109" width="12.5703125" style="1" customWidth="1"/>
    <col min="4110" max="4347" width="9.140625" style="1"/>
    <col min="4348" max="4348" width="6.7109375" style="1" customWidth="1"/>
    <col min="4349" max="4349" width="14.7109375" style="1" customWidth="1"/>
    <col min="4350" max="4350" width="12.28515625" style="1" customWidth="1"/>
    <col min="4351" max="4351" width="84.42578125" style="1" customWidth="1"/>
    <col min="4352" max="4352" width="11.5703125" style="1" customWidth="1"/>
    <col min="4353" max="4353" width="9.42578125" style="1" customWidth="1"/>
    <col min="4354" max="4355" width="14.28515625" style="1" customWidth="1"/>
    <col min="4356" max="4357" width="19.7109375" style="1" customWidth="1"/>
    <col min="4358" max="4358" width="22.5703125" style="1" customWidth="1"/>
    <col min="4359" max="4359" width="7" style="1" customWidth="1"/>
    <col min="4360" max="4360" width="20.85546875" style="1" customWidth="1"/>
    <col min="4361" max="4361" width="17.140625" style="1" customWidth="1"/>
    <col min="4362" max="4362" width="16.5703125" style="1" customWidth="1"/>
    <col min="4363" max="4363" width="20.28515625" style="1" customWidth="1"/>
    <col min="4364" max="4364" width="15.42578125" style="1" customWidth="1"/>
    <col min="4365" max="4365" width="12.5703125" style="1" customWidth="1"/>
    <col min="4366" max="4603" width="9.140625" style="1"/>
    <col min="4604" max="4604" width="6.7109375" style="1" customWidth="1"/>
    <col min="4605" max="4605" width="14.7109375" style="1" customWidth="1"/>
    <col min="4606" max="4606" width="12.28515625" style="1" customWidth="1"/>
    <col min="4607" max="4607" width="84.42578125" style="1" customWidth="1"/>
    <col min="4608" max="4608" width="11.5703125" style="1" customWidth="1"/>
    <col min="4609" max="4609" width="9.42578125" style="1" customWidth="1"/>
    <col min="4610" max="4611" width="14.28515625" style="1" customWidth="1"/>
    <col min="4612" max="4613" width="19.7109375" style="1" customWidth="1"/>
    <col min="4614" max="4614" width="22.5703125" style="1" customWidth="1"/>
    <col min="4615" max="4615" width="7" style="1" customWidth="1"/>
    <col min="4616" max="4616" width="20.85546875" style="1" customWidth="1"/>
    <col min="4617" max="4617" width="17.140625" style="1" customWidth="1"/>
    <col min="4618" max="4618" width="16.5703125" style="1" customWidth="1"/>
    <col min="4619" max="4619" width="20.28515625" style="1" customWidth="1"/>
    <col min="4620" max="4620" width="15.42578125" style="1" customWidth="1"/>
    <col min="4621" max="4621" width="12.5703125" style="1" customWidth="1"/>
    <col min="4622" max="4859" width="9.140625" style="1"/>
    <col min="4860" max="4860" width="6.7109375" style="1" customWidth="1"/>
    <col min="4861" max="4861" width="14.7109375" style="1" customWidth="1"/>
    <col min="4862" max="4862" width="12.28515625" style="1" customWidth="1"/>
    <col min="4863" max="4863" width="84.42578125" style="1" customWidth="1"/>
    <col min="4864" max="4864" width="11.5703125" style="1" customWidth="1"/>
    <col min="4865" max="4865" width="9.42578125" style="1" customWidth="1"/>
    <col min="4866" max="4867" width="14.28515625" style="1" customWidth="1"/>
    <col min="4868" max="4869" width="19.7109375" style="1" customWidth="1"/>
    <col min="4870" max="4870" width="22.5703125" style="1" customWidth="1"/>
    <col min="4871" max="4871" width="7" style="1" customWidth="1"/>
    <col min="4872" max="4872" width="20.85546875" style="1" customWidth="1"/>
    <col min="4873" max="4873" width="17.140625" style="1" customWidth="1"/>
    <col min="4874" max="4874" width="16.5703125" style="1" customWidth="1"/>
    <col min="4875" max="4875" width="20.28515625" style="1" customWidth="1"/>
    <col min="4876" max="4876" width="15.42578125" style="1" customWidth="1"/>
    <col min="4877" max="4877" width="12.5703125" style="1" customWidth="1"/>
    <col min="4878" max="5115" width="9.140625" style="1"/>
    <col min="5116" max="5116" width="6.7109375" style="1" customWidth="1"/>
    <col min="5117" max="5117" width="14.7109375" style="1" customWidth="1"/>
    <col min="5118" max="5118" width="12.28515625" style="1" customWidth="1"/>
    <col min="5119" max="5119" width="84.42578125" style="1" customWidth="1"/>
    <col min="5120" max="5120" width="11.5703125" style="1" customWidth="1"/>
    <col min="5121" max="5121" width="9.42578125" style="1" customWidth="1"/>
    <col min="5122" max="5123" width="14.28515625" style="1" customWidth="1"/>
    <col min="5124" max="5125" width="19.7109375" style="1" customWidth="1"/>
    <col min="5126" max="5126" width="22.5703125" style="1" customWidth="1"/>
    <col min="5127" max="5127" width="7" style="1" customWidth="1"/>
    <col min="5128" max="5128" width="20.85546875" style="1" customWidth="1"/>
    <col min="5129" max="5129" width="17.140625" style="1" customWidth="1"/>
    <col min="5130" max="5130" width="16.5703125" style="1" customWidth="1"/>
    <col min="5131" max="5131" width="20.28515625" style="1" customWidth="1"/>
    <col min="5132" max="5132" width="15.42578125" style="1" customWidth="1"/>
    <col min="5133" max="5133" width="12.5703125" style="1" customWidth="1"/>
    <col min="5134" max="5371" width="9.140625" style="1"/>
    <col min="5372" max="5372" width="6.7109375" style="1" customWidth="1"/>
    <col min="5373" max="5373" width="14.7109375" style="1" customWidth="1"/>
    <col min="5374" max="5374" width="12.28515625" style="1" customWidth="1"/>
    <col min="5375" max="5375" width="84.42578125" style="1" customWidth="1"/>
    <col min="5376" max="5376" width="11.5703125" style="1" customWidth="1"/>
    <col min="5377" max="5377" width="9.42578125" style="1" customWidth="1"/>
    <col min="5378" max="5379" width="14.28515625" style="1" customWidth="1"/>
    <col min="5380" max="5381" width="19.7109375" style="1" customWidth="1"/>
    <col min="5382" max="5382" width="22.5703125" style="1" customWidth="1"/>
    <col min="5383" max="5383" width="7" style="1" customWidth="1"/>
    <col min="5384" max="5384" width="20.85546875" style="1" customWidth="1"/>
    <col min="5385" max="5385" width="17.140625" style="1" customWidth="1"/>
    <col min="5386" max="5386" width="16.5703125" style="1" customWidth="1"/>
    <col min="5387" max="5387" width="20.28515625" style="1" customWidth="1"/>
    <col min="5388" max="5388" width="15.42578125" style="1" customWidth="1"/>
    <col min="5389" max="5389" width="12.5703125" style="1" customWidth="1"/>
    <col min="5390" max="5627" width="9.140625" style="1"/>
    <col min="5628" max="5628" width="6.7109375" style="1" customWidth="1"/>
    <col min="5629" max="5629" width="14.7109375" style="1" customWidth="1"/>
    <col min="5630" max="5630" width="12.28515625" style="1" customWidth="1"/>
    <col min="5631" max="5631" width="84.42578125" style="1" customWidth="1"/>
    <col min="5632" max="5632" width="11.5703125" style="1" customWidth="1"/>
    <col min="5633" max="5633" width="9.42578125" style="1" customWidth="1"/>
    <col min="5634" max="5635" width="14.28515625" style="1" customWidth="1"/>
    <col min="5636" max="5637" width="19.7109375" style="1" customWidth="1"/>
    <col min="5638" max="5638" width="22.5703125" style="1" customWidth="1"/>
    <col min="5639" max="5639" width="7" style="1" customWidth="1"/>
    <col min="5640" max="5640" width="20.85546875" style="1" customWidth="1"/>
    <col min="5641" max="5641" width="17.140625" style="1" customWidth="1"/>
    <col min="5642" max="5642" width="16.5703125" style="1" customWidth="1"/>
    <col min="5643" max="5643" width="20.28515625" style="1" customWidth="1"/>
    <col min="5644" max="5644" width="15.42578125" style="1" customWidth="1"/>
    <col min="5645" max="5645" width="12.5703125" style="1" customWidth="1"/>
    <col min="5646" max="5883" width="9.140625" style="1"/>
    <col min="5884" max="5884" width="6.7109375" style="1" customWidth="1"/>
    <col min="5885" max="5885" width="14.7109375" style="1" customWidth="1"/>
    <col min="5886" max="5886" width="12.28515625" style="1" customWidth="1"/>
    <col min="5887" max="5887" width="84.42578125" style="1" customWidth="1"/>
    <col min="5888" max="5888" width="11.5703125" style="1" customWidth="1"/>
    <col min="5889" max="5889" width="9.42578125" style="1" customWidth="1"/>
    <col min="5890" max="5891" width="14.28515625" style="1" customWidth="1"/>
    <col min="5892" max="5893" width="19.7109375" style="1" customWidth="1"/>
    <col min="5894" max="5894" width="22.5703125" style="1" customWidth="1"/>
    <col min="5895" max="5895" width="7" style="1" customWidth="1"/>
    <col min="5896" max="5896" width="20.85546875" style="1" customWidth="1"/>
    <col min="5897" max="5897" width="17.140625" style="1" customWidth="1"/>
    <col min="5898" max="5898" width="16.5703125" style="1" customWidth="1"/>
    <col min="5899" max="5899" width="20.28515625" style="1" customWidth="1"/>
    <col min="5900" max="5900" width="15.42578125" style="1" customWidth="1"/>
    <col min="5901" max="5901" width="12.5703125" style="1" customWidth="1"/>
    <col min="5902" max="6139" width="9.140625" style="1"/>
    <col min="6140" max="6140" width="6.7109375" style="1" customWidth="1"/>
    <col min="6141" max="6141" width="14.7109375" style="1" customWidth="1"/>
    <col min="6142" max="6142" width="12.28515625" style="1" customWidth="1"/>
    <col min="6143" max="6143" width="84.42578125" style="1" customWidth="1"/>
    <col min="6144" max="6144" width="11.5703125" style="1" customWidth="1"/>
    <col min="6145" max="6145" width="9.42578125" style="1" customWidth="1"/>
    <col min="6146" max="6147" width="14.28515625" style="1" customWidth="1"/>
    <col min="6148" max="6149" width="19.7109375" style="1" customWidth="1"/>
    <col min="6150" max="6150" width="22.5703125" style="1" customWidth="1"/>
    <col min="6151" max="6151" width="7" style="1" customWidth="1"/>
    <col min="6152" max="6152" width="20.85546875" style="1" customWidth="1"/>
    <col min="6153" max="6153" width="17.140625" style="1" customWidth="1"/>
    <col min="6154" max="6154" width="16.5703125" style="1" customWidth="1"/>
    <col min="6155" max="6155" width="20.28515625" style="1" customWidth="1"/>
    <col min="6156" max="6156" width="15.42578125" style="1" customWidth="1"/>
    <col min="6157" max="6157" width="12.5703125" style="1" customWidth="1"/>
    <col min="6158" max="6395" width="9.140625" style="1"/>
    <col min="6396" max="6396" width="6.7109375" style="1" customWidth="1"/>
    <col min="6397" max="6397" width="14.7109375" style="1" customWidth="1"/>
    <col min="6398" max="6398" width="12.28515625" style="1" customWidth="1"/>
    <col min="6399" max="6399" width="84.42578125" style="1" customWidth="1"/>
    <col min="6400" max="6400" width="11.5703125" style="1" customWidth="1"/>
    <col min="6401" max="6401" width="9.42578125" style="1" customWidth="1"/>
    <col min="6402" max="6403" width="14.28515625" style="1" customWidth="1"/>
    <col min="6404" max="6405" width="19.7109375" style="1" customWidth="1"/>
    <col min="6406" max="6406" width="22.5703125" style="1" customWidth="1"/>
    <col min="6407" max="6407" width="7" style="1" customWidth="1"/>
    <col min="6408" max="6408" width="20.85546875" style="1" customWidth="1"/>
    <col min="6409" max="6409" width="17.140625" style="1" customWidth="1"/>
    <col min="6410" max="6410" width="16.5703125" style="1" customWidth="1"/>
    <col min="6411" max="6411" width="20.28515625" style="1" customWidth="1"/>
    <col min="6412" max="6412" width="15.42578125" style="1" customWidth="1"/>
    <col min="6413" max="6413" width="12.5703125" style="1" customWidth="1"/>
    <col min="6414" max="6651" width="9.140625" style="1"/>
    <col min="6652" max="6652" width="6.7109375" style="1" customWidth="1"/>
    <col min="6653" max="6653" width="14.7109375" style="1" customWidth="1"/>
    <col min="6654" max="6654" width="12.28515625" style="1" customWidth="1"/>
    <col min="6655" max="6655" width="84.42578125" style="1" customWidth="1"/>
    <col min="6656" max="6656" width="11.5703125" style="1" customWidth="1"/>
    <col min="6657" max="6657" width="9.42578125" style="1" customWidth="1"/>
    <col min="6658" max="6659" width="14.28515625" style="1" customWidth="1"/>
    <col min="6660" max="6661" width="19.7109375" style="1" customWidth="1"/>
    <col min="6662" max="6662" width="22.5703125" style="1" customWidth="1"/>
    <col min="6663" max="6663" width="7" style="1" customWidth="1"/>
    <col min="6664" max="6664" width="20.85546875" style="1" customWidth="1"/>
    <col min="6665" max="6665" width="17.140625" style="1" customWidth="1"/>
    <col min="6666" max="6666" width="16.5703125" style="1" customWidth="1"/>
    <col min="6667" max="6667" width="20.28515625" style="1" customWidth="1"/>
    <col min="6668" max="6668" width="15.42578125" style="1" customWidth="1"/>
    <col min="6669" max="6669" width="12.5703125" style="1" customWidth="1"/>
    <col min="6670" max="6907" width="9.140625" style="1"/>
    <col min="6908" max="6908" width="6.7109375" style="1" customWidth="1"/>
    <col min="6909" max="6909" width="14.7109375" style="1" customWidth="1"/>
    <col min="6910" max="6910" width="12.28515625" style="1" customWidth="1"/>
    <col min="6911" max="6911" width="84.42578125" style="1" customWidth="1"/>
    <col min="6912" max="6912" width="11.5703125" style="1" customWidth="1"/>
    <col min="6913" max="6913" width="9.42578125" style="1" customWidth="1"/>
    <col min="6914" max="6915" width="14.28515625" style="1" customWidth="1"/>
    <col min="6916" max="6917" width="19.7109375" style="1" customWidth="1"/>
    <col min="6918" max="6918" width="22.5703125" style="1" customWidth="1"/>
    <col min="6919" max="6919" width="7" style="1" customWidth="1"/>
    <col min="6920" max="6920" width="20.85546875" style="1" customWidth="1"/>
    <col min="6921" max="6921" width="17.140625" style="1" customWidth="1"/>
    <col min="6922" max="6922" width="16.5703125" style="1" customWidth="1"/>
    <col min="6923" max="6923" width="20.28515625" style="1" customWidth="1"/>
    <col min="6924" max="6924" width="15.42578125" style="1" customWidth="1"/>
    <col min="6925" max="6925" width="12.5703125" style="1" customWidth="1"/>
    <col min="6926" max="7163" width="9.140625" style="1"/>
    <col min="7164" max="7164" width="6.7109375" style="1" customWidth="1"/>
    <col min="7165" max="7165" width="14.7109375" style="1" customWidth="1"/>
    <col min="7166" max="7166" width="12.28515625" style="1" customWidth="1"/>
    <col min="7167" max="7167" width="84.42578125" style="1" customWidth="1"/>
    <col min="7168" max="7168" width="11.5703125" style="1" customWidth="1"/>
    <col min="7169" max="7169" width="9.42578125" style="1" customWidth="1"/>
    <col min="7170" max="7171" width="14.28515625" style="1" customWidth="1"/>
    <col min="7172" max="7173" width="19.7109375" style="1" customWidth="1"/>
    <col min="7174" max="7174" width="22.5703125" style="1" customWidth="1"/>
    <col min="7175" max="7175" width="7" style="1" customWidth="1"/>
    <col min="7176" max="7176" width="20.85546875" style="1" customWidth="1"/>
    <col min="7177" max="7177" width="17.140625" style="1" customWidth="1"/>
    <col min="7178" max="7178" width="16.5703125" style="1" customWidth="1"/>
    <col min="7179" max="7179" width="20.28515625" style="1" customWidth="1"/>
    <col min="7180" max="7180" width="15.42578125" style="1" customWidth="1"/>
    <col min="7181" max="7181" width="12.5703125" style="1" customWidth="1"/>
    <col min="7182" max="7419" width="9.140625" style="1"/>
    <col min="7420" max="7420" width="6.7109375" style="1" customWidth="1"/>
    <col min="7421" max="7421" width="14.7109375" style="1" customWidth="1"/>
    <col min="7422" max="7422" width="12.28515625" style="1" customWidth="1"/>
    <col min="7423" max="7423" width="84.42578125" style="1" customWidth="1"/>
    <col min="7424" max="7424" width="11.5703125" style="1" customWidth="1"/>
    <col min="7425" max="7425" width="9.42578125" style="1" customWidth="1"/>
    <col min="7426" max="7427" width="14.28515625" style="1" customWidth="1"/>
    <col min="7428" max="7429" width="19.7109375" style="1" customWidth="1"/>
    <col min="7430" max="7430" width="22.5703125" style="1" customWidth="1"/>
    <col min="7431" max="7431" width="7" style="1" customWidth="1"/>
    <col min="7432" max="7432" width="20.85546875" style="1" customWidth="1"/>
    <col min="7433" max="7433" width="17.140625" style="1" customWidth="1"/>
    <col min="7434" max="7434" width="16.5703125" style="1" customWidth="1"/>
    <col min="7435" max="7435" width="20.28515625" style="1" customWidth="1"/>
    <col min="7436" max="7436" width="15.42578125" style="1" customWidth="1"/>
    <col min="7437" max="7437" width="12.5703125" style="1" customWidth="1"/>
    <col min="7438" max="7675" width="9.140625" style="1"/>
    <col min="7676" max="7676" width="6.7109375" style="1" customWidth="1"/>
    <col min="7677" max="7677" width="14.7109375" style="1" customWidth="1"/>
    <col min="7678" max="7678" width="12.28515625" style="1" customWidth="1"/>
    <col min="7679" max="7679" width="84.42578125" style="1" customWidth="1"/>
    <col min="7680" max="7680" width="11.5703125" style="1" customWidth="1"/>
    <col min="7681" max="7681" width="9.42578125" style="1" customWidth="1"/>
    <col min="7682" max="7683" width="14.28515625" style="1" customWidth="1"/>
    <col min="7684" max="7685" width="19.7109375" style="1" customWidth="1"/>
    <col min="7686" max="7686" width="22.5703125" style="1" customWidth="1"/>
    <col min="7687" max="7687" width="7" style="1" customWidth="1"/>
    <col min="7688" max="7688" width="20.85546875" style="1" customWidth="1"/>
    <col min="7689" max="7689" width="17.140625" style="1" customWidth="1"/>
    <col min="7690" max="7690" width="16.5703125" style="1" customWidth="1"/>
    <col min="7691" max="7691" width="20.28515625" style="1" customWidth="1"/>
    <col min="7692" max="7692" width="15.42578125" style="1" customWidth="1"/>
    <col min="7693" max="7693" width="12.5703125" style="1" customWidth="1"/>
    <col min="7694" max="7931" width="9.140625" style="1"/>
    <col min="7932" max="7932" width="6.7109375" style="1" customWidth="1"/>
    <col min="7933" max="7933" width="14.7109375" style="1" customWidth="1"/>
    <col min="7934" max="7934" width="12.28515625" style="1" customWidth="1"/>
    <col min="7935" max="7935" width="84.42578125" style="1" customWidth="1"/>
    <col min="7936" max="7936" width="11.5703125" style="1" customWidth="1"/>
    <col min="7937" max="7937" width="9.42578125" style="1" customWidth="1"/>
    <col min="7938" max="7939" width="14.28515625" style="1" customWidth="1"/>
    <col min="7940" max="7941" width="19.7109375" style="1" customWidth="1"/>
    <col min="7942" max="7942" width="22.5703125" style="1" customWidth="1"/>
    <col min="7943" max="7943" width="7" style="1" customWidth="1"/>
    <col min="7944" max="7944" width="20.85546875" style="1" customWidth="1"/>
    <col min="7945" max="7945" width="17.140625" style="1" customWidth="1"/>
    <col min="7946" max="7946" width="16.5703125" style="1" customWidth="1"/>
    <col min="7947" max="7947" width="20.28515625" style="1" customWidth="1"/>
    <col min="7948" max="7948" width="15.42578125" style="1" customWidth="1"/>
    <col min="7949" max="7949" width="12.5703125" style="1" customWidth="1"/>
    <col min="7950" max="8187" width="9.140625" style="1"/>
    <col min="8188" max="8188" width="6.7109375" style="1" customWidth="1"/>
    <col min="8189" max="8189" width="14.7109375" style="1" customWidth="1"/>
    <col min="8190" max="8190" width="12.28515625" style="1" customWidth="1"/>
    <col min="8191" max="8191" width="84.42578125" style="1" customWidth="1"/>
    <col min="8192" max="8192" width="11.5703125" style="1" customWidth="1"/>
    <col min="8193" max="8193" width="9.42578125" style="1" customWidth="1"/>
    <col min="8194" max="8195" width="14.28515625" style="1" customWidth="1"/>
    <col min="8196" max="8197" width="19.7109375" style="1" customWidth="1"/>
    <col min="8198" max="8198" width="22.5703125" style="1" customWidth="1"/>
    <col min="8199" max="8199" width="7" style="1" customWidth="1"/>
    <col min="8200" max="8200" width="20.85546875" style="1" customWidth="1"/>
    <col min="8201" max="8201" width="17.140625" style="1" customWidth="1"/>
    <col min="8202" max="8202" width="16.5703125" style="1" customWidth="1"/>
    <col min="8203" max="8203" width="20.28515625" style="1" customWidth="1"/>
    <col min="8204" max="8204" width="15.42578125" style="1" customWidth="1"/>
    <col min="8205" max="8205" width="12.5703125" style="1" customWidth="1"/>
    <col min="8206" max="8443" width="9.140625" style="1"/>
    <col min="8444" max="8444" width="6.7109375" style="1" customWidth="1"/>
    <col min="8445" max="8445" width="14.7109375" style="1" customWidth="1"/>
    <col min="8446" max="8446" width="12.28515625" style="1" customWidth="1"/>
    <col min="8447" max="8447" width="84.42578125" style="1" customWidth="1"/>
    <col min="8448" max="8448" width="11.5703125" style="1" customWidth="1"/>
    <col min="8449" max="8449" width="9.42578125" style="1" customWidth="1"/>
    <col min="8450" max="8451" width="14.28515625" style="1" customWidth="1"/>
    <col min="8452" max="8453" width="19.7109375" style="1" customWidth="1"/>
    <col min="8454" max="8454" width="22.5703125" style="1" customWidth="1"/>
    <col min="8455" max="8455" width="7" style="1" customWidth="1"/>
    <col min="8456" max="8456" width="20.85546875" style="1" customWidth="1"/>
    <col min="8457" max="8457" width="17.140625" style="1" customWidth="1"/>
    <col min="8458" max="8458" width="16.5703125" style="1" customWidth="1"/>
    <col min="8459" max="8459" width="20.28515625" style="1" customWidth="1"/>
    <col min="8460" max="8460" width="15.42578125" style="1" customWidth="1"/>
    <col min="8461" max="8461" width="12.5703125" style="1" customWidth="1"/>
    <col min="8462" max="8699" width="9.140625" style="1"/>
    <col min="8700" max="8700" width="6.7109375" style="1" customWidth="1"/>
    <col min="8701" max="8701" width="14.7109375" style="1" customWidth="1"/>
    <col min="8702" max="8702" width="12.28515625" style="1" customWidth="1"/>
    <col min="8703" max="8703" width="84.42578125" style="1" customWidth="1"/>
    <col min="8704" max="8704" width="11.5703125" style="1" customWidth="1"/>
    <col min="8705" max="8705" width="9.42578125" style="1" customWidth="1"/>
    <col min="8706" max="8707" width="14.28515625" style="1" customWidth="1"/>
    <col min="8708" max="8709" width="19.7109375" style="1" customWidth="1"/>
    <col min="8710" max="8710" width="22.5703125" style="1" customWidth="1"/>
    <col min="8711" max="8711" width="7" style="1" customWidth="1"/>
    <col min="8712" max="8712" width="20.85546875" style="1" customWidth="1"/>
    <col min="8713" max="8713" width="17.140625" style="1" customWidth="1"/>
    <col min="8714" max="8714" width="16.5703125" style="1" customWidth="1"/>
    <col min="8715" max="8715" width="20.28515625" style="1" customWidth="1"/>
    <col min="8716" max="8716" width="15.42578125" style="1" customWidth="1"/>
    <col min="8717" max="8717" width="12.5703125" style="1" customWidth="1"/>
    <col min="8718" max="8955" width="9.140625" style="1"/>
    <col min="8956" max="8956" width="6.7109375" style="1" customWidth="1"/>
    <col min="8957" max="8957" width="14.7109375" style="1" customWidth="1"/>
    <col min="8958" max="8958" width="12.28515625" style="1" customWidth="1"/>
    <col min="8959" max="8959" width="84.42578125" style="1" customWidth="1"/>
    <col min="8960" max="8960" width="11.5703125" style="1" customWidth="1"/>
    <col min="8961" max="8961" width="9.42578125" style="1" customWidth="1"/>
    <col min="8962" max="8963" width="14.28515625" style="1" customWidth="1"/>
    <col min="8964" max="8965" width="19.7109375" style="1" customWidth="1"/>
    <col min="8966" max="8966" width="22.5703125" style="1" customWidth="1"/>
    <col min="8967" max="8967" width="7" style="1" customWidth="1"/>
    <col min="8968" max="8968" width="20.85546875" style="1" customWidth="1"/>
    <col min="8969" max="8969" width="17.140625" style="1" customWidth="1"/>
    <col min="8970" max="8970" width="16.5703125" style="1" customWidth="1"/>
    <col min="8971" max="8971" width="20.28515625" style="1" customWidth="1"/>
    <col min="8972" max="8972" width="15.42578125" style="1" customWidth="1"/>
    <col min="8973" max="8973" width="12.5703125" style="1" customWidth="1"/>
    <col min="8974" max="9211" width="9.140625" style="1"/>
    <col min="9212" max="9212" width="6.7109375" style="1" customWidth="1"/>
    <col min="9213" max="9213" width="14.7109375" style="1" customWidth="1"/>
    <col min="9214" max="9214" width="12.28515625" style="1" customWidth="1"/>
    <col min="9215" max="9215" width="84.42578125" style="1" customWidth="1"/>
    <col min="9216" max="9216" width="11.5703125" style="1" customWidth="1"/>
    <col min="9217" max="9217" width="9.42578125" style="1" customWidth="1"/>
    <col min="9218" max="9219" width="14.28515625" style="1" customWidth="1"/>
    <col min="9220" max="9221" width="19.7109375" style="1" customWidth="1"/>
    <col min="9222" max="9222" width="22.5703125" style="1" customWidth="1"/>
    <col min="9223" max="9223" width="7" style="1" customWidth="1"/>
    <col min="9224" max="9224" width="20.85546875" style="1" customWidth="1"/>
    <col min="9225" max="9225" width="17.140625" style="1" customWidth="1"/>
    <col min="9226" max="9226" width="16.5703125" style="1" customWidth="1"/>
    <col min="9227" max="9227" width="20.28515625" style="1" customWidth="1"/>
    <col min="9228" max="9228" width="15.42578125" style="1" customWidth="1"/>
    <col min="9229" max="9229" width="12.5703125" style="1" customWidth="1"/>
    <col min="9230" max="9467" width="9.140625" style="1"/>
    <col min="9468" max="9468" width="6.7109375" style="1" customWidth="1"/>
    <col min="9469" max="9469" width="14.7109375" style="1" customWidth="1"/>
    <col min="9470" max="9470" width="12.28515625" style="1" customWidth="1"/>
    <col min="9471" max="9471" width="84.42578125" style="1" customWidth="1"/>
    <col min="9472" max="9472" width="11.5703125" style="1" customWidth="1"/>
    <col min="9473" max="9473" width="9.42578125" style="1" customWidth="1"/>
    <col min="9474" max="9475" width="14.28515625" style="1" customWidth="1"/>
    <col min="9476" max="9477" width="19.7109375" style="1" customWidth="1"/>
    <col min="9478" max="9478" width="22.5703125" style="1" customWidth="1"/>
    <col min="9479" max="9479" width="7" style="1" customWidth="1"/>
    <col min="9480" max="9480" width="20.85546875" style="1" customWidth="1"/>
    <col min="9481" max="9481" width="17.140625" style="1" customWidth="1"/>
    <col min="9482" max="9482" width="16.5703125" style="1" customWidth="1"/>
    <col min="9483" max="9483" width="20.28515625" style="1" customWidth="1"/>
    <col min="9484" max="9484" width="15.42578125" style="1" customWidth="1"/>
    <col min="9485" max="9485" width="12.5703125" style="1" customWidth="1"/>
    <col min="9486" max="9723" width="9.140625" style="1"/>
    <col min="9724" max="9724" width="6.7109375" style="1" customWidth="1"/>
    <col min="9725" max="9725" width="14.7109375" style="1" customWidth="1"/>
    <col min="9726" max="9726" width="12.28515625" style="1" customWidth="1"/>
    <col min="9727" max="9727" width="84.42578125" style="1" customWidth="1"/>
    <col min="9728" max="9728" width="11.5703125" style="1" customWidth="1"/>
    <col min="9729" max="9729" width="9.42578125" style="1" customWidth="1"/>
    <col min="9730" max="9731" width="14.28515625" style="1" customWidth="1"/>
    <col min="9732" max="9733" width="19.7109375" style="1" customWidth="1"/>
    <col min="9734" max="9734" width="22.5703125" style="1" customWidth="1"/>
    <col min="9735" max="9735" width="7" style="1" customWidth="1"/>
    <col min="9736" max="9736" width="20.85546875" style="1" customWidth="1"/>
    <col min="9737" max="9737" width="17.140625" style="1" customWidth="1"/>
    <col min="9738" max="9738" width="16.5703125" style="1" customWidth="1"/>
    <col min="9739" max="9739" width="20.28515625" style="1" customWidth="1"/>
    <col min="9740" max="9740" width="15.42578125" style="1" customWidth="1"/>
    <col min="9741" max="9741" width="12.5703125" style="1" customWidth="1"/>
    <col min="9742" max="9979" width="9.140625" style="1"/>
    <col min="9980" max="9980" width="6.7109375" style="1" customWidth="1"/>
    <col min="9981" max="9981" width="14.7109375" style="1" customWidth="1"/>
    <col min="9982" max="9982" width="12.28515625" style="1" customWidth="1"/>
    <col min="9983" max="9983" width="84.42578125" style="1" customWidth="1"/>
    <col min="9984" max="9984" width="11.5703125" style="1" customWidth="1"/>
    <col min="9985" max="9985" width="9.42578125" style="1" customWidth="1"/>
    <col min="9986" max="9987" width="14.28515625" style="1" customWidth="1"/>
    <col min="9988" max="9989" width="19.7109375" style="1" customWidth="1"/>
    <col min="9990" max="9990" width="22.5703125" style="1" customWidth="1"/>
    <col min="9991" max="9991" width="7" style="1" customWidth="1"/>
    <col min="9992" max="9992" width="20.85546875" style="1" customWidth="1"/>
    <col min="9993" max="9993" width="17.140625" style="1" customWidth="1"/>
    <col min="9994" max="9994" width="16.5703125" style="1" customWidth="1"/>
    <col min="9995" max="9995" width="20.28515625" style="1" customWidth="1"/>
    <col min="9996" max="9996" width="15.42578125" style="1" customWidth="1"/>
    <col min="9997" max="9997" width="12.5703125" style="1" customWidth="1"/>
    <col min="9998" max="10235" width="9.140625" style="1"/>
    <col min="10236" max="10236" width="6.7109375" style="1" customWidth="1"/>
    <col min="10237" max="10237" width="14.7109375" style="1" customWidth="1"/>
    <col min="10238" max="10238" width="12.28515625" style="1" customWidth="1"/>
    <col min="10239" max="10239" width="84.42578125" style="1" customWidth="1"/>
    <col min="10240" max="10240" width="11.5703125" style="1" customWidth="1"/>
    <col min="10241" max="10241" width="9.42578125" style="1" customWidth="1"/>
    <col min="10242" max="10243" width="14.28515625" style="1" customWidth="1"/>
    <col min="10244" max="10245" width="19.7109375" style="1" customWidth="1"/>
    <col min="10246" max="10246" width="22.5703125" style="1" customWidth="1"/>
    <col min="10247" max="10247" width="7" style="1" customWidth="1"/>
    <col min="10248" max="10248" width="20.85546875" style="1" customWidth="1"/>
    <col min="10249" max="10249" width="17.140625" style="1" customWidth="1"/>
    <col min="10250" max="10250" width="16.5703125" style="1" customWidth="1"/>
    <col min="10251" max="10251" width="20.28515625" style="1" customWidth="1"/>
    <col min="10252" max="10252" width="15.42578125" style="1" customWidth="1"/>
    <col min="10253" max="10253" width="12.5703125" style="1" customWidth="1"/>
    <col min="10254" max="10491" width="9.140625" style="1"/>
    <col min="10492" max="10492" width="6.7109375" style="1" customWidth="1"/>
    <col min="10493" max="10493" width="14.7109375" style="1" customWidth="1"/>
    <col min="10494" max="10494" width="12.28515625" style="1" customWidth="1"/>
    <col min="10495" max="10495" width="84.42578125" style="1" customWidth="1"/>
    <col min="10496" max="10496" width="11.5703125" style="1" customWidth="1"/>
    <col min="10497" max="10497" width="9.42578125" style="1" customWidth="1"/>
    <col min="10498" max="10499" width="14.28515625" style="1" customWidth="1"/>
    <col min="10500" max="10501" width="19.7109375" style="1" customWidth="1"/>
    <col min="10502" max="10502" width="22.5703125" style="1" customWidth="1"/>
    <col min="10503" max="10503" width="7" style="1" customWidth="1"/>
    <col min="10504" max="10504" width="20.85546875" style="1" customWidth="1"/>
    <col min="10505" max="10505" width="17.140625" style="1" customWidth="1"/>
    <col min="10506" max="10506" width="16.5703125" style="1" customWidth="1"/>
    <col min="10507" max="10507" width="20.28515625" style="1" customWidth="1"/>
    <col min="10508" max="10508" width="15.42578125" style="1" customWidth="1"/>
    <col min="10509" max="10509" width="12.5703125" style="1" customWidth="1"/>
    <col min="10510" max="10747" width="9.140625" style="1"/>
    <col min="10748" max="10748" width="6.7109375" style="1" customWidth="1"/>
    <col min="10749" max="10749" width="14.7109375" style="1" customWidth="1"/>
    <col min="10750" max="10750" width="12.28515625" style="1" customWidth="1"/>
    <col min="10751" max="10751" width="84.42578125" style="1" customWidth="1"/>
    <col min="10752" max="10752" width="11.5703125" style="1" customWidth="1"/>
    <col min="10753" max="10753" width="9.42578125" style="1" customWidth="1"/>
    <col min="10754" max="10755" width="14.28515625" style="1" customWidth="1"/>
    <col min="10756" max="10757" width="19.7109375" style="1" customWidth="1"/>
    <col min="10758" max="10758" width="22.5703125" style="1" customWidth="1"/>
    <col min="10759" max="10759" width="7" style="1" customWidth="1"/>
    <col min="10760" max="10760" width="20.85546875" style="1" customWidth="1"/>
    <col min="10761" max="10761" width="17.140625" style="1" customWidth="1"/>
    <col min="10762" max="10762" width="16.5703125" style="1" customWidth="1"/>
    <col min="10763" max="10763" width="20.28515625" style="1" customWidth="1"/>
    <col min="10764" max="10764" width="15.42578125" style="1" customWidth="1"/>
    <col min="10765" max="10765" width="12.5703125" style="1" customWidth="1"/>
    <col min="10766" max="11003" width="9.140625" style="1"/>
    <col min="11004" max="11004" width="6.7109375" style="1" customWidth="1"/>
    <col min="11005" max="11005" width="14.7109375" style="1" customWidth="1"/>
    <col min="11006" max="11006" width="12.28515625" style="1" customWidth="1"/>
    <col min="11007" max="11007" width="84.42578125" style="1" customWidth="1"/>
    <col min="11008" max="11008" width="11.5703125" style="1" customWidth="1"/>
    <col min="11009" max="11009" width="9.42578125" style="1" customWidth="1"/>
    <col min="11010" max="11011" width="14.28515625" style="1" customWidth="1"/>
    <col min="11012" max="11013" width="19.7109375" style="1" customWidth="1"/>
    <col min="11014" max="11014" width="22.5703125" style="1" customWidth="1"/>
    <col min="11015" max="11015" width="7" style="1" customWidth="1"/>
    <col min="11016" max="11016" width="20.85546875" style="1" customWidth="1"/>
    <col min="11017" max="11017" width="17.140625" style="1" customWidth="1"/>
    <col min="11018" max="11018" width="16.5703125" style="1" customWidth="1"/>
    <col min="11019" max="11019" width="20.28515625" style="1" customWidth="1"/>
    <col min="11020" max="11020" width="15.42578125" style="1" customWidth="1"/>
    <col min="11021" max="11021" width="12.5703125" style="1" customWidth="1"/>
    <col min="11022" max="11259" width="9.140625" style="1"/>
    <col min="11260" max="11260" width="6.7109375" style="1" customWidth="1"/>
    <col min="11261" max="11261" width="14.7109375" style="1" customWidth="1"/>
    <col min="11262" max="11262" width="12.28515625" style="1" customWidth="1"/>
    <col min="11263" max="11263" width="84.42578125" style="1" customWidth="1"/>
    <col min="11264" max="11264" width="11.5703125" style="1" customWidth="1"/>
    <col min="11265" max="11265" width="9.42578125" style="1" customWidth="1"/>
    <col min="11266" max="11267" width="14.28515625" style="1" customWidth="1"/>
    <col min="11268" max="11269" width="19.7109375" style="1" customWidth="1"/>
    <col min="11270" max="11270" width="22.5703125" style="1" customWidth="1"/>
    <col min="11271" max="11271" width="7" style="1" customWidth="1"/>
    <col min="11272" max="11272" width="20.85546875" style="1" customWidth="1"/>
    <col min="11273" max="11273" width="17.140625" style="1" customWidth="1"/>
    <col min="11274" max="11274" width="16.5703125" style="1" customWidth="1"/>
    <col min="11275" max="11275" width="20.28515625" style="1" customWidth="1"/>
    <col min="11276" max="11276" width="15.42578125" style="1" customWidth="1"/>
    <col min="11277" max="11277" width="12.5703125" style="1" customWidth="1"/>
    <col min="11278" max="11515" width="9.140625" style="1"/>
    <col min="11516" max="11516" width="6.7109375" style="1" customWidth="1"/>
    <col min="11517" max="11517" width="14.7109375" style="1" customWidth="1"/>
    <col min="11518" max="11518" width="12.28515625" style="1" customWidth="1"/>
    <col min="11519" max="11519" width="84.42578125" style="1" customWidth="1"/>
    <col min="11520" max="11520" width="11.5703125" style="1" customWidth="1"/>
    <col min="11521" max="11521" width="9.42578125" style="1" customWidth="1"/>
    <col min="11522" max="11523" width="14.28515625" style="1" customWidth="1"/>
    <col min="11524" max="11525" width="19.7109375" style="1" customWidth="1"/>
    <col min="11526" max="11526" width="22.5703125" style="1" customWidth="1"/>
    <col min="11527" max="11527" width="7" style="1" customWidth="1"/>
    <col min="11528" max="11528" width="20.85546875" style="1" customWidth="1"/>
    <col min="11529" max="11529" width="17.140625" style="1" customWidth="1"/>
    <col min="11530" max="11530" width="16.5703125" style="1" customWidth="1"/>
    <col min="11531" max="11531" width="20.28515625" style="1" customWidth="1"/>
    <col min="11532" max="11532" width="15.42578125" style="1" customWidth="1"/>
    <col min="11533" max="11533" width="12.5703125" style="1" customWidth="1"/>
    <col min="11534" max="11771" width="9.140625" style="1"/>
    <col min="11772" max="11772" width="6.7109375" style="1" customWidth="1"/>
    <col min="11773" max="11773" width="14.7109375" style="1" customWidth="1"/>
    <col min="11774" max="11774" width="12.28515625" style="1" customWidth="1"/>
    <col min="11775" max="11775" width="84.42578125" style="1" customWidth="1"/>
    <col min="11776" max="11776" width="11.5703125" style="1" customWidth="1"/>
    <col min="11777" max="11777" width="9.42578125" style="1" customWidth="1"/>
    <col min="11778" max="11779" width="14.28515625" style="1" customWidth="1"/>
    <col min="11780" max="11781" width="19.7109375" style="1" customWidth="1"/>
    <col min="11782" max="11782" width="22.5703125" style="1" customWidth="1"/>
    <col min="11783" max="11783" width="7" style="1" customWidth="1"/>
    <col min="11784" max="11784" width="20.85546875" style="1" customWidth="1"/>
    <col min="11785" max="11785" width="17.140625" style="1" customWidth="1"/>
    <col min="11786" max="11786" width="16.5703125" style="1" customWidth="1"/>
    <col min="11787" max="11787" width="20.28515625" style="1" customWidth="1"/>
    <col min="11788" max="11788" width="15.42578125" style="1" customWidth="1"/>
    <col min="11789" max="11789" width="12.5703125" style="1" customWidth="1"/>
    <col min="11790" max="12027" width="9.140625" style="1"/>
    <col min="12028" max="12028" width="6.7109375" style="1" customWidth="1"/>
    <col min="12029" max="12029" width="14.7109375" style="1" customWidth="1"/>
    <col min="12030" max="12030" width="12.28515625" style="1" customWidth="1"/>
    <col min="12031" max="12031" width="84.42578125" style="1" customWidth="1"/>
    <col min="12032" max="12032" width="11.5703125" style="1" customWidth="1"/>
    <col min="12033" max="12033" width="9.42578125" style="1" customWidth="1"/>
    <col min="12034" max="12035" width="14.28515625" style="1" customWidth="1"/>
    <col min="12036" max="12037" width="19.7109375" style="1" customWidth="1"/>
    <col min="12038" max="12038" width="22.5703125" style="1" customWidth="1"/>
    <col min="12039" max="12039" width="7" style="1" customWidth="1"/>
    <col min="12040" max="12040" width="20.85546875" style="1" customWidth="1"/>
    <col min="12041" max="12041" width="17.140625" style="1" customWidth="1"/>
    <col min="12042" max="12042" width="16.5703125" style="1" customWidth="1"/>
    <col min="12043" max="12043" width="20.28515625" style="1" customWidth="1"/>
    <col min="12044" max="12044" width="15.42578125" style="1" customWidth="1"/>
    <col min="12045" max="12045" width="12.5703125" style="1" customWidth="1"/>
    <col min="12046" max="12283" width="9.140625" style="1"/>
    <col min="12284" max="12284" width="6.7109375" style="1" customWidth="1"/>
    <col min="12285" max="12285" width="14.7109375" style="1" customWidth="1"/>
    <col min="12286" max="12286" width="12.28515625" style="1" customWidth="1"/>
    <col min="12287" max="12287" width="84.42578125" style="1" customWidth="1"/>
    <col min="12288" max="12288" width="11.5703125" style="1" customWidth="1"/>
    <col min="12289" max="12289" width="9.42578125" style="1" customWidth="1"/>
    <col min="12290" max="12291" width="14.28515625" style="1" customWidth="1"/>
    <col min="12292" max="12293" width="19.7109375" style="1" customWidth="1"/>
    <col min="12294" max="12294" width="22.5703125" style="1" customWidth="1"/>
    <col min="12295" max="12295" width="7" style="1" customWidth="1"/>
    <col min="12296" max="12296" width="20.85546875" style="1" customWidth="1"/>
    <col min="12297" max="12297" width="17.140625" style="1" customWidth="1"/>
    <col min="12298" max="12298" width="16.5703125" style="1" customWidth="1"/>
    <col min="12299" max="12299" width="20.28515625" style="1" customWidth="1"/>
    <col min="12300" max="12300" width="15.42578125" style="1" customWidth="1"/>
    <col min="12301" max="12301" width="12.5703125" style="1" customWidth="1"/>
    <col min="12302" max="12539" width="9.140625" style="1"/>
    <col min="12540" max="12540" width="6.7109375" style="1" customWidth="1"/>
    <col min="12541" max="12541" width="14.7109375" style="1" customWidth="1"/>
    <col min="12542" max="12542" width="12.28515625" style="1" customWidth="1"/>
    <col min="12543" max="12543" width="84.42578125" style="1" customWidth="1"/>
    <col min="12544" max="12544" width="11.5703125" style="1" customWidth="1"/>
    <col min="12545" max="12545" width="9.42578125" style="1" customWidth="1"/>
    <col min="12546" max="12547" width="14.28515625" style="1" customWidth="1"/>
    <col min="12548" max="12549" width="19.7109375" style="1" customWidth="1"/>
    <col min="12550" max="12550" width="22.5703125" style="1" customWidth="1"/>
    <col min="12551" max="12551" width="7" style="1" customWidth="1"/>
    <col min="12552" max="12552" width="20.85546875" style="1" customWidth="1"/>
    <col min="12553" max="12553" width="17.140625" style="1" customWidth="1"/>
    <col min="12554" max="12554" width="16.5703125" style="1" customWidth="1"/>
    <col min="12555" max="12555" width="20.28515625" style="1" customWidth="1"/>
    <col min="12556" max="12556" width="15.42578125" style="1" customWidth="1"/>
    <col min="12557" max="12557" width="12.5703125" style="1" customWidth="1"/>
    <col min="12558" max="12795" width="9.140625" style="1"/>
    <col min="12796" max="12796" width="6.7109375" style="1" customWidth="1"/>
    <col min="12797" max="12797" width="14.7109375" style="1" customWidth="1"/>
    <col min="12798" max="12798" width="12.28515625" style="1" customWidth="1"/>
    <col min="12799" max="12799" width="84.42578125" style="1" customWidth="1"/>
    <col min="12800" max="12800" width="11.5703125" style="1" customWidth="1"/>
    <col min="12801" max="12801" width="9.42578125" style="1" customWidth="1"/>
    <col min="12802" max="12803" width="14.28515625" style="1" customWidth="1"/>
    <col min="12804" max="12805" width="19.7109375" style="1" customWidth="1"/>
    <col min="12806" max="12806" width="22.5703125" style="1" customWidth="1"/>
    <col min="12807" max="12807" width="7" style="1" customWidth="1"/>
    <col min="12808" max="12808" width="20.85546875" style="1" customWidth="1"/>
    <col min="12809" max="12809" width="17.140625" style="1" customWidth="1"/>
    <col min="12810" max="12810" width="16.5703125" style="1" customWidth="1"/>
    <col min="12811" max="12811" width="20.28515625" style="1" customWidth="1"/>
    <col min="12812" max="12812" width="15.42578125" style="1" customWidth="1"/>
    <col min="12813" max="12813" width="12.5703125" style="1" customWidth="1"/>
    <col min="12814" max="13051" width="9.140625" style="1"/>
    <col min="13052" max="13052" width="6.7109375" style="1" customWidth="1"/>
    <col min="13053" max="13053" width="14.7109375" style="1" customWidth="1"/>
    <col min="13054" max="13054" width="12.28515625" style="1" customWidth="1"/>
    <col min="13055" max="13055" width="84.42578125" style="1" customWidth="1"/>
    <col min="13056" max="13056" width="11.5703125" style="1" customWidth="1"/>
    <col min="13057" max="13057" width="9.42578125" style="1" customWidth="1"/>
    <col min="13058" max="13059" width="14.28515625" style="1" customWidth="1"/>
    <col min="13060" max="13061" width="19.7109375" style="1" customWidth="1"/>
    <col min="13062" max="13062" width="22.5703125" style="1" customWidth="1"/>
    <col min="13063" max="13063" width="7" style="1" customWidth="1"/>
    <col min="13064" max="13064" width="20.85546875" style="1" customWidth="1"/>
    <col min="13065" max="13065" width="17.140625" style="1" customWidth="1"/>
    <col min="13066" max="13066" width="16.5703125" style="1" customWidth="1"/>
    <col min="13067" max="13067" width="20.28515625" style="1" customWidth="1"/>
    <col min="13068" max="13068" width="15.42578125" style="1" customWidth="1"/>
    <col min="13069" max="13069" width="12.5703125" style="1" customWidth="1"/>
    <col min="13070" max="13307" width="9.140625" style="1"/>
    <col min="13308" max="13308" width="6.7109375" style="1" customWidth="1"/>
    <col min="13309" max="13309" width="14.7109375" style="1" customWidth="1"/>
    <col min="13310" max="13310" width="12.28515625" style="1" customWidth="1"/>
    <col min="13311" max="13311" width="84.42578125" style="1" customWidth="1"/>
    <col min="13312" max="13312" width="11.5703125" style="1" customWidth="1"/>
    <col min="13313" max="13313" width="9.42578125" style="1" customWidth="1"/>
    <col min="13314" max="13315" width="14.28515625" style="1" customWidth="1"/>
    <col min="13316" max="13317" width="19.7109375" style="1" customWidth="1"/>
    <col min="13318" max="13318" width="22.5703125" style="1" customWidth="1"/>
    <col min="13319" max="13319" width="7" style="1" customWidth="1"/>
    <col min="13320" max="13320" width="20.85546875" style="1" customWidth="1"/>
    <col min="13321" max="13321" width="17.140625" style="1" customWidth="1"/>
    <col min="13322" max="13322" width="16.5703125" style="1" customWidth="1"/>
    <col min="13323" max="13323" width="20.28515625" style="1" customWidth="1"/>
    <col min="13324" max="13324" width="15.42578125" style="1" customWidth="1"/>
    <col min="13325" max="13325" width="12.5703125" style="1" customWidth="1"/>
    <col min="13326" max="13563" width="9.140625" style="1"/>
    <col min="13564" max="13564" width="6.7109375" style="1" customWidth="1"/>
    <col min="13565" max="13565" width="14.7109375" style="1" customWidth="1"/>
    <col min="13566" max="13566" width="12.28515625" style="1" customWidth="1"/>
    <col min="13567" max="13567" width="84.42578125" style="1" customWidth="1"/>
    <col min="13568" max="13568" width="11.5703125" style="1" customWidth="1"/>
    <col min="13569" max="13569" width="9.42578125" style="1" customWidth="1"/>
    <col min="13570" max="13571" width="14.28515625" style="1" customWidth="1"/>
    <col min="13572" max="13573" width="19.7109375" style="1" customWidth="1"/>
    <col min="13574" max="13574" width="22.5703125" style="1" customWidth="1"/>
    <col min="13575" max="13575" width="7" style="1" customWidth="1"/>
    <col min="13576" max="13576" width="20.85546875" style="1" customWidth="1"/>
    <col min="13577" max="13577" width="17.140625" style="1" customWidth="1"/>
    <col min="13578" max="13578" width="16.5703125" style="1" customWidth="1"/>
    <col min="13579" max="13579" width="20.28515625" style="1" customWidth="1"/>
    <col min="13580" max="13580" width="15.42578125" style="1" customWidth="1"/>
    <col min="13581" max="13581" width="12.5703125" style="1" customWidth="1"/>
    <col min="13582" max="13819" width="9.140625" style="1"/>
    <col min="13820" max="13820" width="6.7109375" style="1" customWidth="1"/>
    <col min="13821" max="13821" width="14.7109375" style="1" customWidth="1"/>
    <col min="13822" max="13822" width="12.28515625" style="1" customWidth="1"/>
    <col min="13823" max="13823" width="84.42578125" style="1" customWidth="1"/>
    <col min="13824" max="13824" width="11.5703125" style="1" customWidth="1"/>
    <col min="13825" max="13825" width="9.42578125" style="1" customWidth="1"/>
    <col min="13826" max="13827" width="14.28515625" style="1" customWidth="1"/>
    <col min="13828" max="13829" width="19.7109375" style="1" customWidth="1"/>
    <col min="13830" max="13830" width="22.5703125" style="1" customWidth="1"/>
    <col min="13831" max="13831" width="7" style="1" customWidth="1"/>
    <col min="13832" max="13832" width="20.85546875" style="1" customWidth="1"/>
    <col min="13833" max="13833" width="17.140625" style="1" customWidth="1"/>
    <col min="13834" max="13834" width="16.5703125" style="1" customWidth="1"/>
    <col min="13835" max="13835" width="20.28515625" style="1" customWidth="1"/>
    <col min="13836" max="13836" width="15.42578125" style="1" customWidth="1"/>
    <col min="13837" max="13837" width="12.5703125" style="1" customWidth="1"/>
    <col min="13838" max="14075" width="9.140625" style="1"/>
    <col min="14076" max="14076" width="6.7109375" style="1" customWidth="1"/>
    <col min="14077" max="14077" width="14.7109375" style="1" customWidth="1"/>
    <col min="14078" max="14078" width="12.28515625" style="1" customWidth="1"/>
    <col min="14079" max="14079" width="84.42578125" style="1" customWidth="1"/>
    <col min="14080" max="14080" width="11.5703125" style="1" customWidth="1"/>
    <col min="14081" max="14081" width="9.42578125" style="1" customWidth="1"/>
    <col min="14082" max="14083" width="14.28515625" style="1" customWidth="1"/>
    <col min="14084" max="14085" width="19.7109375" style="1" customWidth="1"/>
    <col min="14086" max="14086" width="22.5703125" style="1" customWidth="1"/>
    <col min="14087" max="14087" width="7" style="1" customWidth="1"/>
    <col min="14088" max="14088" width="20.85546875" style="1" customWidth="1"/>
    <col min="14089" max="14089" width="17.140625" style="1" customWidth="1"/>
    <col min="14090" max="14090" width="16.5703125" style="1" customWidth="1"/>
    <col min="14091" max="14091" width="20.28515625" style="1" customWidth="1"/>
    <col min="14092" max="14092" width="15.42578125" style="1" customWidth="1"/>
    <col min="14093" max="14093" width="12.5703125" style="1" customWidth="1"/>
    <col min="14094" max="14331" width="9.140625" style="1"/>
    <col min="14332" max="14332" width="6.7109375" style="1" customWidth="1"/>
    <col min="14333" max="14333" width="14.7109375" style="1" customWidth="1"/>
    <col min="14334" max="14334" width="12.28515625" style="1" customWidth="1"/>
    <col min="14335" max="14335" width="84.42578125" style="1" customWidth="1"/>
    <col min="14336" max="14336" width="11.5703125" style="1" customWidth="1"/>
    <col min="14337" max="14337" width="9.42578125" style="1" customWidth="1"/>
    <col min="14338" max="14339" width="14.28515625" style="1" customWidth="1"/>
    <col min="14340" max="14341" width="19.7109375" style="1" customWidth="1"/>
    <col min="14342" max="14342" width="22.5703125" style="1" customWidth="1"/>
    <col min="14343" max="14343" width="7" style="1" customWidth="1"/>
    <col min="14344" max="14344" width="20.85546875" style="1" customWidth="1"/>
    <col min="14345" max="14345" width="17.140625" style="1" customWidth="1"/>
    <col min="14346" max="14346" width="16.5703125" style="1" customWidth="1"/>
    <col min="14347" max="14347" width="20.28515625" style="1" customWidth="1"/>
    <col min="14348" max="14348" width="15.42578125" style="1" customWidth="1"/>
    <col min="14349" max="14349" width="12.5703125" style="1" customWidth="1"/>
    <col min="14350" max="14587" width="9.140625" style="1"/>
    <col min="14588" max="14588" width="6.7109375" style="1" customWidth="1"/>
    <col min="14589" max="14589" width="14.7109375" style="1" customWidth="1"/>
    <col min="14590" max="14590" width="12.28515625" style="1" customWidth="1"/>
    <col min="14591" max="14591" width="84.42578125" style="1" customWidth="1"/>
    <col min="14592" max="14592" width="11.5703125" style="1" customWidth="1"/>
    <col min="14593" max="14593" width="9.42578125" style="1" customWidth="1"/>
    <col min="14594" max="14595" width="14.28515625" style="1" customWidth="1"/>
    <col min="14596" max="14597" width="19.7109375" style="1" customWidth="1"/>
    <col min="14598" max="14598" width="22.5703125" style="1" customWidth="1"/>
    <col min="14599" max="14599" width="7" style="1" customWidth="1"/>
    <col min="14600" max="14600" width="20.85546875" style="1" customWidth="1"/>
    <col min="14601" max="14601" width="17.140625" style="1" customWidth="1"/>
    <col min="14602" max="14602" width="16.5703125" style="1" customWidth="1"/>
    <col min="14603" max="14603" width="20.28515625" style="1" customWidth="1"/>
    <col min="14604" max="14604" width="15.42578125" style="1" customWidth="1"/>
    <col min="14605" max="14605" width="12.5703125" style="1" customWidth="1"/>
    <col min="14606" max="14843" width="9.140625" style="1"/>
    <col min="14844" max="14844" width="6.7109375" style="1" customWidth="1"/>
    <col min="14845" max="14845" width="14.7109375" style="1" customWidth="1"/>
    <col min="14846" max="14846" width="12.28515625" style="1" customWidth="1"/>
    <col min="14847" max="14847" width="84.42578125" style="1" customWidth="1"/>
    <col min="14848" max="14848" width="11.5703125" style="1" customWidth="1"/>
    <col min="14849" max="14849" width="9.42578125" style="1" customWidth="1"/>
    <col min="14850" max="14851" width="14.28515625" style="1" customWidth="1"/>
    <col min="14852" max="14853" width="19.7109375" style="1" customWidth="1"/>
    <col min="14854" max="14854" width="22.5703125" style="1" customWidth="1"/>
    <col min="14855" max="14855" width="7" style="1" customWidth="1"/>
    <col min="14856" max="14856" width="20.85546875" style="1" customWidth="1"/>
    <col min="14857" max="14857" width="17.140625" style="1" customWidth="1"/>
    <col min="14858" max="14858" width="16.5703125" style="1" customWidth="1"/>
    <col min="14859" max="14859" width="20.28515625" style="1" customWidth="1"/>
    <col min="14860" max="14860" width="15.42578125" style="1" customWidth="1"/>
    <col min="14861" max="14861" width="12.5703125" style="1" customWidth="1"/>
    <col min="14862" max="15099" width="9.140625" style="1"/>
    <col min="15100" max="15100" width="6.7109375" style="1" customWidth="1"/>
    <col min="15101" max="15101" width="14.7109375" style="1" customWidth="1"/>
    <col min="15102" max="15102" width="12.28515625" style="1" customWidth="1"/>
    <col min="15103" max="15103" width="84.42578125" style="1" customWidth="1"/>
    <col min="15104" max="15104" width="11.5703125" style="1" customWidth="1"/>
    <col min="15105" max="15105" width="9.42578125" style="1" customWidth="1"/>
    <col min="15106" max="15107" width="14.28515625" style="1" customWidth="1"/>
    <col min="15108" max="15109" width="19.7109375" style="1" customWidth="1"/>
    <col min="15110" max="15110" width="22.5703125" style="1" customWidth="1"/>
    <col min="15111" max="15111" width="7" style="1" customWidth="1"/>
    <col min="15112" max="15112" width="20.85546875" style="1" customWidth="1"/>
    <col min="15113" max="15113" width="17.140625" style="1" customWidth="1"/>
    <col min="15114" max="15114" width="16.5703125" style="1" customWidth="1"/>
    <col min="15115" max="15115" width="20.28515625" style="1" customWidth="1"/>
    <col min="15116" max="15116" width="15.42578125" style="1" customWidth="1"/>
    <col min="15117" max="15117" width="12.5703125" style="1" customWidth="1"/>
    <col min="15118" max="15355" width="9.140625" style="1"/>
    <col min="15356" max="15356" width="6.7109375" style="1" customWidth="1"/>
    <col min="15357" max="15357" width="14.7109375" style="1" customWidth="1"/>
    <col min="15358" max="15358" width="12.28515625" style="1" customWidth="1"/>
    <col min="15359" max="15359" width="84.42578125" style="1" customWidth="1"/>
    <col min="15360" max="15360" width="11.5703125" style="1" customWidth="1"/>
    <col min="15361" max="15361" width="9.42578125" style="1" customWidth="1"/>
    <col min="15362" max="15363" width="14.28515625" style="1" customWidth="1"/>
    <col min="15364" max="15365" width="19.7109375" style="1" customWidth="1"/>
    <col min="15366" max="15366" width="22.5703125" style="1" customWidth="1"/>
    <col min="15367" max="15367" width="7" style="1" customWidth="1"/>
    <col min="15368" max="15368" width="20.85546875" style="1" customWidth="1"/>
    <col min="15369" max="15369" width="17.140625" style="1" customWidth="1"/>
    <col min="15370" max="15370" width="16.5703125" style="1" customWidth="1"/>
    <col min="15371" max="15371" width="20.28515625" style="1" customWidth="1"/>
    <col min="15372" max="15372" width="15.42578125" style="1" customWidth="1"/>
    <col min="15373" max="15373" width="12.5703125" style="1" customWidth="1"/>
    <col min="15374" max="15611" width="9.140625" style="1"/>
    <col min="15612" max="15612" width="6.7109375" style="1" customWidth="1"/>
    <col min="15613" max="15613" width="14.7109375" style="1" customWidth="1"/>
    <col min="15614" max="15614" width="12.28515625" style="1" customWidth="1"/>
    <col min="15615" max="15615" width="84.42578125" style="1" customWidth="1"/>
    <col min="15616" max="15616" width="11.5703125" style="1" customWidth="1"/>
    <col min="15617" max="15617" width="9.42578125" style="1" customWidth="1"/>
    <col min="15618" max="15619" width="14.28515625" style="1" customWidth="1"/>
    <col min="15620" max="15621" width="19.7109375" style="1" customWidth="1"/>
    <col min="15622" max="15622" width="22.5703125" style="1" customWidth="1"/>
    <col min="15623" max="15623" width="7" style="1" customWidth="1"/>
    <col min="15624" max="15624" width="20.85546875" style="1" customWidth="1"/>
    <col min="15625" max="15625" width="17.140625" style="1" customWidth="1"/>
    <col min="15626" max="15626" width="16.5703125" style="1" customWidth="1"/>
    <col min="15627" max="15627" width="20.28515625" style="1" customWidth="1"/>
    <col min="15628" max="15628" width="15.42578125" style="1" customWidth="1"/>
    <col min="15629" max="15629" width="12.5703125" style="1" customWidth="1"/>
    <col min="15630" max="15867" width="9.140625" style="1"/>
    <col min="15868" max="15868" width="6.7109375" style="1" customWidth="1"/>
    <col min="15869" max="15869" width="14.7109375" style="1" customWidth="1"/>
    <col min="15870" max="15870" width="12.28515625" style="1" customWidth="1"/>
    <col min="15871" max="15871" width="84.42578125" style="1" customWidth="1"/>
    <col min="15872" max="15872" width="11.5703125" style="1" customWidth="1"/>
    <col min="15873" max="15873" width="9.42578125" style="1" customWidth="1"/>
    <col min="15874" max="15875" width="14.28515625" style="1" customWidth="1"/>
    <col min="15876" max="15877" width="19.7109375" style="1" customWidth="1"/>
    <col min="15878" max="15878" width="22.5703125" style="1" customWidth="1"/>
    <col min="15879" max="15879" width="7" style="1" customWidth="1"/>
    <col min="15880" max="15880" width="20.85546875" style="1" customWidth="1"/>
    <col min="15881" max="15881" width="17.140625" style="1" customWidth="1"/>
    <col min="15882" max="15882" width="16.5703125" style="1" customWidth="1"/>
    <col min="15883" max="15883" width="20.28515625" style="1" customWidth="1"/>
    <col min="15884" max="15884" width="15.42578125" style="1" customWidth="1"/>
    <col min="15885" max="15885" width="12.5703125" style="1" customWidth="1"/>
    <col min="15886" max="16123" width="9.140625" style="1"/>
    <col min="16124" max="16124" width="6.7109375" style="1" customWidth="1"/>
    <col min="16125" max="16125" width="14.7109375" style="1" customWidth="1"/>
    <col min="16126" max="16126" width="12.28515625" style="1" customWidth="1"/>
    <col min="16127" max="16127" width="84.42578125" style="1" customWidth="1"/>
    <col min="16128" max="16128" width="11.5703125" style="1" customWidth="1"/>
    <col min="16129" max="16129" width="9.42578125" style="1" customWidth="1"/>
    <col min="16130" max="16131" width="14.28515625" style="1" customWidth="1"/>
    <col min="16132" max="16133" width="19.7109375" style="1" customWidth="1"/>
    <col min="16134" max="16134" width="22.5703125" style="1" customWidth="1"/>
    <col min="16135" max="16135" width="7" style="1" customWidth="1"/>
    <col min="16136" max="16136" width="20.85546875" style="1" customWidth="1"/>
    <col min="16137" max="16137" width="17.140625" style="1" customWidth="1"/>
    <col min="16138" max="16138" width="16.5703125" style="1" customWidth="1"/>
    <col min="16139" max="16139" width="20.28515625" style="1" customWidth="1"/>
    <col min="16140" max="16140" width="15.42578125" style="1" customWidth="1"/>
    <col min="16141" max="16141" width="12.5703125" style="1" customWidth="1"/>
    <col min="16142" max="16384" width="9.140625" style="1"/>
  </cols>
  <sheetData>
    <row r="1" spans="2:24" ht="16.5" customHeight="1" thickBot="1"/>
    <row r="2" spans="2:24" ht="28.5" customHeight="1">
      <c r="B2" s="71"/>
      <c r="C2" s="70"/>
      <c r="D2" s="198" t="s">
        <v>45</v>
      </c>
      <c r="E2" s="199"/>
      <c r="F2" s="154" t="s">
        <v>0</v>
      </c>
      <c r="G2" s="102" t="s">
        <v>165</v>
      </c>
      <c r="H2" s="66"/>
      <c r="I2" s="66"/>
      <c r="J2" s="82"/>
      <c r="K2" s="93"/>
      <c r="L2" s="93"/>
      <c r="M2" s="93"/>
      <c r="N2" s="105"/>
      <c r="O2" s="106"/>
    </row>
    <row r="3" spans="2:24" ht="50.25" customHeight="1">
      <c r="B3" s="200" t="s">
        <v>127</v>
      </c>
      <c r="C3" s="201"/>
      <c r="D3" s="201"/>
      <c r="E3" s="201"/>
      <c r="F3" s="155" t="s">
        <v>1</v>
      </c>
      <c r="G3" s="139"/>
      <c r="H3" s="67"/>
      <c r="I3" s="67"/>
      <c r="K3" s="107" t="s">
        <v>43</v>
      </c>
      <c r="L3" s="94"/>
      <c r="M3" s="94"/>
      <c r="N3" s="108"/>
      <c r="O3" s="109"/>
    </row>
    <row r="4" spans="2:24" ht="13.5" thickBot="1">
      <c r="B4" s="202"/>
      <c r="C4" s="203"/>
      <c r="D4" s="203"/>
      <c r="E4" s="203"/>
      <c r="F4" s="156" t="s">
        <v>2</v>
      </c>
      <c r="G4" s="153"/>
      <c r="H4" s="2"/>
      <c r="I4" s="2"/>
      <c r="J4" s="83"/>
      <c r="K4" s="101"/>
      <c r="L4" s="101" t="s">
        <v>3</v>
      </c>
      <c r="M4" s="110"/>
      <c r="N4" s="101" t="s">
        <v>4</v>
      </c>
      <c r="O4" s="111"/>
    </row>
    <row r="5" spans="2:24" ht="13.5" thickBot="1">
      <c r="B5" s="190" t="s">
        <v>5</v>
      </c>
      <c r="C5" s="190" t="s">
        <v>6</v>
      </c>
      <c r="D5" s="190" t="s">
        <v>7</v>
      </c>
      <c r="E5" s="190" t="s">
        <v>8</v>
      </c>
      <c r="F5" s="190" t="s">
        <v>46</v>
      </c>
      <c r="G5" s="205" t="s">
        <v>47</v>
      </c>
      <c r="H5" s="190" t="s">
        <v>48</v>
      </c>
      <c r="I5" s="190" t="s">
        <v>49</v>
      </c>
      <c r="J5" s="190" t="s">
        <v>9</v>
      </c>
      <c r="K5" s="189" t="s">
        <v>10</v>
      </c>
      <c r="L5" s="189"/>
      <c r="M5" s="189" t="s">
        <v>11</v>
      </c>
      <c r="N5" s="189"/>
      <c r="O5" s="189" t="s">
        <v>12</v>
      </c>
    </row>
    <row r="6" spans="2:24" ht="13.5" thickBot="1">
      <c r="B6" s="191"/>
      <c r="C6" s="191"/>
      <c r="D6" s="191"/>
      <c r="E6" s="191"/>
      <c r="F6" s="191"/>
      <c r="G6" s="206"/>
      <c r="H6" s="191"/>
      <c r="I6" s="191"/>
      <c r="J6" s="191"/>
      <c r="K6" s="95" t="s">
        <v>13</v>
      </c>
      <c r="L6" s="95" t="s">
        <v>14</v>
      </c>
      <c r="M6" s="95" t="s">
        <v>15</v>
      </c>
      <c r="N6" s="95" t="s">
        <v>16</v>
      </c>
      <c r="O6" s="204"/>
    </row>
    <row r="7" spans="2:24" ht="27.75" customHeight="1" thickBot="1">
      <c r="B7" s="72" t="s">
        <v>141</v>
      </c>
      <c r="C7" s="3"/>
      <c r="D7" s="3"/>
      <c r="E7" s="3"/>
      <c r="F7" s="3"/>
      <c r="G7" s="84"/>
      <c r="H7" s="3"/>
      <c r="I7" s="3"/>
      <c r="J7" s="3"/>
      <c r="K7" s="112"/>
      <c r="L7" s="97"/>
      <c r="M7" s="112"/>
      <c r="N7" s="112"/>
      <c r="O7" s="113"/>
    </row>
    <row r="8" spans="2:24" ht="15" customHeight="1">
      <c r="B8" s="4" t="s">
        <v>17</v>
      </c>
      <c r="C8" s="187" t="s">
        <v>53</v>
      </c>
      <c r="D8" s="188"/>
      <c r="E8" s="188"/>
      <c r="F8" s="5"/>
      <c r="G8" s="85"/>
      <c r="H8" s="5"/>
      <c r="I8" s="5"/>
      <c r="J8" s="5"/>
      <c r="K8" s="114"/>
      <c r="L8" s="98"/>
      <c r="M8" s="115"/>
      <c r="N8" s="115"/>
      <c r="O8" s="116">
        <v>919.06603964999999</v>
      </c>
    </row>
    <row r="9" spans="2:24" ht="15.75" thickBot="1">
      <c r="B9" s="6" t="s">
        <v>18</v>
      </c>
      <c r="C9" s="7" t="s">
        <v>52</v>
      </c>
      <c r="D9" s="7" t="s">
        <v>54</v>
      </c>
      <c r="E9" s="8" t="s">
        <v>53</v>
      </c>
      <c r="F9" s="157">
        <v>1</v>
      </c>
      <c r="G9" s="88"/>
      <c r="H9" s="9">
        <f>G9</f>
        <v>0</v>
      </c>
      <c r="I9" s="9">
        <f>F9-H9</f>
        <v>1</v>
      </c>
      <c r="J9" s="10" t="s">
        <v>57</v>
      </c>
      <c r="K9" s="117"/>
      <c r="L9" s="117"/>
      <c r="M9" s="118"/>
      <c r="N9" s="118"/>
      <c r="O9" s="119"/>
      <c r="Q9" s="11"/>
    </row>
    <row r="10" spans="2:24" ht="13.5" thickBot="1">
      <c r="B10" s="12"/>
      <c r="C10" s="13"/>
      <c r="D10" s="13"/>
      <c r="E10" s="14" t="s">
        <v>19</v>
      </c>
      <c r="F10" s="158"/>
      <c r="G10" s="89"/>
      <c r="H10" s="15"/>
      <c r="I10" s="15"/>
      <c r="J10" s="16"/>
      <c r="K10" s="120"/>
      <c r="L10" s="99"/>
      <c r="M10" s="122"/>
      <c r="N10" s="122"/>
      <c r="O10" s="184"/>
      <c r="Q10" s="11"/>
      <c r="R10" s="148"/>
      <c r="S10" s="148"/>
      <c r="T10" s="148"/>
      <c r="U10" s="148"/>
    </row>
    <row r="11" spans="2:24" ht="15">
      <c r="B11" s="33" t="s">
        <v>20</v>
      </c>
      <c r="C11" s="187" t="s">
        <v>123</v>
      </c>
      <c r="D11" s="188"/>
      <c r="E11" s="188"/>
      <c r="F11" s="5"/>
      <c r="G11" s="85"/>
      <c r="H11" s="5"/>
      <c r="I11" s="5"/>
      <c r="J11" s="5"/>
      <c r="K11" s="114"/>
      <c r="L11" s="163"/>
      <c r="M11" s="185"/>
      <c r="N11" s="186"/>
      <c r="O11" s="183"/>
      <c r="Q11" s="11"/>
      <c r="R11" s="148"/>
      <c r="S11" s="148"/>
      <c r="T11" s="148"/>
      <c r="U11" s="148"/>
    </row>
    <row r="12" spans="2:24" ht="53.25" customHeight="1">
      <c r="B12" s="6" t="s">
        <v>130</v>
      </c>
      <c r="C12" s="28" t="s">
        <v>52</v>
      </c>
      <c r="D12" s="28" t="s">
        <v>64</v>
      </c>
      <c r="E12" s="30" t="s">
        <v>58</v>
      </c>
      <c r="F12" s="159">
        <v>117</v>
      </c>
      <c r="G12" s="91"/>
      <c r="H12" s="9">
        <f t="shared" ref="H12:H20" si="0">G12</f>
        <v>0</v>
      </c>
      <c r="I12" s="9">
        <f t="shared" ref="I12:I20" si="1">F12-H12</f>
        <v>117</v>
      </c>
      <c r="J12" s="22" t="s">
        <v>99</v>
      </c>
      <c r="K12" s="117"/>
      <c r="L12" s="117"/>
      <c r="M12" s="118"/>
      <c r="N12" s="118"/>
      <c r="O12" s="119"/>
      <c r="Q12" s="11"/>
      <c r="R12" s="151"/>
      <c r="S12" s="148"/>
      <c r="T12" s="148"/>
      <c r="U12" s="148"/>
    </row>
    <row r="13" spans="2:24" ht="34.5" customHeight="1">
      <c r="B13" s="6" t="s">
        <v>131</v>
      </c>
      <c r="C13" s="28" t="s">
        <v>52</v>
      </c>
      <c r="D13" s="28" t="s">
        <v>65</v>
      </c>
      <c r="E13" s="30" t="s">
        <v>59</v>
      </c>
      <c r="F13" s="159">
        <v>80</v>
      </c>
      <c r="G13" s="91"/>
      <c r="H13" s="9">
        <f t="shared" si="0"/>
        <v>0</v>
      </c>
      <c r="I13" s="9">
        <f t="shared" si="1"/>
        <v>80</v>
      </c>
      <c r="J13" s="22" t="s">
        <v>99</v>
      </c>
      <c r="K13" s="117"/>
      <c r="L13" s="117"/>
      <c r="M13" s="118"/>
      <c r="N13" s="118"/>
      <c r="O13" s="119"/>
      <c r="Q13" s="11"/>
      <c r="R13" s="151"/>
      <c r="S13" s="148"/>
      <c r="T13" s="148"/>
      <c r="U13" s="148"/>
    </row>
    <row r="14" spans="2:24" ht="25.5">
      <c r="B14" s="6" t="s">
        <v>132</v>
      </c>
      <c r="C14" s="28" t="s">
        <v>42</v>
      </c>
      <c r="D14" s="28">
        <v>89585</v>
      </c>
      <c r="E14" s="30" t="s">
        <v>60</v>
      </c>
      <c r="F14" s="159">
        <v>2</v>
      </c>
      <c r="G14" s="91"/>
      <c r="H14" s="9">
        <f t="shared" ref="H14:H17" si="2">G14</f>
        <v>0</v>
      </c>
      <c r="I14" s="9">
        <f t="shared" ref="I14:I17" si="3">F14-H14</f>
        <v>2</v>
      </c>
      <c r="J14" s="22" t="s">
        <v>57</v>
      </c>
      <c r="K14" s="117"/>
      <c r="L14" s="117"/>
      <c r="M14" s="118"/>
      <c r="N14" s="118"/>
      <c r="O14" s="119"/>
      <c r="Q14" s="11"/>
      <c r="R14" s="151"/>
      <c r="S14" s="148"/>
      <c r="T14" s="152"/>
      <c r="U14" s="152"/>
    </row>
    <row r="15" spans="2:24" ht="25.5">
      <c r="B15" s="6" t="s">
        <v>133</v>
      </c>
      <c r="C15" s="28" t="s">
        <v>42</v>
      </c>
      <c r="D15" s="28">
        <v>99257</v>
      </c>
      <c r="E15" s="30" t="s">
        <v>61</v>
      </c>
      <c r="F15" s="159">
        <v>1</v>
      </c>
      <c r="G15" s="91"/>
      <c r="H15" s="9">
        <f t="shared" si="2"/>
        <v>0</v>
      </c>
      <c r="I15" s="9">
        <f t="shared" si="3"/>
        <v>1</v>
      </c>
      <c r="J15" s="22" t="s">
        <v>57</v>
      </c>
      <c r="K15" s="117"/>
      <c r="L15" s="117"/>
      <c r="M15" s="118"/>
      <c r="N15" s="118"/>
      <c r="O15" s="119"/>
      <c r="Q15" s="11"/>
      <c r="R15" s="151"/>
      <c r="S15" s="148"/>
      <c r="T15" s="152"/>
      <c r="U15" s="152"/>
      <c r="X15" s="103"/>
    </row>
    <row r="16" spans="2:24" ht="25.5">
      <c r="B16" s="6" t="s">
        <v>134</v>
      </c>
      <c r="C16" s="28" t="s">
        <v>42</v>
      </c>
      <c r="D16" s="28" t="s">
        <v>68</v>
      </c>
      <c r="E16" s="30" t="s">
        <v>62</v>
      </c>
      <c r="F16" s="159">
        <v>1131</v>
      </c>
      <c r="G16" s="91"/>
      <c r="H16" s="9">
        <f t="shared" ref="H16" si="4">G16</f>
        <v>0</v>
      </c>
      <c r="I16" s="9">
        <f t="shared" ref="I16" si="5">F16-H16</f>
        <v>1131</v>
      </c>
      <c r="J16" s="22" t="s">
        <v>56</v>
      </c>
      <c r="K16" s="117"/>
      <c r="L16" s="117"/>
      <c r="M16" s="118"/>
      <c r="N16" s="118"/>
      <c r="O16" s="119"/>
      <c r="Q16" s="11"/>
      <c r="R16" s="151"/>
      <c r="S16" s="148"/>
      <c r="T16" s="152"/>
      <c r="U16" s="152"/>
    </row>
    <row r="17" spans="2:21" ht="25.5">
      <c r="B17" s="6" t="s">
        <v>135</v>
      </c>
      <c r="C17" s="28" t="s">
        <v>52</v>
      </c>
      <c r="D17" s="28" t="s">
        <v>69</v>
      </c>
      <c r="E17" s="30" t="s">
        <v>139</v>
      </c>
      <c r="F17" s="159">
        <v>113.1</v>
      </c>
      <c r="G17" s="91"/>
      <c r="H17" s="9">
        <f t="shared" si="2"/>
        <v>0</v>
      </c>
      <c r="I17" s="9">
        <f t="shared" si="3"/>
        <v>113.1</v>
      </c>
      <c r="J17" s="22" t="s">
        <v>55</v>
      </c>
      <c r="K17" s="117"/>
      <c r="L17" s="117"/>
      <c r="M17" s="118"/>
      <c r="N17" s="118"/>
      <c r="O17" s="119"/>
      <c r="Q17" s="11"/>
      <c r="R17" s="151"/>
      <c r="S17" s="148"/>
      <c r="T17" s="148"/>
      <c r="U17" s="148"/>
    </row>
    <row r="18" spans="2:21" ht="25.5">
      <c r="B18" s="6" t="s">
        <v>136</v>
      </c>
      <c r="C18" s="28" t="s">
        <v>42</v>
      </c>
      <c r="D18" s="28" t="s">
        <v>70</v>
      </c>
      <c r="E18" s="30" t="s">
        <v>50</v>
      </c>
      <c r="F18" s="159">
        <v>1917.05</v>
      </c>
      <c r="G18" s="91"/>
      <c r="H18" s="9">
        <f t="shared" si="0"/>
        <v>0</v>
      </c>
      <c r="I18" s="9">
        <f t="shared" si="1"/>
        <v>1917.05</v>
      </c>
      <c r="J18" s="22" t="s">
        <v>100</v>
      </c>
      <c r="K18" s="117"/>
      <c r="L18" s="117"/>
      <c r="M18" s="118"/>
      <c r="N18" s="118"/>
      <c r="O18" s="119"/>
      <c r="Q18" s="11"/>
      <c r="R18" s="151"/>
      <c r="S18" s="148"/>
      <c r="T18" s="152"/>
      <c r="U18" s="152"/>
    </row>
    <row r="19" spans="2:21" ht="25.5">
      <c r="B19" s="6" t="s">
        <v>137</v>
      </c>
      <c r="C19" s="28" t="s">
        <v>52</v>
      </c>
      <c r="D19" s="28" t="s">
        <v>125</v>
      </c>
      <c r="E19" s="30" t="s">
        <v>126</v>
      </c>
      <c r="F19" s="159">
        <v>339.3</v>
      </c>
      <c r="G19" s="91"/>
      <c r="H19" s="9">
        <f t="shared" ref="H19" si="6">G19</f>
        <v>0</v>
      </c>
      <c r="I19" s="9">
        <f t="shared" ref="I19" si="7">F19-H19</f>
        <v>339.3</v>
      </c>
      <c r="J19" s="22" t="s">
        <v>101</v>
      </c>
      <c r="K19" s="117"/>
      <c r="L19" s="117"/>
      <c r="M19" s="118"/>
      <c r="N19" s="118"/>
      <c r="O19" s="119"/>
      <c r="Q19" s="11"/>
      <c r="R19" s="151"/>
      <c r="S19" s="148"/>
      <c r="T19" s="148"/>
      <c r="U19" s="148"/>
    </row>
    <row r="20" spans="2:21" ht="26.25" thickBot="1">
      <c r="B20" s="6" t="s">
        <v>138</v>
      </c>
      <c r="C20" s="28" t="s">
        <v>42</v>
      </c>
      <c r="D20" s="28" t="s">
        <v>70</v>
      </c>
      <c r="E20" s="30" t="s">
        <v>50</v>
      </c>
      <c r="F20" s="159">
        <v>1272.3800000000001</v>
      </c>
      <c r="G20" s="91"/>
      <c r="H20" s="9">
        <f t="shared" si="0"/>
        <v>0</v>
      </c>
      <c r="I20" s="9">
        <f t="shared" si="1"/>
        <v>1272.3800000000001</v>
      </c>
      <c r="J20" s="22" t="s">
        <v>100</v>
      </c>
      <c r="K20" s="117"/>
      <c r="L20" s="117"/>
      <c r="M20" s="118"/>
      <c r="N20" s="118"/>
      <c r="O20" s="119"/>
      <c r="Q20" s="11"/>
      <c r="R20" s="151"/>
      <c r="S20" s="148"/>
      <c r="T20" s="152"/>
      <c r="U20" s="152"/>
    </row>
    <row r="21" spans="2:21" ht="13.5" thickBot="1">
      <c r="B21" s="12"/>
      <c r="C21" s="13"/>
      <c r="D21" s="13"/>
      <c r="E21" s="14" t="s">
        <v>21</v>
      </c>
      <c r="F21" s="158"/>
      <c r="G21" s="89"/>
      <c r="H21" s="15"/>
      <c r="I21" s="15"/>
      <c r="J21" s="16"/>
      <c r="K21" s="120"/>
      <c r="L21" s="99"/>
      <c r="M21" s="121"/>
      <c r="N21" s="121"/>
      <c r="O21" s="121"/>
      <c r="Q21" s="11"/>
      <c r="R21" s="148"/>
      <c r="S21" s="148"/>
      <c r="T21" s="148"/>
      <c r="U21" s="148"/>
    </row>
    <row r="22" spans="2:21" ht="15">
      <c r="B22" s="4" t="s">
        <v>22</v>
      </c>
      <c r="C22" s="187" t="s">
        <v>162</v>
      </c>
      <c r="D22" s="188"/>
      <c r="E22" s="188"/>
      <c r="F22" s="5"/>
      <c r="G22" s="85"/>
      <c r="H22" s="5"/>
      <c r="I22" s="5"/>
      <c r="J22" s="5"/>
      <c r="K22" s="114"/>
      <c r="L22" s="98"/>
      <c r="M22" s="115"/>
      <c r="N22" s="115"/>
      <c r="O22" s="116"/>
      <c r="Q22" s="11"/>
      <c r="R22" s="148"/>
      <c r="S22" s="148"/>
      <c r="T22" s="148"/>
      <c r="U22" s="148"/>
    </row>
    <row r="23" spans="2:21" ht="38.25">
      <c r="B23" s="25" t="s">
        <v>23</v>
      </c>
      <c r="C23" s="19" t="s">
        <v>52</v>
      </c>
      <c r="D23" s="19" t="s">
        <v>81</v>
      </c>
      <c r="E23" s="26" t="s">
        <v>71</v>
      </c>
      <c r="F23" s="160">
        <f>321.3-3.2</f>
        <v>318.10000000000002</v>
      </c>
      <c r="G23" s="90"/>
      <c r="H23" s="9">
        <f t="shared" ref="H23:H32" si="8">G23</f>
        <v>0</v>
      </c>
      <c r="I23" s="9">
        <f t="shared" ref="I23:I32" si="9">F23-H23</f>
        <v>318.10000000000002</v>
      </c>
      <c r="J23" s="27" t="s">
        <v>56</v>
      </c>
      <c r="K23" s="117"/>
      <c r="L23" s="117"/>
      <c r="M23" s="118"/>
      <c r="N23" s="118"/>
      <c r="O23" s="119"/>
      <c r="Q23" s="11"/>
      <c r="R23" s="148"/>
      <c r="S23" s="149"/>
      <c r="T23" s="148"/>
      <c r="U23" s="148"/>
    </row>
    <row r="24" spans="2:21" ht="25.5">
      <c r="B24" s="25" t="s">
        <v>24</v>
      </c>
      <c r="C24" s="28" t="s">
        <v>52</v>
      </c>
      <c r="D24" s="28" t="s">
        <v>82</v>
      </c>
      <c r="E24" s="20" t="s">
        <v>72</v>
      </c>
      <c r="F24" s="160">
        <v>3.2</v>
      </c>
      <c r="G24" s="88"/>
      <c r="H24" s="9">
        <f t="shared" si="8"/>
        <v>0</v>
      </c>
      <c r="I24" s="9">
        <f t="shared" si="9"/>
        <v>3.2</v>
      </c>
      <c r="J24" s="22" t="s">
        <v>56</v>
      </c>
      <c r="K24" s="117"/>
      <c r="L24" s="117"/>
      <c r="M24" s="118"/>
      <c r="N24" s="118"/>
      <c r="O24" s="119"/>
      <c r="Q24" s="11"/>
      <c r="R24" s="150"/>
      <c r="S24" s="149"/>
      <c r="T24" s="148"/>
      <c r="U24" s="148"/>
    </row>
    <row r="25" spans="2:21" ht="38.25">
      <c r="B25" s="25" t="s">
        <v>25</v>
      </c>
      <c r="C25" s="28" t="s">
        <v>42</v>
      </c>
      <c r="D25" s="28" t="s">
        <v>83</v>
      </c>
      <c r="E25" s="20" t="s">
        <v>73</v>
      </c>
      <c r="F25" s="160">
        <v>226.76</v>
      </c>
      <c r="G25" s="88"/>
      <c r="H25" s="9">
        <f t="shared" si="8"/>
        <v>0</v>
      </c>
      <c r="I25" s="9">
        <f t="shared" si="9"/>
        <v>226.76</v>
      </c>
      <c r="J25" s="22" t="s">
        <v>56</v>
      </c>
      <c r="K25" s="117"/>
      <c r="L25" s="117"/>
      <c r="M25" s="118"/>
      <c r="N25" s="118"/>
      <c r="O25" s="119"/>
      <c r="Q25" s="11"/>
      <c r="R25" s="150"/>
      <c r="S25" s="149"/>
      <c r="T25" s="152"/>
      <c r="U25" s="152"/>
    </row>
    <row r="26" spans="2:21" ht="15">
      <c r="B26" s="25" t="s">
        <v>44</v>
      </c>
      <c r="C26" s="28" t="s">
        <v>91</v>
      </c>
      <c r="D26" s="28" t="s">
        <v>84</v>
      </c>
      <c r="E26" s="20" t="s">
        <v>74</v>
      </c>
      <c r="F26" s="160">
        <v>165.4</v>
      </c>
      <c r="G26" s="88"/>
      <c r="H26" s="9">
        <f t="shared" si="8"/>
        <v>0</v>
      </c>
      <c r="I26" s="9">
        <f t="shared" si="9"/>
        <v>165.4</v>
      </c>
      <c r="J26" s="22" t="s">
        <v>56</v>
      </c>
      <c r="K26" s="117"/>
      <c r="L26" s="117"/>
      <c r="M26" s="118"/>
      <c r="N26" s="118"/>
      <c r="O26" s="119"/>
      <c r="Q26" s="11"/>
      <c r="R26" s="150"/>
      <c r="S26" s="149"/>
      <c r="T26" s="148"/>
      <c r="U26" s="148"/>
    </row>
    <row r="27" spans="2:21" ht="38.25">
      <c r="B27" s="25" t="s">
        <v>142</v>
      </c>
      <c r="C27" s="28" t="s">
        <v>52</v>
      </c>
      <c r="D27" s="28" t="s">
        <v>85</v>
      </c>
      <c r="E27" s="20" t="s">
        <v>75</v>
      </c>
      <c r="F27" s="160">
        <v>76.7</v>
      </c>
      <c r="G27" s="88"/>
      <c r="H27" s="9">
        <f t="shared" si="8"/>
        <v>0</v>
      </c>
      <c r="I27" s="9">
        <f t="shared" si="9"/>
        <v>76.7</v>
      </c>
      <c r="J27" s="22" t="s">
        <v>56</v>
      </c>
      <c r="K27" s="117"/>
      <c r="L27" s="117"/>
      <c r="M27" s="118"/>
      <c r="N27" s="118"/>
      <c r="O27" s="119"/>
      <c r="Q27" s="11"/>
      <c r="R27" s="150"/>
      <c r="S27" s="149"/>
      <c r="T27" s="148"/>
      <c r="U27" s="148"/>
    </row>
    <row r="28" spans="2:21" ht="25.5">
      <c r="B28" s="18" t="s">
        <v>143</v>
      </c>
      <c r="C28" s="28" t="s">
        <v>42</v>
      </c>
      <c r="D28" s="28" t="s">
        <v>86</v>
      </c>
      <c r="E28" s="30" t="s">
        <v>76</v>
      </c>
      <c r="F28" s="160">
        <v>92.06</v>
      </c>
      <c r="G28" s="88"/>
      <c r="H28" s="9">
        <f t="shared" si="8"/>
        <v>0</v>
      </c>
      <c r="I28" s="9">
        <f t="shared" si="9"/>
        <v>92.06</v>
      </c>
      <c r="J28" s="22" t="s">
        <v>56</v>
      </c>
      <c r="K28" s="117"/>
      <c r="L28" s="117"/>
      <c r="M28" s="118"/>
      <c r="N28" s="118"/>
      <c r="O28" s="119"/>
      <c r="Q28" s="11"/>
      <c r="R28" s="148"/>
      <c r="S28" s="149"/>
      <c r="T28" s="152"/>
      <c r="U28" s="152"/>
    </row>
    <row r="29" spans="2:21" ht="25.5">
      <c r="B29" s="18" t="s">
        <v>144</v>
      </c>
      <c r="C29" s="28" t="s">
        <v>42</v>
      </c>
      <c r="D29" s="28" t="s">
        <v>87</v>
      </c>
      <c r="E29" s="30" t="s">
        <v>77</v>
      </c>
      <c r="F29" s="160">
        <v>189.3</v>
      </c>
      <c r="G29" s="88"/>
      <c r="H29" s="9">
        <f t="shared" si="8"/>
        <v>0</v>
      </c>
      <c r="I29" s="9">
        <f t="shared" si="9"/>
        <v>189.3</v>
      </c>
      <c r="J29" s="22" t="s">
        <v>98</v>
      </c>
      <c r="K29" s="117"/>
      <c r="L29" s="117"/>
      <c r="M29" s="118"/>
      <c r="N29" s="118"/>
      <c r="O29" s="119"/>
      <c r="Q29" s="11"/>
      <c r="R29" s="148"/>
      <c r="S29" s="149"/>
      <c r="T29" s="152"/>
      <c r="U29" s="152"/>
    </row>
    <row r="30" spans="2:21" ht="25.5">
      <c r="B30" s="18" t="s">
        <v>145</v>
      </c>
      <c r="C30" s="28" t="s">
        <v>42</v>
      </c>
      <c r="D30" s="28" t="s">
        <v>88</v>
      </c>
      <c r="E30" s="30" t="s">
        <v>78</v>
      </c>
      <c r="F30" s="160">
        <v>557.29</v>
      </c>
      <c r="G30" s="88"/>
      <c r="H30" s="9">
        <f t="shared" si="8"/>
        <v>0</v>
      </c>
      <c r="I30" s="9">
        <f t="shared" si="9"/>
        <v>557.29</v>
      </c>
      <c r="J30" s="22" t="s">
        <v>98</v>
      </c>
      <c r="K30" s="117"/>
      <c r="L30" s="117"/>
      <c r="M30" s="118"/>
      <c r="N30" s="118"/>
      <c r="O30" s="119"/>
      <c r="Q30" s="11"/>
      <c r="R30" s="148"/>
      <c r="S30" s="149"/>
      <c r="T30" s="152"/>
      <c r="U30" s="152"/>
    </row>
    <row r="31" spans="2:21" ht="25.5">
      <c r="B31" s="18" t="s">
        <v>146</v>
      </c>
      <c r="C31" s="28" t="s">
        <v>42</v>
      </c>
      <c r="D31" s="28" t="s">
        <v>89</v>
      </c>
      <c r="E31" s="30" t="s">
        <v>79</v>
      </c>
      <c r="F31" s="160">
        <v>96.86</v>
      </c>
      <c r="G31" s="88"/>
      <c r="H31" s="9">
        <f t="shared" si="8"/>
        <v>0</v>
      </c>
      <c r="I31" s="9">
        <f t="shared" si="9"/>
        <v>96.86</v>
      </c>
      <c r="J31" s="22" t="s">
        <v>98</v>
      </c>
      <c r="K31" s="117"/>
      <c r="L31" s="117"/>
      <c r="M31" s="118"/>
      <c r="N31" s="118"/>
      <c r="O31" s="119"/>
      <c r="Q31" s="11"/>
      <c r="R31" s="148"/>
      <c r="S31" s="149"/>
      <c r="T31" s="152"/>
      <c r="U31" s="152"/>
    </row>
    <row r="32" spans="2:21" ht="26.25" thickBot="1">
      <c r="B32" s="140" t="s">
        <v>147</v>
      </c>
      <c r="C32" s="141" t="s">
        <v>42</v>
      </c>
      <c r="D32" s="141" t="s">
        <v>90</v>
      </c>
      <c r="E32" s="142" t="s">
        <v>80</v>
      </c>
      <c r="F32" s="161">
        <v>12.79</v>
      </c>
      <c r="G32" s="144"/>
      <c r="H32" s="143">
        <f t="shared" si="8"/>
        <v>0</v>
      </c>
      <c r="I32" s="143">
        <f t="shared" si="9"/>
        <v>12.79</v>
      </c>
      <c r="J32" s="145" t="s">
        <v>55</v>
      </c>
      <c r="K32" s="117"/>
      <c r="L32" s="117"/>
      <c r="M32" s="146"/>
      <c r="N32" s="146"/>
      <c r="O32" s="147"/>
      <c r="Q32" s="11"/>
      <c r="R32" s="150"/>
      <c r="S32" s="149"/>
      <c r="T32" s="152"/>
      <c r="U32" s="152"/>
    </row>
    <row r="33" spans="2:24" ht="13.5" thickBot="1">
      <c r="B33" s="12"/>
      <c r="C33" s="31"/>
      <c r="D33" s="31"/>
      <c r="E33" s="14" t="s">
        <v>26</v>
      </c>
      <c r="F33" s="32"/>
      <c r="G33" s="86"/>
      <c r="H33" s="32"/>
      <c r="I33" s="32"/>
      <c r="J33" s="24" t="s">
        <v>27</v>
      </c>
      <c r="K33" s="120"/>
      <c r="L33" s="99"/>
      <c r="M33" s="122"/>
      <c r="N33" s="122"/>
      <c r="O33" s="122"/>
      <c r="Q33" s="11"/>
      <c r="R33" s="148"/>
      <c r="S33" s="148"/>
      <c r="T33" s="148"/>
      <c r="U33" s="148"/>
    </row>
    <row r="34" spans="2:24" ht="15">
      <c r="B34" s="17" t="s">
        <v>28</v>
      </c>
      <c r="C34" s="187" t="s">
        <v>124</v>
      </c>
      <c r="D34" s="188"/>
      <c r="E34" s="188"/>
      <c r="F34" s="5"/>
      <c r="G34" s="85"/>
      <c r="H34" s="5"/>
      <c r="I34" s="5"/>
      <c r="J34" s="5"/>
      <c r="K34" s="114"/>
      <c r="L34" s="98"/>
      <c r="M34" s="115"/>
      <c r="N34" s="115"/>
      <c r="O34" s="116"/>
      <c r="Q34" s="11"/>
      <c r="R34" s="148"/>
      <c r="S34" s="148"/>
      <c r="T34" s="148"/>
      <c r="U34" s="148"/>
    </row>
    <row r="35" spans="2:24" ht="38.25">
      <c r="B35" s="25" t="s">
        <v>29</v>
      </c>
      <c r="C35" s="19" t="s">
        <v>42</v>
      </c>
      <c r="D35" s="19" t="s">
        <v>92</v>
      </c>
      <c r="E35" s="26" t="s">
        <v>95</v>
      </c>
      <c r="F35" s="160">
        <v>156</v>
      </c>
      <c r="G35" s="90"/>
      <c r="H35" s="9">
        <f>G35</f>
        <v>0</v>
      </c>
      <c r="I35" s="9">
        <f>F35-H35</f>
        <v>156</v>
      </c>
      <c r="J35" s="27" t="s">
        <v>56</v>
      </c>
      <c r="K35" s="117"/>
      <c r="L35" s="117"/>
      <c r="M35" s="118"/>
      <c r="N35" s="118"/>
      <c r="O35" s="119"/>
      <c r="Q35" s="11"/>
      <c r="R35" s="148"/>
      <c r="S35" s="149"/>
      <c r="T35" s="152"/>
      <c r="U35" s="152"/>
    </row>
    <row r="36" spans="2:24" ht="38.25">
      <c r="B36" s="25" t="s">
        <v>148</v>
      </c>
      <c r="C36" s="28" t="s">
        <v>42</v>
      </c>
      <c r="D36" s="28" t="s">
        <v>93</v>
      </c>
      <c r="E36" s="20" t="s">
        <v>96</v>
      </c>
      <c r="F36" s="160">
        <v>156</v>
      </c>
      <c r="G36" s="88"/>
      <c r="H36" s="9">
        <f>G36</f>
        <v>0</v>
      </c>
      <c r="I36" s="9">
        <f>F36-H36</f>
        <v>156</v>
      </c>
      <c r="J36" s="22" t="s">
        <v>56</v>
      </c>
      <c r="K36" s="117"/>
      <c r="L36" s="117"/>
      <c r="M36" s="118"/>
      <c r="N36" s="118"/>
      <c r="O36" s="119"/>
      <c r="Q36" s="11"/>
      <c r="R36" s="150"/>
      <c r="S36" s="149"/>
      <c r="T36" s="152"/>
      <c r="U36" s="152"/>
    </row>
    <row r="37" spans="2:24" ht="26.25" thickBot="1">
      <c r="B37" s="29" t="s">
        <v>109</v>
      </c>
      <c r="C37" s="28" t="s">
        <v>42</v>
      </c>
      <c r="D37" s="28" t="s">
        <v>94</v>
      </c>
      <c r="E37" s="30" t="s">
        <v>97</v>
      </c>
      <c r="F37" s="160">
        <v>156</v>
      </c>
      <c r="G37" s="88"/>
      <c r="H37" s="9">
        <f>G37</f>
        <v>0</v>
      </c>
      <c r="I37" s="9">
        <f>F37-H37</f>
        <v>156</v>
      </c>
      <c r="J37" s="22" t="s">
        <v>56</v>
      </c>
      <c r="K37" s="117"/>
      <c r="L37" s="117"/>
      <c r="M37" s="118"/>
      <c r="N37" s="118"/>
      <c r="O37" s="119"/>
      <c r="Q37" s="11"/>
      <c r="R37" s="148"/>
      <c r="S37" s="149"/>
      <c r="T37" s="152"/>
      <c r="U37" s="152"/>
    </row>
    <row r="38" spans="2:24" ht="13.5" thickBot="1">
      <c r="B38" s="12"/>
      <c r="C38" s="31"/>
      <c r="D38" s="31"/>
      <c r="E38" s="14" t="s">
        <v>30</v>
      </c>
      <c r="F38" s="32"/>
      <c r="G38" s="86"/>
      <c r="H38" s="32"/>
      <c r="I38" s="32"/>
      <c r="J38" s="24" t="s">
        <v>27</v>
      </c>
      <c r="K38" s="120"/>
      <c r="L38" s="99"/>
      <c r="M38" s="122"/>
      <c r="N38" s="122"/>
      <c r="O38" s="122"/>
      <c r="Q38" s="11"/>
      <c r="R38" s="148"/>
      <c r="S38" s="148"/>
      <c r="T38" s="148"/>
      <c r="U38" s="148"/>
    </row>
    <row r="39" spans="2:24" ht="15">
      <c r="B39" s="33" t="s">
        <v>31</v>
      </c>
      <c r="C39" s="187" t="s">
        <v>129</v>
      </c>
      <c r="D39" s="188"/>
      <c r="E39" s="188"/>
      <c r="F39" s="5"/>
      <c r="G39" s="85"/>
      <c r="H39" s="5"/>
      <c r="I39" s="5"/>
      <c r="J39" s="5"/>
      <c r="K39" s="114"/>
      <c r="L39" s="98"/>
      <c r="M39" s="123"/>
      <c r="N39" s="123"/>
      <c r="O39" s="116"/>
      <c r="Q39" s="11"/>
      <c r="R39" s="148"/>
      <c r="S39" s="148"/>
      <c r="T39" s="148"/>
      <c r="U39" s="148"/>
    </row>
    <row r="40" spans="2:24" ht="53.25" customHeight="1">
      <c r="B40" s="6" t="s">
        <v>32</v>
      </c>
      <c r="C40" s="28" t="s">
        <v>52</v>
      </c>
      <c r="D40" s="28" t="s">
        <v>64</v>
      </c>
      <c r="E40" s="30" t="s">
        <v>58</v>
      </c>
      <c r="F40" s="159">
        <v>48</v>
      </c>
      <c r="G40" s="91"/>
      <c r="H40" s="9">
        <f t="shared" ref="H40:H48" si="10">G40</f>
        <v>0</v>
      </c>
      <c r="I40" s="9">
        <f t="shared" ref="I40:I48" si="11">F40-H40</f>
        <v>48</v>
      </c>
      <c r="J40" s="22" t="s">
        <v>99</v>
      </c>
      <c r="K40" s="117"/>
      <c r="L40" s="117"/>
      <c r="M40" s="118"/>
      <c r="N40" s="118"/>
      <c r="O40" s="119"/>
      <c r="Q40" s="11"/>
      <c r="R40" s="151"/>
      <c r="S40" s="148"/>
      <c r="T40" s="148"/>
      <c r="U40" s="148"/>
    </row>
    <row r="41" spans="2:24" ht="34.5" customHeight="1">
      <c r="B41" s="6" t="s">
        <v>110</v>
      </c>
      <c r="C41" s="28" t="s">
        <v>52</v>
      </c>
      <c r="D41" s="28" t="s">
        <v>65</v>
      </c>
      <c r="E41" s="30" t="s">
        <v>59</v>
      </c>
      <c r="F41" s="159">
        <v>5.04</v>
      </c>
      <c r="G41" s="91"/>
      <c r="H41" s="9">
        <f t="shared" si="10"/>
        <v>0</v>
      </c>
      <c r="I41" s="9">
        <f t="shared" si="11"/>
        <v>5.04</v>
      </c>
      <c r="J41" s="22" t="s">
        <v>99</v>
      </c>
      <c r="K41" s="117"/>
      <c r="L41" s="117"/>
      <c r="M41" s="118"/>
      <c r="N41" s="118"/>
      <c r="O41" s="119"/>
      <c r="Q41" s="11"/>
      <c r="R41" s="151"/>
      <c r="S41" s="148"/>
      <c r="T41" s="148"/>
      <c r="U41" s="148"/>
    </row>
    <row r="42" spans="2:24" ht="25.5">
      <c r="B42" s="164" t="s">
        <v>111</v>
      </c>
      <c r="C42" s="164" t="s">
        <v>42</v>
      </c>
      <c r="D42" s="164" t="s">
        <v>66</v>
      </c>
      <c r="E42" s="20" t="s">
        <v>60</v>
      </c>
      <c r="F42" s="165">
        <v>1</v>
      </c>
      <c r="G42" s="166"/>
      <c r="H42" s="21">
        <f t="shared" si="10"/>
        <v>0</v>
      </c>
      <c r="I42" s="21">
        <f t="shared" si="11"/>
        <v>1</v>
      </c>
      <c r="J42" s="167" t="s">
        <v>57</v>
      </c>
      <c r="K42" s="117"/>
      <c r="L42" s="117"/>
      <c r="M42" s="118"/>
      <c r="N42" s="118"/>
      <c r="O42" s="168"/>
      <c r="Q42" s="11"/>
      <c r="R42" s="151"/>
      <c r="S42" s="148"/>
      <c r="T42" s="152"/>
      <c r="U42" s="152"/>
    </row>
    <row r="43" spans="2:24" ht="25.5">
      <c r="B43" s="6" t="s">
        <v>112</v>
      </c>
      <c r="C43" s="28" t="s">
        <v>42</v>
      </c>
      <c r="D43" s="28" t="s">
        <v>67</v>
      </c>
      <c r="E43" s="30" t="s">
        <v>61</v>
      </c>
      <c r="F43" s="159">
        <v>2</v>
      </c>
      <c r="G43" s="91"/>
      <c r="H43" s="9">
        <f t="shared" si="10"/>
        <v>0</v>
      </c>
      <c r="I43" s="9">
        <f t="shared" si="11"/>
        <v>2</v>
      </c>
      <c r="J43" s="22" t="s">
        <v>57</v>
      </c>
      <c r="K43" s="117"/>
      <c r="L43" s="117"/>
      <c r="M43" s="118"/>
      <c r="N43" s="118"/>
      <c r="O43" s="119"/>
      <c r="Q43" s="11"/>
      <c r="R43" s="151"/>
      <c r="S43" s="148"/>
      <c r="T43" s="152"/>
      <c r="U43" s="152"/>
      <c r="X43" s="103"/>
    </row>
    <row r="44" spans="2:24" ht="25.5">
      <c r="B44" s="6" t="s">
        <v>113</v>
      </c>
      <c r="C44" s="28" t="s">
        <v>42</v>
      </c>
      <c r="D44" s="28" t="s">
        <v>68</v>
      </c>
      <c r="E44" s="30" t="s">
        <v>62</v>
      </c>
      <c r="F44" s="159">
        <f>15*24</f>
        <v>360</v>
      </c>
      <c r="G44" s="91"/>
      <c r="H44" s="9">
        <f t="shared" si="10"/>
        <v>0</v>
      </c>
      <c r="I44" s="9">
        <f t="shared" si="11"/>
        <v>360</v>
      </c>
      <c r="J44" s="22" t="s">
        <v>56</v>
      </c>
      <c r="K44" s="117"/>
      <c r="L44" s="117"/>
      <c r="M44" s="118"/>
      <c r="N44" s="118"/>
      <c r="O44" s="119"/>
      <c r="Q44" s="11"/>
      <c r="R44" s="151"/>
      <c r="S44" s="148"/>
      <c r="T44" s="152"/>
      <c r="U44" s="152"/>
    </row>
    <row r="45" spans="2:24" ht="25.5">
      <c r="B45" s="6" t="s">
        <v>114</v>
      </c>
      <c r="C45" s="28" t="s">
        <v>52</v>
      </c>
      <c r="D45" s="28" t="s">
        <v>69</v>
      </c>
      <c r="E45" s="30" t="s">
        <v>63</v>
      </c>
      <c r="F45" s="159">
        <v>36</v>
      </c>
      <c r="G45" s="91"/>
      <c r="H45" s="9">
        <f t="shared" si="10"/>
        <v>0</v>
      </c>
      <c r="I45" s="9">
        <f t="shared" si="11"/>
        <v>36</v>
      </c>
      <c r="J45" s="22" t="s">
        <v>55</v>
      </c>
      <c r="K45" s="117"/>
      <c r="L45" s="117"/>
      <c r="M45" s="118"/>
      <c r="N45" s="118"/>
      <c r="O45" s="119"/>
      <c r="Q45" s="11"/>
      <c r="R45" s="151"/>
      <c r="S45" s="148"/>
      <c r="T45" s="148"/>
      <c r="U45" s="148"/>
    </row>
    <row r="46" spans="2:24" ht="25.5">
      <c r="B46" s="6" t="s">
        <v>115</v>
      </c>
      <c r="C46" s="28" t="s">
        <v>42</v>
      </c>
      <c r="D46" s="28" t="s">
        <v>70</v>
      </c>
      <c r="E46" s="30" t="s">
        <v>50</v>
      </c>
      <c r="F46" s="159">
        <v>610.20000000000005</v>
      </c>
      <c r="G46" s="91"/>
      <c r="H46" s="9">
        <f t="shared" si="10"/>
        <v>0</v>
      </c>
      <c r="I46" s="9">
        <f t="shared" si="11"/>
        <v>610.20000000000005</v>
      </c>
      <c r="J46" s="22" t="s">
        <v>100</v>
      </c>
      <c r="K46" s="117"/>
      <c r="L46" s="117"/>
      <c r="M46" s="118"/>
      <c r="N46" s="118"/>
      <c r="O46" s="119"/>
      <c r="Q46" s="11"/>
      <c r="R46" s="151"/>
      <c r="S46" s="148"/>
      <c r="T46" s="152"/>
      <c r="U46" s="152"/>
    </row>
    <row r="47" spans="2:24" ht="25.5">
      <c r="B47" s="6" t="s">
        <v>116</v>
      </c>
      <c r="C47" s="28" t="s">
        <v>52</v>
      </c>
      <c r="D47" s="28" t="s">
        <v>125</v>
      </c>
      <c r="E47" s="30" t="s">
        <v>126</v>
      </c>
      <c r="F47" s="159">
        <v>108</v>
      </c>
      <c r="G47" s="91"/>
      <c r="H47" s="9">
        <f t="shared" si="10"/>
        <v>0</v>
      </c>
      <c r="I47" s="9">
        <f t="shared" si="11"/>
        <v>108</v>
      </c>
      <c r="J47" s="22" t="s">
        <v>101</v>
      </c>
      <c r="K47" s="117"/>
      <c r="L47" s="117"/>
      <c r="M47" s="118"/>
      <c r="N47" s="118"/>
      <c r="O47" s="119"/>
      <c r="Q47" s="11"/>
      <c r="R47" s="151"/>
      <c r="S47" s="148"/>
      <c r="T47" s="148"/>
      <c r="U47" s="148"/>
    </row>
    <row r="48" spans="2:24" ht="26.25" thickBot="1">
      <c r="B48" s="6" t="s">
        <v>117</v>
      </c>
      <c r="C48" s="28" t="s">
        <v>42</v>
      </c>
      <c r="D48" s="28" t="s">
        <v>70</v>
      </c>
      <c r="E48" s="30" t="s">
        <v>50</v>
      </c>
      <c r="F48" s="159">
        <v>405</v>
      </c>
      <c r="G48" s="91"/>
      <c r="H48" s="9">
        <f t="shared" si="10"/>
        <v>0</v>
      </c>
      <c r="I48" s="9">
        <f t="shared" si="11"/>
        <v>405</v>
      </c>
      <c r="J48" s="22" t="s">
        <v>100</v>
      </c>
      <c r="K48" s="117"/>
      <c r="L48" s="117"/>
      <c r="M48" s="118"/>
      <c r="N48" s="118"/>
      <c r="O48" s="119"/>
      <c r="Q48" s="11"/>
      <c r="R48" s="151"/>
      <c r="S48" s="148"/>
      <c r="T48" s="152"/>
      <c r="U48" s="152"/>
    </row>
    <row r="49" spans="2:21" ht="13.5" thickBot="1">
      <c r="B49" s="12"/>
      <c r="C49" s="13"/>
      <c r="D49" s="13"/>
      <c r="E49" s="14" t="s">
        <v>157</v>
      </c>
      <c r="F49" s="158"/>
      <c r="G49" s="89"/>
      <c r="H49" s="15"/>
      <c r="I49" s="15"/>
      <c r="J49" s="16"/>
      <c r="K49" s="120"/>
      <c r="L49" s="99"/>
      <c r="M49" s="121"/>
      <c r="N49" s="121"/>
      <c r="O49" s="121"/>
      <c r="Q49" s="11"/>
      <c r="R49" s="148"/>
      <c r="S49" s="148"/>
      <c r="T49" s="148"/>
      <c r="U49" s="148"/>
    </row>
    <row r="50" spans="2:21" ht="15">
      <c r="B50" s="4" t="s">
        <v>102</v>
      </c>
      <c r="C50" s="187" t="s">
        <v>163</v>
      </c>
      <c r="D50" s="188"/>
      <c r="E50" s="188"/>
      <c r="F50" s="5"/>
      <c r="G50" s="85"/>
      <c r="H50" s="5"/>
      <c r="I50" s="5"/>
      <c r="J50" s="5"/>
      <c r="K50" s="114"/>
      <c r="L50" s="98"/>
      <c r="M50" s="115"/>
      <c r="N50" s="115"/>
      <c r="O50" s="116"/>
      <c r="Q50" s="11"/>
      <c r="R50" s="148"/>
      <c r="S50" s="148"/>
      <c r="T50" s="148"/>
      <c r="U50" s="148"/>
    </row>
    <row r="51" spans="2:21" ht="38.25">
      <c r="B51" s="25" t="s">
        <v>118</v>
      </c>
      <c r="C51" s="19" t="s">
        <v>52</v>
      </c>
      <c r="D51" s="19" t="s">
        <v>81</v>
      </c>
      <c r="E51" s="26" t="s">
        <v>71</v>
      </c>
      <c r="F51" s="160">
        <v>179.15</v>
      </c>
      <c r="G51" s="90"/>
      <c r="H51" s="9">
        <f t="shared" ref="H51:H58" si="12">G51</f>
        <v>0</v>
      </c>
      <c r="I51" s="9">
        <f t="shared" ref="I51:I58" si="13">F51-H51</f>
        <v>179.15</v>
      </c>
      <c r="J51" s="27" t="s">
        <v>56</v>
      </c>
      <c r="K51" s="117"/>
      <c r="L51" s="117"/>
      <c r="M51" s="118"/>
      <c r="N51" s="118"/>
      <c r="O51" s="119"/>
      <c r="Q51" s="11"/>
      <c r="R51" s="148"/>
      <c r="S51" s="149"/>
      <c r="T51" s="152"/>
      <c r="U51" s="152"/>
    </row>
    <row r="52" spans="2:21" ht="38.25">
      <c r="B52" s="25" t="s">
        <v>119</v>
      </c>
      <c r="C52" s="28" t="s">
        <v>42</v>
      </c>
      <c r="D52" s="28" t="s">
        <v>83</v>
      </c>
      <c r="E52" s="20" t="s">
        <v>73</v>
      </c>
      <c r="F52" s="160">
        <f>F51*0.712</f>
        <v>127.5548</v>
      </c>
      <c r="G52" s="88"/>
      <c r="H52" s="9">
        <f t="shared" si="12"/>
        <v>0</v>
      </c>
      <c r="I52" s="9">
        <f t="shared" si="13"/>
        <v>127.5548</v>
      </c>
      <c r="J52" s="22" t="s">
        <v>56</v>
      </c>
      <c r="K52" s="117"/>
      <c r="L52" s="117"/>
      <c r="M52" s="118"/>
      <c r="N52" s="118"/>
      <c r="O52" s="119"/>
      <c r="Q52" s="11"/>
      <c r="R52" s="150"/>
      <c r="S52" s="149"/>
      <c r="T52" s="152"/>
      <c r="U52" s="152"/>
    </row>
    <row r="53" spans="2:21" ht="38.25">
      <c r="B53" s="25" t="s">
        <v>120</v>
      </c>
      <c r="C53" s="28" t="s">
        <v>52</v>
      </c>
      <c r="D53" s="28" t="s">
        <v>85</v>
      </c>
      <c r="E53" s="20" t="s">
        <v>75</v>
      </c>
      <c r="F53" s="160">
        <v>36.799999999999997</v>
      </c>
      <c r="G53" s="88"/>
      <c r="H53" s="9">
        <f t="shared" si="12"/>
        <v>0</v>
      </c>
      <c r="I53" s="9">
        <f t="shared" si="13"/>
        <v>36.799999999999997</v>
      </c>
      <c r="J53" s="22" t="s">
        <v>56</v>
      </c>
      <c r="K53" s="117"/>
      <c r="L53" s="117"/>
      <c r="M53" s="118"/>
      <c r="N53" s="118"/>
      <c r="O53" s="119"/>
      <c r="Q53" s="11"/>
      <c r="R53" s="150"/>
      <c r="S53" s="149"/>
      <c r="T53" s="152"/>
      <c r="U53" s="152"/>
    </row>
    <row r="54" spans="2:21" ht="25.5">
      <c r="B54" s="18" t="s">
        <v>149</v>
      </c>
      <c r="C54" s="28" t="s">
        <v>42</v>
      </c>
      <c r="D54" s="28" t="s">
        <v>86</v>
      </c>
      <c r="E54" s="30" t="s">
        <v>76</v>
      </c>
      <c r="F54" s="160">
        <v>23.4</v>
      </c>
      <c r="G54" s="88"/>
      <c r="H54" s="9">
        <f t="shared" si="12"/>
        <v>0</v>
      </c>
      <c r="I54" s="9">
        <f t="shared" si="13"/>
        <v>23.4</v>
      </c>
      <c r="J54" s="22" t="s">
        <v>56</v>
      </c>
      <c r="K54" s="117"/>
      <c r="L54" s="117"/>
      <c r="M54" s="118"/>
      <c r="N54" s="118"/>
      <c r="O54" s="119"/>
      <c r="Q54" s="11"/>
      <c r="R54" s="148"/>
      <c r="S54" s="149"/>
      <c r="T54" s="152"/>
      <c r="U54" s="152"/>
    </row>
    <row r="55" spans="2:21" ht="25.5">
      <c r="B55" s="18" t="s">
        <v>150</v>
      </c>
      <c r="C55" s="28" t="s">
        <v>42</v>
      </c>
      <c r="D55" s="28" t="s">
        <v>87</v>
      </c>
      <c r="E55" s="30" t="s">
        <v>77</v>
      </c>
      <c r="F55" s="160">
        <v>96.25</v>
      </c>
      <c r="G55" s="88"/>
      <c r="H55" s="9">
        <f t="shared" si="12"/>
        <v>0</v>
      </c>
      <c r="I55" s="9">
        <f t="shared" si="13"/>
        <v>96.25</v>
      </c>
      <c r="J55" s="22" t="s">
        <v>98</v>
      </c>
      <c r="K55" s="117"/>
      <c r="L55" s="117"/>
      <c r="M55" s="118"/>
      <c r="N55" s="118"/>
      <c r="O55" s="119"/>
      <c r="Q55" s="11"/>
      <c r="R55" s="148"/>
      <c r="S55" s="149"/>
      <c r="T55" s="152"/>
      <c r="U55" s="152"/>
    </row>
    <row r="56" spans="2:21" ht="25.5">
      <c r="B56" s="18" t="s">
        <v>151</v>
      </c>
      <c r="C56" s="28" t="s">
        <v>42</v>
      </c>
      <c r="D56" s="28" t="s">
        <v>88</v>
      </c>
      <c r="E56" s="30" t="s">
        <v>78</v>
      </c>
      <c r="F56" s="160">
        <v>239.71</v>
      </c>
      <c r="G56" s="88"/>
      <c r="H56" s="9">
        <f t="shared" si="12"/>
        <v>0</v>
      </c>
      <c r="I56" s="9">
        <f t="shared" si="13"/>
        <v>239.71</v>
      </c>
      <c r="J56" s="22" t="s">
        <v>98</v>
      </c>
      <c r="K56" s="117"/>
      <c r="L56" s="117"/>
      <c r="M56" s="118"/>
      <c r="N56" s="118"/>
      <c r="O56" s="119"/>
      <c r="Q56" s="11"/>
      <c r="R56" s="148"/>
      <c r="S56" s="149"/>
      <c r="T56" s="152"/>
      <c r="U56" s="152"/>
    </row>
    <row r="57" spans="2:21" ht="25.5">
      <c r="B57" s="18" t="s">
        <v>152</v>
      </c>
      <c r="C57" s="28" t="s">
        <v>42</v>
      </c>
      <c r="D57" s="28" t="s">
        <v>89</v>
      </c>
      <c r="E57" s="30" t="s">
        <v>79</v>
      </c>
      <c r="F57" s="160">
        <v>48.43</v>
      </c>
      <c r="G57" s="88"/>
      <c r="H57" s="9">
        <f t="shared" si="12"/>
        <v>0</v>
      </c>
      <c r="I57" s="9">
        <f t="shared" si="13"/>
        <v>48.43</v>
      </c>
      <c r="J57" s="22" t="s">
        <v>98</v>
      </c>
      <c r="K57" s="117"/>
      <c r="L57" s="117"/>
      <c r="M57" s="118"/>
      <c r="N57" s="118"/>
      <c r="O57" s="119"/>
      <c r="Q57" s="11"/>
      <c r="R57" s="148"/>
      <c r="S57" s="149"/>
      <c r="T57" s="152"/>
      <c r="U57" s="152"/>
    </row>
    <row r="58" spans="2:21" ht="26.25" thickBot="1">
      <c r="B58" s="140" t="s">
        <v>153</v>
      </c>
      <c r="C58" s="141" t="s">
        <v>42</v>
      </c>
      <c r="D58" s="141" t="s">
        <v>90</v>
      </c>
      <c r="E58" s="142" t="s">
        <v>80</v>
      </c>
      <c r="F58" s="161">
        <v>8.0299999999999994</v>
      </c>
      <c r="G58" s="144"/>
      <c r="H58" s="143">
        <f t="shared" si="12"/>
        <v>0</v>
      </c>
      <c r="I58" s="143">
        <f t="shared" si="13"/>
        <v>8.0299999999999994</v>
      </c>
      <c r="J58" s="145" t="s">
        <v>55</v>
      </c>
      <c r="K58" s="117"/>
      <c r="L58" s="117"/>
      <c r="M58" s="146"/>
      <c r="N58" s="146"/>
      <c r="O58" s="147"/>
      <c r="Q58" s="11"/>
      <c r="R58" s="150"/>
      <c r="S58" s="149"/>
      <c r="T58" s="152"/>
      <c r="U58" s="152"/>
    </row>
    <row r="59" spans="2:21" ht="13.5" thickBot="1">
      <c r="B59" s="12"/>
      <c r="C59" s="31"/>
      <c r="D59" s="31"/>
      <c r="E59" s="14" t="s">
        <v>158</v>
      </c>
      <c r="F59" s="32"/>
      <c r="G59" s="86"/>
      <c r="H59" s="32"/>
      <c r="I59" s="32"/>
      <c r="J59" s="24" t="s">
        <v>27</v>
      </c>
      <c r="K59" s="120"/>
      <c r="L59" s="99"/>
      <c r="M59" s="122"/>
      <c r="N59" s="122"/>
      <c r="O59" s="122"/>
      <c r="Q59" s="11"/>
      <c r="R59" s="148"/>
      <c r="S59" s="148"/>
      <c r="T59" s="152"/>
      <c r="U59" s="152"/>
    </row>
    <row r="60" spans="2:21" ht="15">
      <c r="B60" s="17" t="s">
        <v>105</v>
      </c>
      <c r="C60" s="187" t="s">
        <v>164</v>
      </c>
      <c r="D60" s="188"/>
      <c r="E60" s="188"/>
      <c r="F60" s="5"/>
      <c r="G60" s="85"/>
      <c r="H60" s="5"/>
      <c r="I60" s="5"/>
      <c r="J60" s="5"/>
      <c r="K60" s="114"/>
      <c r="L60" s="98"/>
      <c r="M60" s="115"/>
      <c r="N60" s="115"/>
      <c r="O60" s="116"/>
      <c r="Q60" s="11"/>
      <c r="R60" s="148"/>
      <c r="S60" s="148"/>
      <c r="T60" s="148"/>
      <c r="U60" s="148"/>
    </row>
    <row r="61" spans="2:21" ht="38.25">
      <c r="B61" s="25" t="s">
        <v>121</v>
      </c>
      <c r="C61" s="19" t="s">
        <v>42</v>
      </c>
      <c r="D61" s="19" t="s">
        <v>92</v>
      </c>
      <c r="E61" s="26" t="s">
        <v>95</v>
      </c>
      <c r="F61" s="160">
        <v>47.04</v>
      </c>
      <c r="G61" s="90"/>
      <c r="H61" s="9">
        <f>G61</f>
        <v>0</v>
      </c>
      <c r="I61" s="9">
        <f>F61-H61</f>
        <v>47.04</v>
      </c>
      <c r="J61" s="27" t="s">
        <v>56</v>
      </c>
      <c r="K61" s="117"/>
      <c r="L61" s="117"/>
      <c r="M61" s="118"/>
      <c r="N61" s="118"/>
      <c r="O61" s="119"/>
      <c r="Q61" s="11"/>
      <c r="R61" s="148"/>
      <c r="S61" s="149"/>
      <c r="T61" s="152"/>
      <c r="U61" s="152"/>
    </row>
    <row r="62" spans="2:21" ht="38.25">
      <c r="B62" s="25" t="s">
        <v>154</v>
      </c>
      <c r="C62" s="28" t="s">
        <v>42</v>
      </c>
      <c r="D62" s="28" t="s">
        <v>93</v>
      </c>
      <c r="E62" s="20" t="s">
        <v>96</v>
      </c>
      <c r="F62" s="160">
        <v>47.04</v>
      </c>
      <c r="G62" s="88"/>
      <c r="H62" s="9">
        <f>G62</f>
        <v>0</v>
      </c>
      <c r="I62" s="9">
        <f>F62-H62</f>
        <v>47.04</v>
      </c>
      <c r="J62" s="22" t="s">
        <v>56</v>
      </c>
      <c r="K62" s="117"/>
      <c r="L62" s="117"/>
      <c r="M62" s="118"/>
      <c r="N62" s="118"/>
      <c r="O62" s="119"/>
      <c r="Q62" s="11"/>
      <c r="R62" s="150"/>
      <c r="S62" s="149"/>
      <c r="T62" s="152"/>
      <c r="U62" s="152"/>
    </row>
    <row r="63" spans="2:21" ht="26.25" thickBot="1">
      <c r="B63" s="29" t="s">
        <v>155</v>
      </c>
      <c r="C63" s="28" t="s">
        <v>42</v>
      </c>
      <c r="D63" s="28" t="s">
        <v>94</v>
      </c>
      <c r="E63" s="30" t="s">
        <v>97</v>
      </c>
      <c r="F63" s="160">
        <v>47.04</v>
      </c>
      <c r="G63" s="88"/>
      <c r="H63" s="9">
        <f>G63</f>
        <v>0</v>
      </c>
      <c r="I63" s="9">
        <f>F63-H63</f>
        <v>47.04</v>
      </c>
      <c r="J63" s="22" t="s">
        <v>56</v>
      </c>
      <c r="K63" s="117"/>
      <c r="L63" s="117"/>
      <c r="M63" s="118"/>
      <c r="N63" s="118"/>
      <c r="O63" s="119"/>
      <c r="Q63" s="11"/>
      <c r="R63" s="148"/>
      <c r="S63" s="149"/>
      <c r="T63" s="152"/>
      <c r="U63" s="152"/>
    </row>
    <row r="64" spans="2:21" ht="13.5" thickBot="1">
      <c r="B64" s="12"/>
      <c r="C64" s="31"/>
      <c r="D64" s="31"/>
      <c r="E64" s="14" t="s">
        <v>159</v>
      </c>
      <c r="F64" s="32"/>
      <c r="G64" s="86"/>
      <c r="H64" s="32"/>
      <c r="I64" s="32"/>
      <c r="J64" s="24" t="s">
        <v>27</v>
      </c>
      <c r="K64" s="120"/>
      <c r="L64" s="99"/>
      <c r="M64" s="122"/>
      <c r="N64" s="122"/>
      <c r="O64" s="122"/>
      <c r="Q64" s="11"/>
      <c r="R64" s="148"/>
      <c r="S64" s="148"/>
      <c r="T64" s="148"/>
      <c r="U64" s="148"/>
    </row>
    <row r="65" spans="2:21" ht="15">
      <c r="B65" s="33" t="s">
        <v>108</v>
      </c>
      <c r="C65" s="187" t="s">
        <v>103</v>
      </c>
      <c r="D65" s="188"/>
      <c r="E65" s="188"/>
      <c r="F65" s="5"/>
      <c r="G65" s="85"/>
      <c r="H65" s="5"/>
      <c r="I65" s="5"/>
      <c r="J65" s="5"/>
      <c r="K65" s="114"/>
      <c r="L65" s="98"/>
      <c r="M65" s="123"/>
      <c r="N65" s="123"/>
      <c r="O65" s="116"/>
      <c r="Q65" s="11"/>
      <c r="R65" s="148"/>
      <c r="S65" s="148"/>
      <c r="T65" s="148"/>
      <c r="U65" s="148"/>
    </row>
    <row r="66" spans="2:21" ht="26.25" thickBot="1">
      <c r="B66" s="6" t="s">
        <v>122</v>
      </c>
      <c r="C66" s="34" t="s">
        <v>42</v>
      </c>
      <c r="D66" s="34" t="s">
        <v>104</v>
      </c>
      <c r="E66" s="30" t="s">
        <v>140</v>
      </c>
      <c r="F66" s="159">
        <f>F54+F28/1.5</f>
        <v>84.773333333333341</v>
      </c>
      <c r="G66" s="91"/>
      <c r="H66" s="9">
        <f>G66</f>
        <v>0</v>
      </c>
      <c r="I66" s="9">
        <f>F66-H66</f>
        <v>84.773333333333341</v>
      </c>
      <c r="J66" s="22" t="s">
        <v>56</v>
      </c>
      <c r="K66" s="117"/>
      <c r="L66" s="117"/>
      <c r="M66" s="118"/>
      <c r="N66" s="118"/>
      <c r="O66" s="119"/>
      <c r="Q66" s="11"/>
      <c r="R66" s="148"/>
      <c r="S66" s="148"/>
      <c r="T66" s="152"/>
      <c r="U66" s="152"/>
    </row>
    <row r="67" spans="2:21" ht="13.5" thickBot="1">
      <c r="B67" s="12"/>
      <c r="C67" s="36"/>
      <c r="D67" s="36"/>
      <c r="E67" s="14" t="s">
        <v>160</v>
      </c>
      <c r="F67" s="32"/>
      <c r="G67" s="86"/>
      <c r="H67" s="23"/>
      <c r="I67" s="23"/>
      <c r="J67" s="24"/>
      <c r="K67" s="120"/>
      <c r="L67" s="99"/>
      <c r="M67" s="122"/>
      <c r="N67" s="122"/>
      <c r="O67" s="122"/>
      <c r="Q67" s="11"/>
      <c r="R67" s="148"/>
      <c r="S67" s="148"/>
      <c r="T67" s="148"/>
      <c r="U67" s="148"/>
    </row>
    <row r="68" spans="2:21" ht="15">
      <c r="B68" s="33" t="s">
        <v>128</v>
      </c>
      <c r="C68" s="187" t="s">
        <v>33</v>
      </c>
      <c r="D68" s="188"/>
      <c r="E68" s="188"/>
      <c r="F68" s="5"/>
      <c r="G68" s="85"/>
      <c r="H68" s="5"/>
      <c r="I68" s="5"/>
      <c r="J68" s="5"/>
      <c r="K68" s="114"/>
      <c r="L68" s="98"/>
      <c r="M68" s="123"/>
      <c r="N68" s="123"/>
      <c r="O68" s="116"/>
      <c r="Q68" s="11"/>
      <c r="R68" s="148"/>
      <c r="S68" s="148"/>
      <c r="T68" s="148"/>
      <c r="U68" s="148"/>
    </row>
    <row r="69" spans="2:21" ht="15">
      <c r="B69" s="6" t="s">
        <v>156</v>
      </c>
      <c r="C69" s="34" t="s">
        <v>52</v>
      </c>
      <c r="D69" s="34" t="s">
        <v>106</v>
      </c>
      <c r="E69" s="35" t="s">
        <v>107</v>
      </c>
      <c r="F69" s="159">
        <v>1553.44</v>
      </c>
      <c r="G69" s="91"/>
      <c r="H69" s="9">
        <f>G69</f>
        <v>0</v>
      </c>
      <c r="I69" s="9">
        <f>F69-H69</f>
        <v>1553.44</v>
      </c>
      <c r="J69" s="22" t="s">
        <v>56</v>
      </c>
      <c r="K69" s="117"/>
      <c r="L69" s="117"/>
      <c r="M69" s="118"/>
      <c r="N69" s="118"/>
      <c r="O69" s="119"/>
      <c r="Q69" s="11"/>
      <c r="R69" s="148"/>
      <c r="S69" s="148"/>
      <c r="T69" s="148"/>
      <c r="U69" s="148"/>
    </row>
    <row r="70" spans="2:21" ht="51">
      <c r="B70" s="6" t="s">
        <v>156</v>
      </c>
      <c r="C70" s="34" t="s">
        <v>52</v>
      </c>
      <c r="D70" s="34" t="s">
        <v>166</v>
      </c>
      <c r="E70" s="30" t="s">
        <v>169</v>
      </c>
      <c r="F70" s="159">
        <v>1</v>
      </c>
      <c r="G70" s="91"/>
      <c r="H70" s="9">
        <f>G70</f>
        <v>0</v>
      </c>
      <c r="I70" s="9">
        <f>F70-H70</f>
        <v>1</v>
      </c>
      <c r="J70" s="22" t="s">
        <v>56</v>
      </c>
      <c r="K70" s="117"/>
      <c r="L70" s="117"/>
      <c r="M70" s="118"/>
      <c r="N70" s="118"/>
      <c r="O70" s="119"/>
      <c r="Q70" s="11"/>
      <c r="R70" s="148"/>
      <c r="S70" s="148"/>
      <c r="T70" s="148"/>
      <c r="U70" s="148"/>
    </row>
    <row r="71" spans="2:21" ht="39" thickBot="1">
      <c r="B71" s="6" t="s">
        <v>156</v>
      </c>
      <c r="C71" s="34" t="s">
        <v>52</v>
      </c>
      <c r="D71" s="34" t="s">
        <v>167</v>
      </c>
      <c r="E71" s="30" t="s">
        <v>168</v>
      </c>
      <c r="F71" s="159">
        <v>1</v>
      </c>
      <c r="G71" s="91"/>
      <c r="H71" s="9">
        <f>G71</f>
        <v>0</v>
      </c>
      <c r="I71" s="9">
        <f>F71-H71</f>
        <v>1</v>
      </c>
      <c r="J71" s="22" t="s">
        <v>56</v>
      </c>
      <c r="K71" s="117"/>
      <c r="L71" s="117"/>
      <c r="M71" s="118"/>
      <c r="N71" s="118"/>
      <c r="O71" s="119"/>
      <c r="Q71" s="11"/>
      <c r="R71" s="148"/>
      <c r="S71" s="148"/>
      <c r="T71" s="148"/>
      <c r="U71" s="148"/>
    </row>
    <row r="72" spans="2:21" ht="13.5" thickBot="1">
      <c r="B72" s="12"/>
      <c r="C72" s="36"/>
      <c r="D72" s="36"/>
      <c r="E72" s="14" t="s">
        <v>161</v>
      </c>
      <c r="F72" s="32"/>
      <c r="G72" s="86"/>
      <c r="H72" s="23"/>
      <c r="I72" s="23"/>
      <c r="J72" s="24"/>
      <c r="K72" s="120"/>
      <c r="L72" s="99"/>
      <c r="M72" s="122"/>
      <c r="N72" s="122"/>
      <c r="O72" s="122"/>
      <c r="Q72" s="11"/>
      <c r="R72" s="148"/>
      <c r="S72" s="148"/>
      <c r="T72" s="148"/>
      <c r="U72" s="148"/>
    </row>
    <row r="73" spans="2:21" ht="16.5" thickBot="1">
      <c r="B73" s="37"/>
      <c r="C73" s="38"/>
      <c r="D73" s="38"/>
      <c r="E73" s="39" t="s">
        <v>51</v>
      </c>
      <c r="F73" s="162"/>
      <c r="G73" s="92"/>
      <c r="H73" s="40"/>
      <c r="I73" s="40"/>
      <c r="J73" s="38"/>
      <c r="K73" s="124"/>
      <c r="L73" s="100"/>
      <c r="M73" s="125"/>
      <c r="N73" s="125"/>
      <c r="O73" s="125"/>
      <c r="Q73" s="11"/>
    </row>
    <row r="74" spans="2:21" ht="13.5" customHeight="1">
      <c r="B74" s="233" t="s">
        <v>170</v>
      </c>
      <c r="C74" s="193"/>
      <c r="D74" s="193"/>
      <c r="E74" s="193"/>
      <c r="F74" s="193"/>
      <c r="G74" s="193"/>
      <c r="H74" s="193"/>
      <c r="I74" s="193"/>
      <c r="J74" s="193"/>
      <c r="K74" s="193"/>
      <c r="L74" s="193"/>
      <c r="M74" s="193"/>
      <c r="N74" s="193"/>
      <c r="O74" s="194"/>
    </row>
    <row r="75" spans="2:21" ht="27" customHeight="1" thickBot="1">
      <c r="B75" s="195"/>
      <c r="C75" s="196"/>
      <c r="D75" s="196"/>
      <c r="E75" s="196"/>
      <c r="F75" s="196"/>
      <c r="G75" s="196"/>
      <c r="H75" s="196"/>
      <c r="I75" s="196"/>
      <c r="J75" s="196"/>
      <c r="K75" s="196"/>
      <c r="L75" s="196"/>
      <c r="M75" s="196"/>
      <c r="N75" s="196"/>
      <c r="O75" s="197"/>
    </row>
    <row r="78" spans="2:21">
      <c r="O78" s="126"/>
    </row>
    <row r="79" spans="2:21" ht="15" customHeight="1">
      <c r="N79" s="192"/>
      <c r="O79" s="192"/>
      <c r="Q79" s="103"/>
    </row>
  </sheetData>
  <mergeCells count="25">
    <mergeCell ref="N79:O79"/>
    <mergeCell ref="B74:O75"/>
    <mergeCell ref="D2:E2"/>
    <mergeCell ref="C11:E11"/>
    <mergeCell ref="C68:E68"/>
    <mergeCell ref="B3:E4"/>
    <mergeCell ref="B5:B6"/>
    <mergeCell ref="C5:C6"/>
    <mergeCell ref="D5:D6"/>
    <mergeCell ref="E5:E6"/>
    <mergeCell ref="O5:O6"/>
    <mergeCell ref="G5:G6"/>
    <mergeCell ref="C34:E34"/>
    <mergeCell ref="H5:H6"/>
    <mergeCell ref="I5:I6"/>
    <mergeCell ref="C65:E65"/>
    <mergeCell ref="C39:E39"/>
    <mergeCell ref="C50:E50"/>
    <mergeCell ref="C60:E60"/>
    <mergeCell ref="M5:N5"/>
    <mergeCell ref="C8:E8"/>
    <mergeCell ref="C22:E22"/>
    <mergeCell ref="F5:F6"/>
    <mergeCell ref="J5:J6"/>
    <mergeCell ref="K5:L5"/>
  </mergeCells>
  <phoneticPr fontId="36" type="noConversion"/>
  <pageMargins left="0.511811024" right="0.511811024" top="0.78740157499999996" bottom="0.78740157499999996" header="0.31496062000000002" footer="0.31496062000000002"/>
  <pageSetup paperSize="9" scale="44" fitToHeight="0" orientation="landscape" r:id="rId1"/>
  <drawing r:id="rId2"/>
  <legacyDrawing r:id="rId3"/>
  <oleObjects>
    <mc:AlternateContent xmlns:mc="http://schemas.openxmlformats.org/markup-compatibility/2006">
      <mc:Choice Requires="x14">
        <oleObject progId="StaticMetafile" shapeId="1025" r:id="rId4">
          <objectPr defaultSize="0" autoPict="0" r:id="rId5">
            <anchor moveWithCells="1">
              <from>
                <xdr:col>1</xdr:col>
                <xdr:colOff>66675</xdr:colOff>
                <xdr:row>1</xdr:row>
                <xdr:rowOff>47625</xdr:rowOff>
              </from>
              <to>
                <xdr:col>2</xdr:col>
                <xdr:colOff>600075</xdr:colOff>
                <xdr:row>3</xdr:row>
                <xdr:rowOff>123825</xdr:rowOff>
              </to>
            </anchor>
          </objectPr>
        </oleObject>
      </mc:Choice>
      <mc:Fallback>
        <oleObject progId="StaticMetafile"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ABE06-60AF-4CD1-A30C-B32A6538B9C1}">
  <sheetPr>
    <tabColor rgb="FF00B0F0"/>
    <pageSetUpPr fitToPage="1"/>
  </sheetPr>
  <dimension ref="B1:T21"/>
  <sheetViews>
    <sheetView showGridLines="0" view="pageBreakPreview" topLeftCell="A6" zoomScale="60" zoomScaleNormal="40" workbookViewId="0">
      <selection activeCell="D11" sqref="D11:Q26"/>
    </sheetView>
  </sheetViews>
  <sheetFormatPr defaultRowHeight="12.75"/>
  <cols>
    <col min="1" max="1" width="4.42578125" style="1" customWidth="1"/>
    <col min="2" max="2" width="18.7109375" style="1" customWidth="1"/>
    <col min="3" max="3" width="65.5703125" style="1" customWidth="1"/>
    <col min="4" max="4" width="24" style="1" customWidth="1"/>
    <col min="5" max="8" width="25.85546875" style="1" customWidth="1"/>
    <col min="9" max="14" width="8.5703125" style="1" customWidth="1"/>
    <col min="15" max="15" width="15.7109375" style="1" bestFit="1" customWidth="1"/>
    <col min="16" max="16" width="11" style="1" bestFit="1" customWidth="1"/>
    <col min="17" max="17" width="15.7109375" style="1" bestFit="1" customWidth="1"/>
    <col min="18" max="18" width="11" style="1" bestFit="1" customWidth="1"/>
    <col min="19" max="19" width="15.7109375" style="1" bestFit="1" customWidth="1"/>
    <col min="20" max="20" width="12.5703125" style="1" bestFit="1" customWidth="1"/>
    <col min="21" max="256" width="9.140625" style="1"/>
    <col min="257" max="257" width="4.42578125" style="1" customWidth="1"/>
    <col min="258" max="258" width="16.140625" style="1" customWidth="1"/>
    <col min="259" max="259" width="53.140625" style="1" customWidth="1"/>
    <col min="260" max="260" width="24" style="1" customWidth="1"/>
    <col min="261" max="261" width="19.7109375" style="1" customWidth="1"/>
    <col min="262" max="262" width="13.7109375" style="1" customWidth="1"/>
    <col min="263" max="263" width="17.85546875" style="1" customWidth="1"/>
    <col min="264" max="264" width="14" style="1" customWidth="1"/>
    <col min="265" max="265" width="16.5703125" style="1" bestFit="1" customWidth="1"/>
    <col min="266" max="266" width="13.28515625" style="1" bestFit="1" customWidth="1"/>
    <col min="267" max="267" width="15.7109375" style="1" bestFit="1" customWidth="1"/>
    <col min="268" max="268" width="11" style="1" bestFit="1" customWidth="1"/>
    <col min="269" max="269" width="15.7109375" style="1" bestFit="1" customWidth="1"/>
    <col min="270" max="270" width="11" style="1" bestFit="1" customWidth="1"/>
    <col min="271" max="271" width="15.7109375" style="1" bestFit="1" customWidth="1"/>
    <col min="272" max="272" width="11" style="1" bestFit="1" customWidth="1"/>
    <col min="273" max="273" width="15.7109375" style="1" bestFit="1" customWidth="1"/>
    <col min="274" max="274" width="11" style="1" bestFit="1" customWidth="1"/>
    <col min="275" max="275" width="15.7109375" style="1" bestFit="1" customWidth="1"/>
    <col min="276" max="276" width="12.5703125" style="1" bestFit="1" customWidth="1"/>
    <col min="277" max="512" width="9.140625" style="1"/>
    <col min="513" max="513" width="4.42578125" style="1" customWidth="1"/>
    <col min="514" max="514" width="16.140625" style="1" customWidth="1"/>
    <col min="515" max="515" width="53.140625" style="1" customWidth="1"/>
    <col min="516" max="516" width="24" style="1" customWidth="1"/>
    <col min="517" max="517" width="19.7109375" style="1" customWidth="1"/>
    <col min="518" max="518" width="13.7109375" style="1" customWidth="1"/>
    <col min="519" max="519" width="17.85546875" style="1" customWidth="1"/>
    <col min="520" max="520" width="14" style="1" customWidth="1"/>
    <col min="521" max="521" width="16.5703125" style="1" bestFit="1" customWidth="1"/>
    <col min="522" max="522" width="13.28515625" style="1" bestFit="1" customWidth="1"/>
    <col min="523" max="523" width="15.7109375" style="1" bestFit="1" customWidth="1"/>
    <col min="524" max="524" width="11" style="1" bestFit="1" customWidth="1"/>
    <col min="525" max="525" width="15.7109375" style="1" bestFit="1" customWidth="1"/>
    <col min="526" max="526" width="11" style="1" bestFit="1" customWidth="1"/>
    <col min="527" max="527" width="15.7109375" style="1" bestFit="1" customWidth="1"/>
    <col min="528" max="528" width="11" style="1" bestFit="1" customWidth="1"/>
    <col min="529" max="529" width="15.7109375" style="1" bestFit="1" customWidth="1"/>
    <col min="530" max="530" width="11" style="1" bestFit="1" customWidth="1"/>
    <col min="531" max="531" width="15.7109375" style="1" bestFit="1" customWidth="1"/>
    <col min="532" max="532" width="12.5703125" style="1" bestFit="1" customWidth="1"/>
    <col min="533" max="768" width="9.140625" style="1"/>
    <col min="769" max="769" width="4.42578125" style="1" customWidth="1"/>
    <col min="770" max="770" width="16.140625" style="1" customWidth="1"/>
    <col min="771" max="771" width="53.140625" style="1" customWidth="1"/>
    <col min="772" max="772" width="24" style="1" customWidth="1"/>
    <col min="773" max="773" width="19.7109375" style="1" customWidth="1"/>
    <col min="774" max="774" width="13.7109375" style="1" customWidth="1"/>
    <col min="775" max="775" width="17.85546875" style="1" customWidth="1"/>
    <col min="776" max="776" width="14" style="1" customWidth="1"/>
    <col min="777" max="777" width="16.5703125" style="1" bestFit="1" customWidth="1"/>
    <col min="778" max="778" width="13.28515625" style="1" bestFit="1" customWidth="1"/>
    <col min="779" max="779" width="15.7109375" style="1" bestFit="1" customWidth="1"/>
    <col min="780" max="780" width="11" style="1" bestFit="1" customWidth="1"/>
    <col min="781" max="781" width="15.7109375" style="1" bestFit="1" customWidth="1"/>
    <col min="782" max="782" width="11" style="1" bestFit="1" customWidth="1"/>
    <col min="783" max="783" width="15.7109375" style="1" bestFit="1" customWidth="1"/>
    <col min="784" max="784" width="11" style="1" bestFit="1" customWidth="1"/>
    <col min="785" max="785" width="15.7109375" style="1" bestFit="1" customWidth="1"/>
    <col min="786" max="786" width="11" style="1" bestFit="1" customWidth="1"/>
    <col min="787" max="787" width="15.7109375" style="1" bestFit="1" customWidth="1"/>
    <col min="788" max="788" width="12.5703125" style="1" bestFit="1" customWidth="1"/>
    <col min="789" max="1024" width="9.140625" style="1"/>
    <col min="1025" max="1025" width="4.42578125" style="1" customWidth="1"/>
    <col min="1026" max="1026" width="16.140625" style="1" customWidth="1"/>
    <col min="1027" max="1027" width="53.140625" style="1" customWidth="1"/>
    <col min="1028" max="1028" width="24" style="1" customWidth="1"/>
    <col min="1029" max="1029" width="19.7109375" style="1" customWidth="1"/>
    <col min="1030" max="1030" width="13.7109375" style="1" customWidth="1"/>
    <col min="1031" max="1031" width="17.85546875" style="1" customWidth="1"/>
    <col min="1032" max="1032" width="14" style="1" customWidth="1"/>
    <col min="1033" max="1033" width="16.5703125" style="1" bestFit="1" customWidth="1"/>
    <col min="1034" max="1034" width="13.28515625" style="1" bestFit="1" customWidth="1"/>
    <col min="1035" max="1035" width="15.7109375" style="1" bestFit="1" customWidth="1"/>
    <col min="1036" max="1036" width="11" style="1" bestFit="1" customWidth="1"/>
    <col min="1037" max="1037" width="15.7109375" style="1" bestFit="1" customWidth="1"/>
    <col min="1038" max="1038" width="11" style="1" bestFit="1" customWidth="1"/>
    <col min="1039" max="1039" width="15.7109375" style="1" bestFit="1" customWidth="1"/>
    <col min="1040" max="1040" width="11" style="1" bestFit="1" customWidth="1"/>
    <col min="1041" max="1041" width="15.7109375" style="1" bestFit="1" customWidth="1"/>
    <col min="1042" max="1042" width="11" style="1" bestFit="1" customWidth="1"/>
    <col min="1043" max="1043" width="15.7109375" style="1" bestFit="1" customWidth="1"/>
    <col min="1044" max="1044" width="12.5703125" style="1" bestFit="1" customWidth="1"/>
    <col min="1045" max="1280" width="9.140625" style="1"/>
    <col min="1281" max="1281" width="4.42578125" style="1" customWidth="1"/>
    <col min="1282" max="1282" width="16.140625" style="1" customWidth="1"/>
    <col min="1283" max="1283" width="53.140625" style="1" customWidth="1"/>
    <col min="1284" max="1284" width="24" style="1" customWidth="1"/>
    <col min="1285" max="1285" width="19.7109375" style="1" customWidth="1"/>
    <col min="1286" max="1286" width="13.7109375" style="1" customWidth="1"/>
    <col min="1287" max="1287" width="17.85546875" style="1" customWidth="1"/>
    <col min="1288" max="1288" width="14" style="1" customWidth="1"/>
    <col min="1289" max="1289" width="16.5703125" style="1" bestFit="1" customWidth="1"/>
    <col min="1290" max="1290" width="13.28515625" style="1" bestFit="1" customWidth="1"/>
    <col min="1291" max="1291" width="15.7109375" style="1" bestFit="1" customWidth="1"/>
    <col min="1292" max="1292" width="11" style="1" bestFit="1" customWidth="1"/>
    <col min="1293" max="1293" width="15.7109375" style="1" bestFit="1" customWidth="1"/>
    <col min="1294" max="1294" width="11" style="1" bestFit="1" customWidth="1"/>
    <col min="1295" max="1295" width="15.7109375" style="1" bestFit="1" customWidth="1"/>
    <col min="1296" max="1296" width="11" style="1" bestFit="1" customWidth="1"/>
    <col min="1297" max="1297" width="15.7109375" style="1" bestFit="1" customWidth="1"/>
    <col min="1298" max="1298" width="11" style="1" bestFit="1" customWidth="1"/>
    <col min="1299" max="1299" width="15.7109375" style="1" bestFit="1" customWidth="1"/>
    <col min="1300" max="1300" width="12.5703125" style="1" bestFit="1" customWidth="1"/>
    <col min="1301" max="1536" width="9.140625" style="1"/>
    <col min="1537" max="1537" width="4.42578125" style="1" customWidth="1"/>
    <col min="1538" max="1538" width="16.140625" style="1" customWidth="1"/>
    <col min="1539" max="1539" width="53.140625" style="1" customWidth="1"/>
    <col min="1540" max="1540" width="24" style="1" customWidth="1"/>
    <col min="1541" max="1541" width="19.7109375" style="1" customWidth="1"/>
    <col min="1542" max="1542" width="13.7109375" style="1" customWidth="1"/>
    <col min="1543" max="1543" width="17.85546875" style="1" customWidth="1"/>
    <col min="1544" max="1544" width="14" style="1" customWidth="1"/>
    <col min="1545" max="1545" width="16.5703125" style="1" bestFit="1" customWidth="1"/>
    <col min="1546" max="1546" width="13.28515625" style="1" bestFit="1" customWidth="1"/>
    <col min="1547" max="1547" width="15.7109375" style="1" bestFit="1" customWidth="1"/>
    <col min="1548" max="1548" width="11" style="1" bestFit="1" customWidth="1"/>
    <col min="1549" max="1549" width="15.7109375" style="1" bestFit="1" customWidth="1"/>
    <col min="1550" max="1550" width="11" style="1" bestFit="1" customWidth="1"/>
    <col min="1551" max="1551" width="15.7109375" style="1" bestFit="1" customWidth="1"/>
    <col min="1552" max="1552" width="11" style="1" bestFit="1" customWidth="1"/>
    <col min="1553" max="1553" width="15.7109375" style="1" bestFit="1" customWidth="1"/>
    <col min="1554" max="1554" width="11" style="1" bestFit="1" customWidth="1"/>
    <col min="1555" max="1555" width="15.7109375" style="1" bestFit="1" customWidth="1"/>
    <col min="1556" max="1556" width="12.5703125" style="1" bestFit="1" customWidth="1"/>
    <col min="1557" max="1792" width="9.140625" style="1"/>
    <col min="1793" max="1793" width="4.42578125" style="1" customWidth="1"/>
    <col min="1794" max="1794" width="16.140625" style="1" customWidth="1"/>
    <col min="1795" max="1795" width="53.140625" style="1" customWidth="1"/>
    <col min="1796" max="1796" width="24" style="1" customWidth="1"/>
    <col min="1797" max="1797" width="19.7109375" style="1" customWidth="1"/>
    <col min="1798" max="1798" width="13.7109375" style="1" customWidth="1"/>
    <col min="1799" max="1799" width="17.85546875" style="1" customWidth="1"/>
    <col min="1800" max="1800" width="14" style="1" customWidth="1"/>
    <col min="1801" max="1801" width="16.5703125" style="1" bestFit="1" customWidth="1"/>
    <col min="1802" max="1802" width="13.28515625" style="1" bestFit="1" customWidth="1"/>
    <col min="1803" max="1803" width="15.7109375" style="1" bestFit="1" customWidth="1"/>
    <col min="1804" max="1804" width="11" style="1" bestFit="1" customWidth="1"/>
    <col min="1805" max="1805" width="15.7109375" style="1" bestFit="1" customWidth="1"/>
    <col min="1806" max="1806" width="11" style="1" bestFit="1" customWidth="1"/>
    <col min="1807" max="1807" width="15.7109375" style="1" bestFit="1" customWidth="1"/>
    <col min="1808" max="1808" width="11" style="1" bestFit="1" customWidth="1"/>
    <col min="1809" max="1809" width="15.7109375" style="1" bestFit="1" customWidth="1"/>
    <col min="1810" max="1810" width="11" style="1" bestFit="1" customWidth="1"/>
    <col min="1811" max="1811" width="15.7109375" style="1" bestFit="1" customWidth="1"/>
    <col min="1812" max="1812" width="12.5703125" style="1" bestFit="1" customWidth="1"/>
    <col min="1813" max="2048" width="9.140625" style="1"/>
    <col min="2049" max="2049" width="4.42578125" style="1" customWidth="1"/>
    <col min="2050" max="2050" width="16.140625" style="1" customWidth="1"/>
    <col min="2051" max="2051" width="53.140625" style="1" customWidth="1"/>
    <col min="2052" max="2052" width="24" style="1" customWidth="1"/>
    <col min="2053" max="2053" width="19.7109375" style="1" customWidth="1"/>
    <col min="2054" max="2054" width="13.7109375" style="1" customWidth="1"/>
    <col min="2055" max="2055" width="17.85546875" style="1" customWidth="1"/>
    <col min="2056" max="2056" width="14" style="1" customWidth="1"/>
    <col min="2057" max="2057" width="16.5703125" style="1" bestFit="1" customWidth="1"/>
    <col min="2058" max="2058" width="13.28515625" style="1" bestFit="1" customWidth="1"/>
    <col min="2059" max="2059" width="15.7109375" style="1" bestFit="1" customWidth="1"/>
    <col min="2060" max="2060" width="11" style="1" bestFit="1" customWidth="1"/>
    <col min="2061" max="2061" width="15.7109375" style="1" bestFit="1" customWidth="1"/>
    <col min="2062" max="2062" width="11" style="1" bestFit="1" customWidth="1"/>
    <col min="2063" max="2063" width="15.7109375" style="1" bestFit="1" customWidth="1"/>
    <col min="2064" max="2064" width="11" style="1" bestFit="1" customWidth="1"/>
    <col min="2065" max="2065" width="15.7109375" style="1" bestFit="1" customWidth="1"/>
    <col min="2066" max="2066" width="11" style="1" bestFit="1" customWidth="1"/>
    <col min="2067" max="2067" width="15.7109375" style="1" bestFit="1" customWidth="1"/>
    <col min="2068" max="2068" width="12.5703125" style="1" bestFit="1" customWidth="1"/>
    <col min="2069" max="2304" width="9.140625" style="1"/>
    <col min="2305" max="2305" width="4.42578125" style="1" customWidth="1"/>
    <col min="2306" max="2306" width="16.140625" style="1" customWidth="1"/>
    <col min="2307" max="2307" width="53.140625" style="1" customWidth="1"/>
    <col min="2308" max="2308" width="24" style="1" customWidth="1"/>
    <col min="2309" max="2309" width="19.7109375" style="1" customWidth="1"/>
    <col min="2310" max="2310" width="13.7109375" style="1" customWidth="1"/>
    <col min="2311" max="2311" width="17.85546875" style="1" customWidth="1"/>
    <col min="2312" max="2312" width="14" style="1" customWidth="1"/>
    <col min="2313" max="2313" width="16.5703125" style="1" bestFit="1" customWidth="1"/>
    <col min="2314" max="2314" width="13.28515625" style="1" bestFit="1" customWidth="1"/>
    <col min="2315" max="2315" width="15.7109375" style="1" bestFit="1" customWidth="1"/>
    <col min="2316" max="2316" width="11" style="1" bestFit="1" customWidth="1"/>
    <col min="2317" max="2317" width="15.7109375" style="1" bestFit="1" customWidth="1"/>
    <col min="2318" max="2318" width="11" style="1" bestFit="1" customWidth="1"/>
    <col min="2319" max="2319" width="15.7109375" style="1" bestFit="1" customWidth="1"/>
    <col min="2320" max="2320" width="11" style="1" bestFit="1" customWidth="1"/>
    <col min="2321" max="2321" width="15.7109375" style="1" bestFit="1" customWidth="1"/>
    <col min="2322" max="2322" width="11" style="1" bestFit="1" customWidth="1"/>
    <col min="2323" max="2323" width="15.7109375" style="1" bestFit="1" customWidth="1"/>
    <col min="2324" max="2324" width="12.5703125" style="1" bestFit="1" customWidth="1"/>
    <col min="2325" max="2560" width="9.140625" style="1"/>
    <col min="2561" max="2561" width="4.42578125" style="1" customWidth="1"/>
    <col min="2562" max="2562" width="16.140625" style="1" customWidth="1"/>
    <col min="2563" max="2563" width="53.140625" style="1" customWidth="1"/>
    <col min="2564" max="2564" width="24" style="1" customWidth="1"/>
    <col min="2565" max="2565" width="19.7109375" style="1" customWidth="1"/>
    <col min="2566" max="2566" width="13.7109375" style="1" customWidth="1"/>
    <col min="2567" max="2567" width="17.85546875" style="1" customWidth="1"/>
    <col min="2568" max="2568" width="14" style="1" customWidth="1"/>
    <col min="2569" max="2569" width="16.5703125" style="1" bestFit="1" customWidth="1"/>
    <col min="2570" max="2570" width="13.28515625" style="1" bestFit="1" customWidth="1"/>
    <col min="2571" max="2571" width="15.7109375" style="1" bestFit="1" customWidth="1"/>
    <col min="2572" max="2572" width="11" style="1" bestFit="1" customWidth="1"/>
    <col min="2573" max="2573" width="15.7109375" style="1" bestFit="1" customWidth="1"/>
    <col min="2574" max="2574" width="11" style="1" bestFit="1" customWidth="1"/>
    <col min="2575" max="2575" width="15.7109375" style="1" bestFit="1" customWidth="1"/>
    <col min="2576" max="2576" width="11" style="1" bestFit="1" customWidth="1"/>
    <col min="2577" max="2577" width="15.7109375" style="1" bestFit="1" customWidth="1"/>
    <col min="2578" max="2578" width="11" style="1" bestFit="1" customWidth="1"/>
    <col min="2579" max="2579" width="15.7109375" style="1" bestFit="1" customWidth="1"/>
    <col min="2580" max="2580" width="12.5703125" style="1" bestFit="1" customWidth="1"/>
    <col min="2581" max="2816" width="9.140625" style="1"/>
    <col min="2817" max="2817" width="4.42578125" style="1" customWidth="1"/>
    <col min="2818" max="2818" width="16.140625" style="1" customWidth="1"/>
    <col min="2819" max="2819" width="53.140625" style="1" customWidth="1"/>
    <col min="2820" max="2820" width="24" style="1" customWidth="1"/>
    <col min="2821" max="2821" width="19.7109375" style="1" customWidth="1"/>
    <col min="2822" max="2822" width="13.7109375" style="1" customWidth="1"/>
    <col min="2823" max="2823" width="17.85546875" style="1" customWidth="1"/>
    <col min="2824" max="2824" width="14" style="1" customWidth="1"/>
    <col min="2825" max="2825" width="16.5703125" style="1" bestFit="1" customWidth="1"/>
    <col min="2826" max="2826" width="13.28515625" style="1" bestFit="1" customWidth="1"/>
    <col min="2827" max="2827" width="15.7109375" style="1" bestFit="1" customWidth="1"/>
    <col min="2828" max="2828" width="11" style="1" bestFit="1" customWidth="1"/>
    <col min="2829" max="2829" width="15.7109375" style="1" bestFit="1" customWidth="1"/>
    <col min="2830" max="2830" width="11" style="1" bestFit="1" customWidth="1"/>
    <col min="2831" max="2831" width="15.7109375" style="1" bestFit="1" customWidth="1"/>
    <col min="2832" max="2832" width="11" style="1" bestFit="1" customWidth="1"/>
    <col min="2833" max="2833" width="15.7109375" style="1" bestFit="1" customWidth="1"/>
    <col min="2834" max="2834" width="11" style="1" bestFit="1" customWidth="1"/>
    <col min="2835" max="2835" width="15.7109375" style="1" bestFit="1" customWidth="1"/>
    <col min="2836" max="2836" width="12.5703125" style="1" bestFit="1" customWidth="1"/>
    <col min="2837" max="3072" width="9.140625" style="1"/>
    <col min="3073" max="3073" width="4.42578125" style="1" customWidth="1"/>
    <col min="3074" max="3074" width="16.140625" style="1" customWidth="1"/>
    <col min="3075" max="3075" width="53.140625" style="1" customWidth="1"/>
    <col min="3076" max="3076" width="24" style="1" customWidth="1"/>
    <col min="3077" max="3077" width="19.7109375" style="1" customWidth="1"/>
    <col min="3078" max="3078" width="13.7109375" style="1" customWidth="1"/>
    <col min="3079" max="3079" width="17.85546875" style="1" customWidth="1"/>
    <col min="3080" max="3080" width="14" style="1" customWidth="1"/>
    <col min="3081" max="3081" width="16.5703125" style="1" bestFit="1" customWidth="1"/>
    <col min="3082" max="3082" width="13.28515625" style="1" bestFit="1" customWidth="1"/>
    <col min="3083" max="3083" width="15.7109375" style="1" bestFit="1" customWidth="1"/>
    <col min="3084" max="3084" width="11" style="1" bestFit="1" customWidth="1"/>
    <col min="3085" max="3085" width="15.7109375" style="1" bestFit="1" customWidth="1"/>
    <col min="3086" max="3086" width="11" style="1" bestFit="1" customWidth="1"/>
    <col min="3087" max="3087" width="15.7109375" style="1" bestFit="1" customWidth="1"/>
    <col min="3088" max="3088" width="11" style="1" bestFit="1" customWidth="1"/>
    <col min="3089" max="3089" width="15.7109375" style="1" bestFit="1" customWidth="1"/>
    <col min="3090" max="3090" width="11" style="1" bestFit="1" customWidth="1"/>
    <col min="3091" max="3091" width="15.7109375" style="1" bestFit="1" customWidth="1"/>
    <col min="3092" max="3092" width="12.5703125" style="1" bestFit="1" customWidth="1"/>
    <col min="3093" max="3328" width="9.140625" style="1"/>
    <col min="3329" max="3329" width="4.42578125" style="1" customWidth="1"/>
    <col min="3330" max="3330" width="16.140625" style="1" customWidth="1"/>
    <col min="3331" max="3331" width="53.140625" style="1" customWidth="1"/>
    <col min="3332" max="3332" width="24" style="1" customWidth="1"/>
    <col min="3333" max="3333" width="19.7109375" style="1" customWidth="1"/>
    <col min="3334" max="3334" width="13.7109375" style="1" customWidth="1"/>
    <col min="3335" max="3335" width="17.85546875" style="1" customWidth="1"/>
    <col min="3336" max="3336" width="14" style="1" customWidth="1"/>
    <col min="3337" max="3337" width="16.5703125" style="1" bestFit="1" customWidth="1"/>
    <col min="3338" max="3338" width="13.28515625" style="1" bestFit="1" customWidth="1"/>
    <col min="3339" max="3339" width="15.7109375" style="1" bestFit="1" customWidth="1"/>
    <col min="3340" max="3340" width="11" style="1" bestFit="1" customWidth="1"/>
    <col min="3341" max="3341" width="15.7109375" style="1" bestFit="1" customWidth="1"/>
    <col min="3342" max="3342" width="11" style="1" bestFit="1" customWidth="1"/>
    <col min="3343" max="3343" width="15.7109375" style="1" bestFit="1" customWidth="1"/>
    <col min="3344" max="3344" width="11" style="1" bestFit="1" customWidth="1"/>
    <col min="3345" max="3345" width="15.7109375" style="1" bestFit="1" customWidth="1"/>
    <col min="3346" max="3346" width="11" style="1" bestFit="1" customWidth="1"/>
    <col min="3347" max="3347" width="15.7109375" style="1" bestFit="1" customWidth="1"/>
    <col min="3348" max="3348" width="12.5703125" style="1" bestFit="1" customWidth="1"/>
    <col min="3349" max="3584" width="9.140625" style="1"/>
    <col min="3585" max="3585" width="4.42578125" style="1" customWidth="1"/>
    <col min="3586" max="3586" width="16.140625" style="1" customWidth="1"/>
    <col min="3587" max="3587" width="53.140625" style="1" customWidth="1"/>
    <col min="3588" max="3588" width="24" style="1" customWidth="1"/>
    <col min="3589" max="3589" width="19.7109375" style="1" customWidth="1"/>
    <col min="3590" max="3590" width="13.7109375" style="1" customWidth="1"/>
    <col min="3591" max="3591" width="17.85546875" style="1" customWidth="1"/>
    <col min="3592" max="3592" width="14" style="1" customWidth="1"/>
    <col min="3593" max="3593" width="16.5703125" style="1" bestFit="1" customWidth="1"/>
    <col min="3594" max="3594" width="13.28515625" style="1" bestFit="1" customWidth="1"/>
    <col min="3595" max="3595" width="15.7109375" style="1" bestFit="1" customWidth="1"/>
    <col min="3596" max="3596" width="11" style="1" bestFit="1" customWidth="1"/>
    <col min="3597" max="3597" width="15.7109375" style="1" bestFit="1" customWidth="1"/>
    <col min="3598" max="3598" width="11" style="1" bestFit="1" customWidth="1"/>
    <col min="3599" max="3599" width="15.7109375" style="1" bestFit="1" customWidth="1"/>
    <col min="3600" max="3600" width="11" style="1" bestFit="1" customWidth="1"/>
    <col min="3601" max="3601" width="15.7109375" style="1" bestFit="1" customWidth="1"/>
    <col min="3602" max="3602" width="11" style="1" bestFit="1" customWidth="1"/>
    <col min="3603" max="3603" width="15.7109375" style="1" bestFit="1" customWidth="1"/>
    <col min="3604" max="3604" width="12.5703125" style="1" bestFit="1" customWidth="1"/>
    <col min="3605" max="3840" width="9.140625" style="1"/>
    <col min="3841" max="3841" width="4.42578125" style="1" customWidth="1"/>
    <col min="3842" max="3842" width="16.140625" style="1" customWidth="1"/>
    <col min="3843" max="3843" width="53.140625" style="1" customWidth="1"/>
    <col min="3844" max="3844" width="24" style="1" customWidth="1"/>
    <col min="3845" max="3845" width="19.7109375" style="1" customWidth="1"/>
    <col min="3846" max="3846" width="13.7109375" style="1" customWidth="1"/>
    <col min="3847" max="3847" width="17.85546875" style="1" customWidth="1"/>
    <col min="3848" max="3848" width="14" style="1" customWidth="1"/>
    <col min="3849" max="3849" width="16.5703125" style="1" bestFit="1" customWidth="1"/>
    <col min="3850" max="3850" width="13.28515625" style="1" bestFit="1" customWidth="1"/>
    <col min="3851" max="3851" width="15.7109375" style="1" bestFit="1" customWidth="1"/>
    <col min="3852" max="3852" width="11" style="1" bestFit="1" customWidth="1"/>
    <col min="3853" max="3853" width="15.7109375" style="1" bestFit="1" customWidth="1"/>
    <col min="3854" max="3854" width="11" style="1" bestFit="1" customWidth="1"/>
    <col min="3855" max="3855" width="15.7109375" style="1" bestFit="1" customWidth="1"/>
    <col min="3856" max="3856" width="11" style="1" bestFit="1" customWidth="1"/>
    <col min="3857" max="3857" width="15.7109375" style="1" bestFit="1" customWidth="1"/>
    <col min="3858" max="3858" width="11" style="1" bestFit="1" customWidth="1"/>
    <col min="3859" max="3859" width="15.7109375" style="1" bestFit="1" customWidth="1"/>
    <col min="3860" max="3860" width="12.5703125" style="1" bestFit="1" customWidth="1"/>
    <col min="3861" max="4096" width="9.140625" style="1"/>
    <col min="4097" max="4097" width="4.42578125" style="1" customWidth="1"/>
    <col min="4098" max="4098" width="16.140625" style="1" customWidth="1"/>
    <col min="4099" max="4099" width="53.140625" style="1" customWidth="1"/>
    <col min="4100" max="4100" width="24" style="1" customWidth="1"/>
    <col min="4101" max="4101" width="19.7109375" style="1" customWidth="1"/>
    <col min="4102" max="4102" width="13.7109375" style="1" customWidth="1"/>
    <col min="4103" max="4103" width="17.85546875" style="1" customWidth="1"/>
    <col min="4104" max="4104" width="14" style="1" customWidth="1"/>
    <col min="4105" max="4105" width="16.5703125" style="1" bestFit="1" customWidth="1"/>
    <col min="4106" max="4106" width="13.28515625" style="1" bestFit="1" customWidth="1"/>
    <col min="4107" max="4107" width="15.7109375" style="1" bestFit="1" customWidth="1"/>
    <col min="4108" max="4108" width="11" style="1" bestFit="1" customWidth="1"/>
    <col min="4109" max="4109" width="15.7109375" style="1" bestFit="1" customWidth="1"/>
    <col min="4110" max="4110" width="11" style="1" bestFit="1" customWidth="1"/>
    <col min="4111" max="4111" width="15.7109375" style="1" bestFit="1" customWidth="1"/>
    <col min="4112" max="4112" width="11" style="1" bestFit="1" customWidth="1"/>
    <col min="4113" max="4113" width="15.7109375" style="1" bestFit="1" customWidth="1"/>
    <col min="4114" max="4114" width="11" style="1" bestFit="1" customWidth="1"/>
    <col min="4115" max="4115" width="15.7109375" style="1" bestFit="1" customWidth="1"/>
    <col min="4116" max="4116" width="12.5703125" style="1" bestFit="1" customWidth="1"/>
    <col min="4117" max="4352" width="9.140625" style="1"/>
    <col min="4353" max="4353" width="4.42578125" style="1" customWidth="1"/>
    <col min="4354" max="4354" width="16.140625" style="1" customWidth="1"/>
    <col min="4355" max="4355" width="53.140625" style="1" customWidth="1"/>
    <col min="4356" max="4356" width="24" style="1" customWidth="1"/>
    <col min="4357" max="4357" width="19.7109375" style="1" customWidth="1"/>
    <col min="4358" max="4358" width="13.7109375" style="1" customWidth="1"/>
    <col min="4359" max="4359" width="17.85546875" style="1" customWidth="1"/>
    <col min="4360" max="4360" width="14" style="1" customWidth="1"/>
    <col min="4361" max="4361" width="16.5703125" style="1" bestFit="1" customWidth="1"/>
    <col min="4362" max="4362" width="13.28515625" style="1" bestFit="1" customWidth="1"/>
    <col min="4363" max="4363" width="15.7109375" style="1" bestFit="1" customWidth="1"/>
    <col min="4364" max="4364" width="11" style="1" bestFit="1" customWidth="1"/>
    <col min="4365" max="4365" width="15.7109375" style="1" bestFit="1" customWidth="1"/>
    <col min="4366" max="4366" width="11" style="1" bestFit="1" customWidth="1"/>
    <col min="4367" max="4367" width="15.7109375" style="1" bestFit="1" customWidth="1"/>
    <col min="4368" max="4368" width="11" style="1" bestFit="1" customWidth="1"/>
    <col min="4369" max="4369" width="15.7109375" style="1" bestFit="1" customWidth="1"/>
    <col min="4370" max="4370" width="11" style="1" bestFit="1" customWidth="1"/>
    <col min="4371" max="4371" width="15.7109375" style="1" bestFit="1" customWidth="1"/>
    <col min="4372" max="4372" width="12.5703125" style="1" bestFit="1" customWidth="1"/>
    <col min="4373" max="4608" width="9.140625" style="1"/>
    <col min="4609" max="4609" width="4.42578125" style="1" customWidth="1"/>
    <col min="4610" max="4610" width="16.140625" style="1" customWidth="1"/>
    <col min="4611" max="4611" width="53.140625" style="1" customWidth="1"/>
    <col min="4612" max="4612" width="24" style="1" customWidth="1"/>
    <col min="4613" max="4613" width="19.7109375" style="1" customWidth="1"/>
    <col min="4614" max="4614" width="13.7109375" style="1" customWidth="1"/>
    <col min="4615" max="4615" width="17.85546875" style="1" customWidth="1"/>
    <col min="4616" max="4616" width="14" style="1" customWidth="1"/>
    <col min="4617" max="4617" width="16.5703125" style="1" bestFit="1" customWidth="1"/>
    <col min="4618" max="4618" width="13.28515625" style="1" bestFit="1" customWidth="1"/>
    <col min="4619" max="4619" width="15.7109375" style="1" bestFit="1" customWidth="1"/>
    <col min="4620" max="4620" width="11" style="1" bestFit="1" customWidth="1"/>
    <col min="4621" max="4621" width="15.7109375" style="1" bestFit="1" customWidth="1"/>
    <col min="4622" max="4622" width="11" style="1" bestFit="1" customWidth="1"/>
    <col min="4623" max="4623" width="15.7109375" style="1" bestFit="1" customWidth="1"/>
    <col min="4624" max="4624" width="11" style="1" bestFit="1" customWidth="1"/>
    <col min="4625" max="4625" width="15.7109375" style="1" bestFit="1" customWidth="1"/>
    <col min="4626" max="4626" width="11" style="1" bestFit="1" customWidth="1"/>
    <col min="4627" max="4627" width="15.7109375" style="1" bestFit="1" customWidth="1"/>
    <col min="4628" max="4628" width="12.5703125" style="1" bestFit="1" customWidth="1"/>
    <col min="4629" max="4864" width="9.140625" style="1"/>
    <col min="4865" max="4865" width="4.42578125" style="1" customWidth="1"/>
    <col min="4866" max="4866" width="16.140625" style="1" customWidth="1"/>
    <col min="4867" max="4867" width="53.140625" style="1" customWidth="1"/>
    <col min="4868" max="4868" width="24" style="1" customWidth="1"/>
    <col min="4869" max="4869" width="19.7109375" style="1" customWidth="1"/>
    <col min="4870" max="4870" width="13.7109375" style="1" customWidth="1"/>
    <col min="4871" max="4871" width="17.85546875" style="1" customWidth="1"/>
    <col min="4872" max="4872" width="14" style="1" customWidth="1"/>
    <col min="4873" max="4873" width="16.5703125" style="1" bestFit="1" customWidth="1"/>
    <col min="4874" max="4874" width="13.28515625" style="1" bestFit="1" customWidth="1"/>
    <col min="4875" max="4875" width="15.7109375" style="1" bestFit="1" customWidth="1"/>
    <col min="4876" max="4876" width="11" style="1" bestFit="1" customWidth="1"/>
    <col min="4877" max="4877" width="15.7109375" style="1" bestFit="1" customWidth="1"/>
    <col min="4878" max="4878" width="11" style="1" bestFit="1" customWidth="1"/>
    <col min="4879" max="4879" width="15.7109375" style="1" bestFit="1" customWidth="1"/>
    <col min="4880" max="4880" width="11" style="1" bestFit="1" customWidth="1"/>
    <col min="4881" max="4881" width="15.7109375" style="1" bestFit="1" customWidth="1"/>
    <col min="4882" max="4882" width="11" style="1" bestFit="1" customWidth="1"/>
    <col min="4883" max="4883" width="15.7109375" style="1" bestFit="1" customWidth="1"/>
    <col min="4884" max="4884" width="12.5703125" style="1" bestFit="1" customWidth="1"/>
    <col min="4885" max="5120" width="9.140625" style="1"/>
    <col min="5121" max="5121" width="4.42578125" style="1" customWidth="1"/>
    <col min="5122" max="5122" width="16.140625" style="1" customWidth="1"/>
    <col min="5123" max="5123" width="53.140625" style="1" customWidth="1"/>
    <col min="5124" max="5124" width="24" style="1" customWidth="1"/>
    <col min="5125" max="5125" width="19.7109375" style="1" customWidth="1"/>
    <col min="5126" max="5126" width="13.7109375" style="1" customWidth="1"/>
    <col min="5127" max="5127" width="17.85546875" style="1" customWidth="1"/>
    <col min="5128" max="5128" width="14" style="1" customWidth="1"/>
    <col min="5129" max="5129" width="16.5703125" style="1" bestFit="1" customWidth="1"/>
    <col min="5130" max="5130" width="13.28515625" style="1" bestFit="1" customWidth="1"/>
    <col min="5131" max="5131" width="15.7109375" style="1" bestFit="1" customWidth="1"/>
    <col min="5132" max="5132" width="11" style="1" bestFit="1" customWidth="1"/>
    <col min="5133" max="5133" width="15.7109375" style="1" bestFit="1" customWidth="1"/>
    <col min="5134" max="5134" width="11" style="1" bestFit="1" customWidth="1"/>
    <col min="5135" max="5135" width="15.7109375" style="1" bestFit="1" customWidth="1"/>
    <col min="5136" max="5136" width="11" style="1" bestFit="1" customWidth="1"/>
    <col min="5137" max="5137" width="15.7109375" style="1" bestFit="1" customWidth="1"/>
    <col min="5138" max="5138" width="11" style="1" bestFit="1" customWidth="1"/>
    <col min="5139" max="5139" width="15.7109375" style="1" bestFit="1" customWidth="1"/>
    <col min="5140" max="5140" width="12.5703125" style="1" bestFit="1" customWidth="1"/>
    <col min="5141" max="5376" width="9.140625" style="1"/>
    <col min="5377" max="5377" width="4.42578125" style="1" customWidth="1"/>
    <col min="5378" max="5378" width="16.140625" style="1" customWidth="1"/>
    <col min="5379" max="5379" width="53.140625" style="1" customWidth="1"/>
    <col min="5380" max="5380" width="24" style="1" customWidth="1"/>
    <col min="5381" max="5381" width="19.7109375" style="1" customWidth="1"/>
    <col min="5382" max="5382" width="13.7109375" style="1" customWidth="1"/>
    <col min="5383" max="5383" width="17.85546875" style="1" customWidth="1"/>
    <col min="5384" max="5384" width="14" style="1" customWidth="1"/>
    <col min="5385" max="5385" width="16.5703125" style="1" bestFit="1" customWidth="1"/>
    <col min="5386" max="5386" width="13.28515625" style="1" bestFit="1" customWidth="1"/>
    <col min="5387" max="5387" width="15.7109375" style="1" bestFit="1" customWidth="1"/>
    <col min="5388" max="5388" width="11" style="1" bestFit="1" customWidth="1"/>
    <col min="5389" max="5389" width="15.7109375" style="1" bestFit="1" customWidth="1"/>
    <col min="5390" max="5390" width="11" style="1" bestFit="1" customWidth="1"/>
    <col min="5391" max="5391" width="15.7109375" style="1" bestFit="1" customWidth="1"/>
    <col min="5392" max="5392" width="11" style="1" bestFit="1" customWidth="1"/>
    <col min="5393" max="5393" width="15.7109375" style="1" bestFit="1" customWidth="1"/>
    <col min="5394" max="5394" width="11" style="1" bestFit="1" customWidth="1"/>
    <col min="5395" max="5395" width="15.7109375" style="1" bestFit="1" customWidth="1"/>
    <col min="5396" max="5396" width="12.5703125" style="1" bestFit="1" customWidth="1"/>
    <col min="5397" max="5632" width="9.140625" style="1"/>
    <col min="5633" max="5633" width="4.42578125" style="1" customWidth="1"/>
    <col min="5634" max="5634" width="16.140625" style="1" customWidth="1"/>
    <col min="5635" max="5635" width="53.140625" style="1" customWidth="1"/>
    <col min="5636" max="5636" width="24" style="1" customWidth="1"/>
    <col min="5637" max="5637" width="19.7109375" style="1" customWidth="1"/>
    <col min="5638" max="5638" width="13.7109375" style="1" customWidth="1"/>
    <col min="5639" max="5639" width="17.85546875" style="1" customWidth="1"/>
    <col min="5640" max="5640" width="14" style="1" customWidth="1"/>
    <col min="5641" max="5641" width="16.5703125" style="1" bestFit="1" customWidth="1"/>
    <col min="5642" max="5642" width="13.28515625" style="1" bestFit="1" customWidth="1"/>
    <col min="5643" max="5643" width="15.7109375" style="1" bestFit="1" customWidth="1"/>
    <col min="5644" max="5644" width="11" style="1" bestFit="1" customWidth="1"/>
    <col min="5645" max="5645" width="15.7109375" style="1" bestFit="1" customWidth="1"/>
    <col min="5646" max="5646" width="11" style="1" bestFit="1" customWidth="1"/>
    <col min="5647" max="5647" width="15.7109375" style="1" bestFit="1" customWidth="1"/>
    <col min="5648" max="5648" width="11" style="1" bestFit="1" customWidth="1"/>
    <col min="5649" max="5649" width="15.7109375" style="1" bestFit="1" customWidth="1"/>
    <col min="5650" max="5650" width="11" style="1" bestFit="1" customWidth="1"/>
    <col min="5651" max="5651" width="15.7109375" style="1" bestFit="1" customWidth="1"/>
    <col min="5652" max="5652" width="12.5703125" style="1" bestFit="1" customWidth="1"/>
    <col min="5653" max="5888" width="9.140625" style="1"/>
    <col min="5889" max="5889" width="4.42578125" style="1" customWidth="1"/>
    <col min="5890" max="5890" width="16.140625" style="1" customWidth="1"/>
    <col min="5891" max="5891" width="53.140625" style="1" customWidth="1"/>
    <col min="5892" max="5892" width="24" style="1" customWidth="1"/>
    <col min="5893" max="5893" width="19.7109375" style="1" customWidth="1"/>
    <col min="5894" max="5894" width="13.7109375" style="1" customWidth="1"/>
    <col min="5895" max="5895" width="17.85546875" style="1" customWidth="1"/>
    <col min="5896" max="5896" width="14" style="1" customWidth="1"/>
    <col min="5897" max="5897" width="16.5703125" style="1" bestFit="1" customWidth="1"/>
    <col min="5898" max="5898" width="13.28515625" style="1" bestFit="1" customWidth="1"/>
    <col min="5899" max="5899" width="15.7109375" style="1" bestFit="1" customWidth="1"/>
    <col min="5900" max="5900" width="11" style="1" bestFit="1" customWidth="1"/>
    <col min="5901" max="5901" width="15.7109375" style="1" bestFit="1" customWidth="1"/>
    <col min="5902" max="5902" width="11" style="1" bestFit="1" customWidth="1"/>
    <col min="5903" max="5903" width="15.7109375" style="1" bestFit="1" customWidth="1"/>
    <col min="5904" max="5904" width="11" style="1" bestFit="1" customWidth="1"/>
    <col min="5905" max="5905" width="15.7109375" style="1" bestFit="1" customWidth="1"/>
    <col min="5906" max="5906" width="11" style="1" bestFit="1" customWidth="1"/>
    <col min="5907" max="5907" width="15.7109375" style="1" bestFit="1" customWidth="1"/>
    <col min="5908" max="5908" width="12.5703125" style="1" bestFit="1" customWidth="1"/>
    <col min="5909" max="6144" width="9.140625" style="1"/>
    <col min="6145" max="6145" width="4.42578125" style="1" customWidth="1"/>
    <col min="6146" max="6146" width="16.140625" style="1" customWidth="1"/>
    <col min="6147" max="6147" width="53.140625" style="1" customWidth="1"/>
    <col min="6148" max="6148" width="24" style="1" customWidth="1"/>
    <col min="6149" max="6149" width="19.7109375" style="1" customWidth="1"/>
    <col min="6150" max="6150" width="13.7109375" style="1" customWidth="1"/>
    <col min="6151" max="6151" width="17.85546875" style="1" customWidth="1"/>
    <col min="6152" max="6152" width="14" style="1" customWidth="1"/>
    <col min="6153" max="6153" width="16.5703125" style="1" bestFit="1" customWidth="1"/>
    <col min="6154" max="6154" width="13.28515625" style="1" bestFit="1" customWidth="1"/>
    <col min="6155" max="6155" width="15.7109375" style="1" bestFit="1" customWidth="1"/>
    <col min="6156" max="6156" width="11" style="1" bestFit="1" customWidth="1"/>
    <col min="6157" max="6157" width="15.7109375" style="1" bestFit="1" customWidth="1"/>
    <col min="6158" max="6158" width="11" style="1" bestFit="1" customWidth="1"/>
    <col min="6159" max="6159" width="15.7109375" style="1" bestFit="1" customWidth="1"/>
    <col min="6160" max="6160" width="11" style="1" bestFit="1" customWidth="1"/>
    <col min="6161" max="6161" width="15.7109375" style="1" bestFit="1" customWidth="1"/>
    <col min="6162" max="6162" width="11" style="1" bestFit="1" customWidth="1"/>
    <col min="6163" max="6163" width="15.7109375" style="1" bestFit="1" customWidth="1"/>
    <col min="6164" max="6164" width="12.5703125" style="1" bestFit="1" customWidth="1"/>
    <col min="6165" max="6400" width="9.140625" style="1"/>
    <col min="6401" max="6401" width="4.42578125" style="1" customWidth="1"/>
    <col min="6402" max="6402" width="16.140625" style="1" customWidth="1"/>
    <col min="6403" max="6403" width="53.140625" style="1" customWidth="1"/>
    <col min="6404" max="6404" width="24" style="1" customWidth="1"/>
    <col min="6405" max="6405" width="19.7109375" style="1" customWidth="1"/>
    <col min="6406" max="6406" width="13.7109375" style="1" customWidth="1"/>
    <col min="6407" max="6407" width="17.85546875" style="1" customWidth="1"/>
    <col min="6408" max="6408" width="14" style="1" customWidth="1"/>
    <col min="6409" max="6409" width="16.5703125" style="1" bestFit="1" customWidth="1"/>
    <col min="6410" max="6410" width="13.28515625" style="1" bestFit="1" customWidth="1"/>
    <col min="6411" max="6411" width="15.7109375" style="1" bestFit="1" customWidth="1"/>
    <col min="6412" max="6412" width="11" style="1" bestFit="1" customWidth="1"/>
    <col min="6413" max="6413" width="15.7109375" style="1" bestFit="1" customWidth="1"/>
    <col min="6414" max="6414" width="11" style="1" bestFit="1" customWidth="1"/>
    <col min="6415" max="6415" width="15.7109375" style="1" bestFit="1" customWidth="1"/>
    <col min="6416" max="6416" width="11" style="1" bestFit="1" customWidth="1"/>
    <col min="6417" max="6417" width="15.7109375" style="1" bestFit="1" customWidth="1"/>
    <col min="6418" max="6418" width="11" style="1" bestFit="1" customWidth="1"/>
    <col min="6419" max="6419" width="15.7109375" style="1" bestFit="1" customWidth="1"/>
    <col min="6420" max="6420" width="12.5703125" style="1" bestFit="1" customWidth="1"/>
    <col min="6421" max="6656" width="9.140625" style="1"/>
    <col min="6657" max="6657" width="4.42578125" style="1" customWidth="1"/>
    <col min="6658" max="6658" width="16.140625" style="1" customWidth="1"/>
    <col min="6659" max="6659" width="53.140625" style="1" customWidth="1"/>
    <col min="6660" max="6660" width="24" style="1" customWidth="1"/>
    <col min="6661" max="6661" width="19.7109375" style="1" customWidth="1"/>
    <col min="6662" max="6662" width="13.7109375" style="1" customWidth="1"/>
    <col min="6663" max="6663" width="17.85546875" style="1" customWidth="1"/>
    <col min="6664" max="6664" width="14" style="1" customWidth="1"/>
    <col min="6665" max="6665" width="16.5703125" style="1" bestFit="1" customWidth="1"/>
    <col min="6666" max="6666" width="13.28515625" style="1" bestFit="1" customWidth="1"/>
    <col min="6667" max="6667" width="15.7109375" style="1" bestFit="1" customWidth="1"/>
    <col min="6668" max="6668" width="11" style="1" bestFit="1" customWidth="1"/>
    <col min="6669" max="6669" width="15.7109375" style="1" bestFit="1" customWidth="1"/>
    <col min="6670" max="6670" width="11" style="1" bestFit="1" customWidth="1"/>
    <col min="6671" max="6671" width="15.7109375" style="1" bestFit="1" customWidth="1"/>
    <col min="6672" max="6672" width="11" style="1" bestFit="1" customWidth="1"/>
    <col min="6673" max="6673" width="15.7109375" style="1" bestFit="1" customWidth="1"/>
    <col min="6674" max="6674" width="11" style="1" bestFit="1" customWidth="1"/>
    <col min="6675" max="6675" width="15.7109375" style="1" bestFit="1" customWidth="1"/>
    <col min="6676" max="6676" width="12.5703125" style="1" bestFit="1" customWidth="1"/>
    <col min="6677" max="6912" width="9.140625" style="1"/>
    <col min="6913" max="6913" width="4.42578125" style="1" customWidth="1"/>
    <col min="6914" max="6914" width="16.140625" style="1" customWidth="1"/>
    <col min="6915" max="6915" width="53.140625" style="1" customWidth="1"/>
    <col min="6916" max="6916" width="24" style="1" customWidth="1"/>
    <col min="6917" max="6917" width="19.7109375" style="1" customWidth="1"/>
    <col min="6918" max="6918" width="13.7109375" style="1" customWidth="1"/>
    <col min="6919" max="6919" width="17.85546875" style="1" customWidth="1"/>
    <col min="6920" max="6920" width="14" style="1" customWidth="1"/>
    <col min="6921" max="6921" width="16.5703125" style="1" bestFit="1" customWidth="1"/>
    <col min="6922" max="6922" width="13.28515625" style="1" bestFit="1" customWidth="1"/>
    <col min="6923" max="6923" width="15.7109375" style="1" bestFit="1" customWidth="1"/>
    <col min="6924" max="6924" width="11" style="1" bestFit="1" customWidth="1"/>
    <col min="6925" max="6925" width="15.7109375" style="1" bestFit="1" customWidth="1"/>
    <col min="6926" max="6926" width="11" style="1" bestFit="1" customWidth="1"/>
    <col min="6927" max="6927" width="15.7109375" style="1" bestFit="1" customWidth="1"/>
    <col min="6928" max="6928" width="11" style="1" bestFit="1" customWidth="1"/>
    <col min="6929" max="6929" width="15.7109375" style="1" bestFit="1" customWidth="1"/>
    <col min="6930" max="6930" width="11" style="1" bestFit="1" customWidth="1"/>
    <col min="6931" max="6931" width="15.7109375" style="1" bestFit="1" customWidth="1"/>
    <col min="6932" max="6932" width="12.5703125" style="1" bestFit="1" customWidth="1"/>
    <col min="6933" max="7168" width="9.140625" style="1"/>
    <col min="7169" max="7169" width="4.42578125" style="1" customWidth="1"/>
    <col min="7170" max="7170" width="16.140625" style="1" customWidth="1"/>
    <col min="7171" max="7171" width="53.140625" style="1" customWidth="1"/>
    <col min="7172" max="7172" width="24" style="1" customWidth="1"/>
    <col min="7173" max="7173" width="19.7109375" style="1" customWidth="1"/>
    <col min="7174" max="7174" width="13.7109375" style="1" customWidth="1"/>
    <col min="7175" max="7175" width="17.85546875" style="1" customWidth="1"/>
    <col min="7176" max="7176" width="14" style="1" customWidth="1"/>
    <col min="7177" max="7177" width="16.5703125" style="1" bestFit="1" customWidth="1"/>
    <col min="7178" max="7178" width="13.28515625" style="1" bestFit="1" customWidth="1"/>
    <col min="7179" max="7179" width="15.7109375" style="1" bestFit="1" customWidth="1"/>
    <col min="7180" max="7180" width="11" style="1" bestFit="1" customWidth="1"/>
    <col min="7181" max="7181" width="15.7109375" style="1" bestFit="1" customWidth="1"/>
    <col min="7182" max="7182" width="11" style="1" bestFit="1" customWidth="1"/>
    <col min="7183" max="7183" width="15.7109375" style="1" bestFit="1" customWidth="1"/>
    <col min="7184" max="7184" width="11" style="1" bestFit="1" customWidth="1"/>
    <col min="7185" max="7185" width="15.7109375" style="1" bestFit="1" customWidth="1"/>
    <col min="7186" max="7186" width="11" style="1" bestFit="1" customWidth="1"/>
    <col min="7187" max="7187" width="15.7109375" style="1" bestFit="1" customWidth="1"/>
    <col min="7188" max="7188" width="12.5703125" style="1" bestFit="1" customWidth="1"/>
    <col min="7189" max="7424" width="9.140625" style="1"/>
    <col min="7425" max="7425" width="4.42578125" style="1" customWidth="1"/>
    <col min="7426" max="7426" width="16.140625" style="1" customWidth="1"/>
    <col min="7427" max="7427" width="53.140625" style="1" customWidth="1"/>
    <col min="7428" max="7428" width="24" style="1" customWidth="1"/>
    <col min="7429" max="7429" width="19.7109375" style="1" customWidth="1"/>
    <col min="7430" max="7430" width="13.7109375" style="1" customWidth="1"/>
    <col min="7431" max="7431" width="17.85546875" style="1" customWidth="1"/>
    <col min="7432" max="7432" width="14" style="1" customWidth="1"/>
    <col min="7433" max="7433" width="16.5703125" style="1" bestFit="1" customWidth="1"/>
    <col min="7434" max="7434" width="13.28515625" style="1" bestFit="1" customWidth="1"/>
    <col min="7435" max="7435" width="15.7109375" style="1" bestFit="1" customWidth="1"/>
    <col min="7436" max="7436" width="11" style="1" bestFit="1" customWidth="1"/>
    <col min="7437" max="7437" width="15.7109375" style="1" bestFit="1" customWidth="1"/>
    <col min="7438" max="7438" width="11" style="1" bestFit="1" customWidth="1"/>
    <col min="7439" max="7439" width="15.7109375" style="1" bestFit="1" customWidth="1"/>
    <col min="7440" max="7440" width="11" style="1" bestFit="1" customWidth="1"/>
    <col min="7441" max="7441" width="15.7109375" style="1" bestFit="1" customWidth="1"/>
    <col min="7442" max="7442" width="11" style="1" bestFit="1" customWidth="1"/>
    <col min="7443" max="7443" width="15.7109375" style="1" bestFit="1" customWidth="1"/>
    <col min="7444" max="7444" width="12.5703125" style="1" bestFit="1" customWidth="1"/>
    <col min="7445" max="7680" width="9.140625" style="1"/>
    <col min="7681" max="7681" width="4.42578125" style="1" customWidth="1"/>
    <col min="7682" max="7682" width="16.140625" style="1" customWidth="1"/>
    <col min="7683" max="7683" width="53.140625" style="1" customWidth="1"/>
    <col min="7684" max="7684" width="24" style="1" customWidth="1"/>
    <col min="7685" max="7685" width="19.7109375" style="1" customWidth="1"/>
    <col min="7686" max="7686" width="13.7109375" style="1" customWidth="1"/>
    <col min="7687" max="7687" width="17.85546875" style="1" customWidth="1"/>
    <col min="7688" max="7688" width="14" style="1" customWidth="1"/>
    <col min="7689" max="7689" width="16.5703125" style="1" bestFit="1" customWidth="1"/>
    <col min="7690" max="7690" width="13.28515625" style="1" bestFit="1" customWidth="1"/>
    <col min="7691" max="7691" width="15.7109375" style="1" bestFit="1" customWidth="1"/>
    <col min="7692" max="7692" width="11" style="1" bestFit="1" customWidth="1"/>
    <col min="7693" max="7693" width="15.7109375" style="1" bestFit="1" customWidth="1"/>
    <col min="7694" max="7694" width="11" style="1" bestFit="1" customWidth="1"/>
    <col min="7695" max="7695" width="15.7109375" style="1" bestFit="1" customWidth="1"/>
    <col min="7696" max="7696" width="11" style="1" bestFit="1" customWidth="1"/>
    <col min="7697" max="7697" width="15.7109375" style="1" bestFit="1" customWidth="1"/>
    <col min="7698" max="7698" width="11" style="1" bestFit="1" customWidth="1"/>
    <col min="7699" max="7699" width="15.7109375" style="1" bestFit="1" customWidth="1"/>
    <col min="7700" max="7700" width="12.5703125" style="1" bestFit="1" customWidth="1"/>
    <col min="7701" max="7936" width="9.140625" style="1"/>
    <col min="7937" max="7937" width="4.42578125" style="1" customWidth="1"/>
    <col min="7938" max="7938" width="16.140625" style="1" customWidth="1"/>
    <col min="7939" max="7939" width="53.140625" style="1" customWidth="1"/>
    <col min="7940" max="7940" width="24" style="1" customWidth="1"/>
    <col min="7941" max="7941" width="19.7109375" style="1" customWidth="1"/>
    <col min="7942" max="7942" width="13.7109375" style="1" customWidth="1"/>
    <col min="7943" max="7943" width="17.85546875" style="1" customWidth="1"/>
    <col min="7944" max="7944" width="14" style="1" customWidth="1"/>
    <col min="7945" max="7945" width="16.5703125" style="1" bestFit="1" customWidth="1"/>
    <col min="7946" max="7946" width="13.28515625" style="1" bestFit="1" customWidth="1"/>
    <col min="7947" max="7947" width="15.7109375" style="1" bestFit="1" customWidth="1"/>
    <col min="7948" max="7948" width="11" style="1" bestFit="1" customWidth="1"/>
    <col min="7949" max="7949" width="15.7109375" style="1" bestFit="1" customWidth="1"/>
    <col min="7950" max="7950" width="11" style="1" bestFit="1" customWidth="1"/>
    <col min="7951" max="7951" width="15.7109375" style="1" bestFit="1" customWidth="1"/>
    <col min="7952" max="7952" width="11" style="1" bestFit="1" customWidth="1"/>
    <col min="7953" max="7953" width="15.7109375" style="1" bestFit="1" customWidth="1"/>
    <col min="7954" max="7954" width="11" style="1" bestFit="1" customWidth="1"/>
    <col min="7955" max="7955" width="15.7109375" style="1" bestFit="1" customWidth="1"/>
    <col min="7956" max="7956" width="12.5703125" style="1" bestFit="1" customWidth="1"/>
    <col min="7957" max="8192" width="9.140625" style="1"/>
    <col min="8193" max="8193" width="4.42578125" style="1" customWidth="1"/>
    <col min="8194" max="8194" width="16.140625" style="1" customWidth="1"/>
    <col min="8195" max="8195" width="53.140625" style="1" customWidth="1"/>
    <col min="8196" max="8196" width="24" style="1" customWidth="1"/>
    <col min="8197" max="8197" width="19.7109375" style="1" customWidth="1"/>
    <col min="8198" max="8198" width="13.7109375" style="1" customWidth="1"/>
    <col min="8199" max="8199" width="17.85546875" style="1" customWidth="1"/>
    <col min="8200" max="8200" width="14" style="1" customWidth="1"/>
    <col min="8201" max="8201" width="16.5703125" style="1" bestFit="1" customWidth="1"/>
    <col min="8202" max="8202" width="13.28515625" style="1" bestFit="1" customWidth="1"/>
    <col min="8203" max="8203" width="15.7109375" style="1" bestFit="1" customWidth="1"/>
    <col min="8204" max="8204" width="11" style="1" bestFit="1" customWidth="1"/>
    <col min="8205" max="8205" width="15.7109375" style="1" bestFit="1" customWidth="1"/>
    <col min="8206" max="8206" width="11" style="1" bestFit="1" customWidth="1"/>
    <col min="8207" max="8207" width="15.7109375" style="1" bestFit="1" customWidth="1"/>
    <col min="8208" max="8208" width="11" style="1" bestFit="1" customWidth="1"/>
    <col min="8209" max="8209" width="15.7109375" style="1" bestFit="1" customWidth="1"/>
    <col min="8210" max="8210" width="11" style="1" bestFit="1" customWidth="1"/>
    <col min="8211" max="8211" width="15.7109375" style="1" bestFit="1" customWidth="1"/>
    <col min="8212" max="8212" width="12.5703125" style="1" bestFit="1" customWidth="1"/>
    <col min="8213" max="8448" width="9.140625" style="1"/>
    <col min="8449" max="8449" width="4.42578125" style="1" customWidth="1"/>
    <col min="8450" max="8450" width="16.140625" style="1" customWidth="1"/>
    <col min="8451" max="8451" width="53.140625" style="1" customWidth="1"/>
    <col min="8452" max="8452" width="24" style="1" customWidth="1"/>
    <col min="8453" max="8453" width="19.7109375" style="1" customWidth="1"/>
    <col min="8454" max="8454" width="13.7109375" style="1" customWidth="1"/>
    <col min="8455" max="8455" width="17.85546875" style="1" customWidth="1"/>
    <col min="8456" max="8456" width="14" style="1" customWidth="1"/>
    <col min="8457" max="8457" width="16.5703125" style="1" bestFit="1" customWidth="1"/>
    <col min="8458" max="8458" width="13.28515625" style="1" bestFit="1" customWidth="1"/>
    <col min="8459" max="8459" width="15.7109375" style="1" bestFit="1" customWidth="1"/>
    <col min="8460" max="8460" width="11" style="1" bestFit="1" customWidth="1"/>
    <col min="8461" max="8461" width="15.7109375" style="1" bestFit="1" customWidth="1"/>
    <col min="8462" max="8462" width="11" style="1" bestFit="1" customWidth="1"/>
    <col min="8463" max="8463" width="15.7109375" style="1" bestFit="1" customWidth="1"/>
    <col min="8464" max="8464" width="11" style="1" bestFit="1" customWidth="1"/>
    <col min="8465" max="8465" width="15.7109375" style="1" bestFit="1" customWidth="1"/>
    <col min="8466" max="8466" width="11" style="1" bestFit="1" customWidth="1"/>
    <col min="8467" max="8467" width="15.7109375" style="1" bestFit="1" customWidth="1"/>
    <col min="8468" max="8468" width="12.5703125" style="1" bestFit="1" customWidth="1"/>
    <col min="8469" max="8704" width="9.140625" style="1"/>
    <col min="8705" max="8705" width="4.42578125" style="1" customWidth="1"/>
    <col min="8706" max="8706" width="16.140625" style="1" customWidth="1"/>
    <col min="8707" max="8707" width="53.140625" style="1" customWidth="1"/>
    <col min="8708" max="8708" width="24" style="1" customWidth="1"/>
    <col min="8709" max="8709" width="19.7109375" style="1" customWidth="1"/>
    <col min="8710" max="8710" width="13.7109375" style="1" customWidth="1"/>
    <col min="8711" max="8711" width="17.85546875" style="1" customWidth="1"/>
    <col min="8712" max="8712" width="14" style="1" customWidth="1"/>
    <col min="8713" max="8713" width="16.5703125" style="1" bestFit="1" customWidth="1"/>
    <col min="8714" max="8714" width="13.28515625" style="1" bestFit="1" customWidth="1"/>
    <col min="8715" max="8715" width="15.7109375" style="1" bestFit="1" customWidth="1"/>
    <col min="8716" max="8716" width="11" style="1" bestFit="1" customWidth="1"/>
    <col min="8717" max="8717" width="15.7109375" style="1" bestFit="1" customWidth="1"/>
    <col min="8718" max="8718" width="11" style="1" bestFit="1" customWidth="1"/>
    <col min="8719" max="8719" width="15.7109375" style="1" bestFit="1" customWidth="1"/>
    <col min="8720" max="8720" width="11" style="1" bestFit="1" customWidth="1"/>
    <col min="8721" max="8721" width="15.7109375" style="1" bestFit="1" customWidth="1"/>
    <col min="8722" max="8722" width="11" style="1" bestFit="1" customWidth="1"/>
    <col min="8723" max="8723" width="15.7109375" style="1" bestFit="1" customWidth="1"/>
    <col min="8724" max="8724" width="12.5703125" style="1" bestFit="1" customWidth="1"/>
    <col min="8725" max="8960" width="9.140625" style="1"/>
    <col min="8961" max="8961" width="4.42578125" style="1" customWidth="1"/>
    <col min="8962" max="8962" width="16.140625" style="1" customWidth="1"/>
    <col min="8963" max="8963" width="53.140625" style="1" customWidth="1"/>
    <col min="8964" max="8964" width="24" style="1" customWidth="1"/>
    <col min="8965" max="8965" width="19.7109375" style="1" customWidth="1"/>
    <col min="8966" max="8966" width="13.7109375" style="1" customWidth="1"/>
    <col min="8967" max="8967" width="17.85546875" style="1" customWidth="1"/>
    <col min="8968" max="8968" width="14" style="1" customWidth="1"/>
    <col min="8969" max="8969" width="16.5703125" style="1" bestFit="1" customWidth="1"/>
    <col min="8970" max="8970" width="13.28515625" style="1" bestFit="1" customWidth="1"/>
    <col min="8971" max="8971" width="15.7109375" style="1" bestFit="1" customWidth="1"/>
    <col min="8972" max="8972" width="11" style="1" bestFit="1" customWidth="1"/>
    <col min="8973" max="8973" width="15.7109375" style="1" bestFit="1" customWidth="1"/>
    <col min="8974" max="8974" width="11" style="1" bestFit="1" customWidth="1"/>
    <col min="8975" max="8975" width="15.7109375" style="1" bestFit="1" customWidth="1"/>
    <col min="8976" max="8976" width="11" style="1" bestFit="1" customWidth="1"/>
    <col min="8977" max="8977" width="15.7109375" style="1" bestFit="1" customWidth="1"/>
    <col min="8978" max="8978" width="11" style="1" bestFit="1" customWidth="1"/>
    <col min="8979" max="8979" width="15.7109375" style="1" bestFit="1" customWidth="1"/>
    <col min="8980" max="8980" width="12.5703125" style="1" bestFit="1" customWidth="1"/>
    <col min="8981" max="9216" width="9.140625" style="1"/>
    <col min="9217" max="9217" width="4.42578125" style="1" customWidth="1"/>
    <col min="9218" max="9218" width="16.140625" style="1" customWidth="1"/>
    <col min="9219" max="9219" width="53.140625" style="1" customWidth="1"/>
    <col min="9220" max="9220" width="24" style="1" customWidth="1"/>
    <col min="9221" max="9221" width="19.7109375" style="1" customWidth="1"/>
    <col min="9222" max="9222" width="13.7109375" style="1" customWidth="1"/>
    <col min="9223" max="9223" width="17.85546875" style="1" customWidth="1"/>
    <col min="9224" max="9224" width="14" style="1" customWidth="1"/>
    <col min="9225" max="9225" width="16.5703125" style="1" bestFit="1" customWidth="1"/>
    <col min="9226" max="9226" width="13.28515625" style="1" bestFit="1" customWidth="1"/>
    <col min="9227" max="9227" width="15.7109375" style="1" bestFit="1" customWidth="1"/>
    <col min="9228" max="9228" width="11" style="1" bestFit="1" customWidth="1"/>
    <col min="9229" max="9229" width="15.7109375" style="1" bestFit="1" customWidth="1"/>
    <col min="9230" max="9230" width="11" style="1" bestFit="1" customWidth="1"/>
    <col min="9231" max="9231" width="15.7109375" style="1" bestFit="1" customWidth="1"/>
    <col min="9232" max="9232" width="11" style="1" bestFit="1" customWidth="1"/>
    <col min="9233" max="9233" width="15.7109375" style="1" bestFit="1" customWidth="1"/>
    <col min="9234" max="9234" width="11" style="1" bestFit="1" customWidth="1"/>
    <col min="9235" max="9235" width="15.7109375" style="1" bestFit="1" customWidth="1"/>
    <col min="9236" max="9236" width="12.5703125" style="1" bestFit="1" customWidth="1"/>
    <col min="9237" max="9472" width="9.140625" style="1"/>
    <col min="9473" max="9473" width="4.42578125" style="1" customWidth="1"/>
    <col min="9474" max="9474" width="16.140625" style="1" customWidth="1"/>
    <col min="9475" max="9475" width="53.140625" style="1" customWidth="1"/>
    <col min="9476" max="9476" width="24" style="1" customWidth="1"/>
    <col min="9477" max="9477" width="19.7109375" style="1" customWidth="1"/>
    <col min="9478" max="9478" width="13.7109375" style="1" customWidth="1"/>
    <col min="9479" max="9479" width="17.85546875" style="1" customWidth="1"/>
    <col min="9480" max="9480" width="14" style="1" customWidth="1"/>
    <col min="9481" max="9481" width="16.5703125" style="1" bestFit="1" customWidth="1"/>
    <col min="9482" max="9482" width="13.28515625" style="1" bestFit="1" customWidth="1"/>
    <col min="9483" max="9483" width="15.7109375" style="1" bestFit="1" customWidth="1"/>
    <col min="9484" max="9484" width="11" style="1" bestFit="1" customWidth="1"/>
    <col min="9485" max="9485" width="15.7109375" style="1" bestFit="1" customWidth="1"/>
    <col min="9486" max="9486" width="11" style="1" bestFit="1" customWidth="1"/>
    <col min="9487" max="9487" width="15.7109375" style="1" bestFit="1" customWidth="1"/>
    <col min="9488" max="9488" width="11" style="1" bestFit="1" customWidth="1"/>
    <col min="9489" max="9489" width="15.7109375" style="1" bestFit="1" customWidth="1"/>
    <col min="9490" max="9490" width="11" style="1" bestFit="1" customWidth="1"/>
    <col min="9491" max="9491" width="15.7109375" style="1" bestFit="1" customWidth="1"/>
    <col min="9492" max="9492" width="12.5703125" style="1" bestFit="1" customWidth="1"/>
    <col min="9493" max="9728" width="9.140625" style="1"/>
    <col min="9729" max="9729" width="4.42578125" style="1" customWidth="1"/>
    <col min="9730" max="9730" width="16.140625" style="1" customWidth="1"/>
    <col min="9731" max="9731" width="53.140625" style="1" customWidth="1"/>
    <col min="9732" max="9732" width="24" style="1" customWidth="1"/>
    <col min="9733" max="9733" width="19.7109375" style="1" customWidth="1"/>
    <col min="9734" max="9734" width="13.7109375" style="1" customWidth="1"/>
    <col min="9735" max="9735" width="17.85546875" style="1" customWidth="1"/>
    <col min="9736" max="9736" width="14" style="1" customWidth="1"/>
    <col min="9737" max="9737" width="16.5703125" style="1" bestFit="1" customWidth="1"/>
    <col min="9738" max="9738" width="13.28515625" style="1" bestFit="1" customWidth="1"/>
    <col min="9739" max="9739" width="15.7109375" style="1" bestFit="1" customWidth="1"/>
    <col min="9740" max="9740" width="11" style="1" bestFit="1" customWidth="1"/>
    <col min="9741" max="9741" width="15.7109375" style="1" bestFit="1" customWidth="1"/>
    <col min="9742" max="9742" width="11" style="1" bestFit="1" customWidth="1"/>
    <col min="9743" max="9743" width="15.7109375" style="1" bestFit="1" customWidth="1"/>
    <col min="9744" max="9744" width="11" style="1" bestFit="1" customWidth="1"/>
    <col min="9745" max="9745" width="15.7109375" style="1" bestFit="1" customWidth="1"/>
    <col min="9746" max="9746" width="11" style="1" bestFit="1" customWidth="1"/>
    <col min="9747" max="9747" width="15.7109375" style="1" bestFit="1" customWidth="1"/>
    <col min="9748" max="9748" width="12.5703125" style="1" bestFit="1" customWidth="1"/>
    <col min="9749" max="9984" width="9.140625" style="1"/>
    <col min="9985" max="9985" width="4.42578125" style="1" customWidth="1"/>
    <col min="9986" max="9986" width="16.140625" style="1" customWidth="1"/>
    <col min="9987" max="9987" width="53.140625" style="1" customWidth="1"/>
    <col min="9988" max="9988" width="24" style="1" customWidth="1"/>
    <col min="9989" max="9989" width="19.7109375" style="1" customWidth="1"/>
    <col min="9990" max="9990" width="13.7109375" style="1" customWidth="1"/>
    <col min="9991" max="9991" width="17.85546875" style="1" customWidth="1"/>
    <col min="9992" max="9992" width="14" style="1" customWidth="1"/>
    <col min="9993" max="9993" width="16.5703125" style="1" bestFit="1" customWidth="1"/>
    <col min="9994" max="9994" width="13.28515625" style="1" bestFit="1" customWidth="1"/>
    <col min="9995" max="9995" width="15.7109375" style="1" bestFit="1" customWidth="1"/>
    <col min="9996" max="9996" width="11" style="1" bestFit="1" customWidth="1"/>
    <col min="9997" max="9997" width="15.7109375" style="1" bestFit="1" customWidth="1"/>
    <col min="9998" max="9998" width="11" style="1" bestFit="1" customWidth="1"/>
    <col min="9999" max="9999" width="15.7109375" style="1" bestFit="1" customWidth="1"/>
    <col min="10000" max="10000" width="11" style="1" bestFit="1" customWidth="1"/>
    <col min="10001" max="10001" width="15.7109375" style="1" bestFit="1" customWidth="1"/>
    <col min="10002" max="10002" width="11" style="1" bestFit="1" customWidth="1"/>
    <col min="10003" max="10003" width="15.7109375" style="1" bestFit="1" customWidth="1"/>
    <col min="10004" max="10004" width="12.5703125" style="1" bestFit="1" customWidth="1"/>
    <col min="10005" max="10240" width="9.140625" style="1"/>
    <col min="10241" max="10241" width="4.42578125" style="1" customWidth="1"/>
    <col min="10242" max="10242" width="16.140625" style="1" customWidth="1"/>
    <col min="10243" max="10243" width="53.140625" style="1" customWidth="1"/>
    <col min="10244" max="10244" width="24" style="1" customWidth="1"/>
    <col min="10245" max="10245" width="19.7109375" style="1" customWidth="1"/>
    <col min="10246" max="10246" width="13.7109375" style="1" customWidth="1"/>
    <col min="10247" max="10247" width="17.85546875" style="1" customWidth="1"/>
    <col min="10248" max="10248" width="14" style="1" customWidth="1"/>
    <col min="10249" max="10249" width="16.5703125" style="1" bestFit="1" customWidth="1"/>
    <col min="10250" max="10250" width="13.28515625" style="1" bestFit="1" customWidth="1"/>
    <col min="10251" max="10251" width="15.7109375" style="1" bestFit="1" customWidth="1"/>
    <col min="10252" max="10252" width="11" style="1" bestFit="1" customWidth="1"/>
    <col min="10253" max="10253" width="15.7109375" style="1" bestFit="1" customWidth="1"/>
    <col min="10254" max="10254" width="11" style="1" bestFit="1" customWidth="1"/>
    <col min="10255" max="10255" width="15.7109375" style="1" bestFit="1" customWidth="1"/>
    <col min="10256" max="10256" width="11" style="1" bestFit="1" customWidth="1"/>
    <col min="10257" max="10257" width="15.7109375" style="1" bestFit="1" customWidth="1"/>
    <col min="10258" max="10258" width="11" style="1" bestFit="1" customWidth="1"/>
    <col min="10259" max="10259" width="15.7109375" style="1" bestFit="1" customWidth="1"/>
    <col min="10260" max="10260" width="12.5703125" style="1" bestFit="1" customWidth="1"/>
    <col min="10261" max="10496" width="9.140625" style="1"/>
    <col min="10497" max="10497" width="4.42578125" style="1" customWidth="1"/>
    <col min="10498" max="10498" width="16.140625" style="1" customWidth="1"/>
    <col min="10499" max="10499" width="53.140625" style="1" customWidth="1"/>
    <col min="10500" max="10500" width="24" style="1" customWidth="1"/>
    <col min="10501" max="10501" width="19.7109375" style="1" customWidth="1"/>
    <col min="10502" max="10502" width="13.7109375" style="1" customWidth="1"/>
    <col min="10503" max="10503" width="17.85546875" style="1" customWidth="1"/>
    <col min="10504" max="10504" width="14" style="1" customWidth="1"/>
    <col min="10505" max="10505" width="16.5703125" style="1" bestFit="1" customWidth="1"/>
    <col min="10506" max="10506" width="13.28515625" style="1" bestFit="1" customWidth="1"/>
    <col min="10507" max="10507" width="15.7109375" style="1" bestFit="1" customWidth="1"/>
    <col min="10508" max="10508" width="11" style="1" bestFit="1" customWidth="1"/>
    <col min="10509" max="10509" width="15.7109375" style="1" bestFit="1" customWidth="1"/>
    <col min="10510" max="10510" width="11" style="1" bestFit="1" customWidth="1"/>
    <col min="10511" max="10511" width="15.7109375" style="1" bestFit="1" customWidth="1"/>
    <col min="10512" max="10512" width="11" style="1" bestFit="1" customWidth="1"/>
    <col min="10513" max="10513" width="15.7109375" style="1" bestFit="1" customWidth="1"/>
    <col min="10514" max="10514" width="11" style="1" bestFit="1" customWidth="1"/>
    <col min="10515" max="10515" width="15.7109375" style="1" bestFit="1" customWidth="1"/>
    <col min="10516" max="10516" width="12.5703125" style="1" bestFit="1" customWidth="1"/>
    <col min="10517" max="10752" width="9.140625" style="1"/>
    <col min="10753" max="10753" width="4.42578125" style="1" customWidth="1"/>
    <col min="10754" max="10754" width="16.140625" style="1" customWidth="1"/>
    <col min="10755" max="10755" width="53.140625" style="1" customWidth="1"/>
    <col min="10756" max="10756" width="24" style="1" customWidth="1"/>
    <col min="10757" max="10757" width="19.7109375" style="1" customWidth="1"/>
    <col min="10758" max="10758" width="13.7109375" style="1" customWidth="1"/>
    <col min="10759" max="10759" width="17.85546875" style="1" customWidth="1"/>
    <col min="10760" max="10760" width="14" style="1" customWidth="1"/>
    <col min="10761" max="10761" width="16.5703125" style="1" bestFit="1" customWidth="1"/>
    <col min="10762" max="10762" width="13.28515625" style="1" bestFit="1" customWidth="1"/>
    <col min="10763" max="10763" width="15.7109375" style="1" bestFit="1" customWidth="1"/>
    <col min="10764" max="10764" width="11" style="1" bestFit="1" customWidth="1"/>
    <col min="10765" max="10765" width="15.7109375" style="1" bestFit="1" customWidth="1"/>
    <col min="10766" max="10766" width="11" style="1" bestFit="1" customWidth="1"/>
    <col min="10767" max="10767" width="15.7109375" style="1" bestFit="1" customWidth="1"/>
    <col min="10768" max="10768" width="11" style="1" bestFit="1" customWidth="1"/>
    <col min="10769" max="10769" width="15.7109375" style="1" bestFit="1" customWidth="1"/>
    <col min="10770" max="10770" width="11" style="1" bestFit="1" customWidth="1"/>
    <col min="10771" max="10771" width="15.7109375" style="1" bestFit="1" customWidth="1"/>
    <col min="10772" max="10772" width="12.5703125" style="1" bestFit="1" customWidth="1"/>
    <col min="10773" max="11008" width="9.140625" style="1"/>
    <col min="11009" max="11009" width="4.42578125" style="1" customWidth="1"/>
    <col min="11010" max="11010" width="16.140625" style="1" customWidth="1"/>
    <col min="11011" max="11011" width="53.140625" style="1" customWidth="1"/>
    <col min="11012" max="11012" width="24" style="1" customWidth="1"/>
    <col min="11013" max="11013" width="19.7109375" style="1" customWidth="1"/>
    <col min="11014" max="11014" width="13.7109375" style="1" customWidth="1"/>
    <col min="11015" max="11015" width="17.85546875" style="1" customWidth="1"/>
    <col min="11016" max="11016" width="14" style="1" customWidth="1"/>
    <col min="11017" max="11017" width="16.5703125" style="1" bestFit="1" customWidth="1"/>
    <col min="11018" max="11018" width="13.28515625" style="1" bestFit="1" customWidth="1"/>
    <col min="11019" max="11019" width="15.7109375" style="1" bestFit="1" customWidth="1"/>
    <col min="11020" max="11020" width="11" style="1" bestFit="1" customWidth="1"/>
    <col min="11021" max="11021" width="15.7109375" style="1" bestFit="1" customWidth="1"/>
    <col min="11022" max="11022" width="11" style="1" bestFit="1" customWidth="1"/>
    <col min="11023" max="11023" width="15.7109375" style="1" bestFit="1" customWidth="1"/>
    <col min="11024" max="11024" width="11" style="1" bestFit="1" customWidth="1"/>
    <col min="11025" max="11025" width="15.7109375" style="1" bestFit="1" customWidth="1"/>
    <col min="11026" max="11026" width="11" style="1" bestFit="1" customWidth="1"/>
    <col min="11027" max="11027" width="15.7109375" style="1" bestFit="1" customWidth="1"/>
    <col min="11028" max="11028" width="12.5703125" style="1" bestFit="1" customWidth="1"/>
    <col min="11029" max="11264" width="9.140625" style="1"/>
    <col min="11265" max="11265" width="4.42578125" style="1" customWidth="1"/>
    <col min="11266" max="11266" width="16.140625" style="1" customWidth="1"/>
    <col min="11267" max="11267" width="53.140625" style="1" customWidth="1"/>
    <col min="11268" max="11268" width="24" style="1" customWidth="1"/>
    <col min="11269" max="11269" width="19.7109375" style="1" customWidth="1"/>
    <col min="11270" max="11270" width="13.7109375" style="1" customWidth="1"/>
    <col min="11271" max="11271" width="17.85546875" style="1" customWidth="1"/>
    <col min="11272" max="11272" width="14" style="1" customWidth="1"/>
    <col min="11273" max="11273" width="16.5703125" style="1" bestFit="1" customWidth="1"/>
    <col min="11274" max="11274" width="13.28515625" style="1" bestFit="1" customWidth="1"/>
    <col min="11275" max="11275" width="15.7109375" style="1" bestFit="1" customWidth="1"/>
    <col min="11276" max="11276" width="11" style="1" bestFit="1" customWidth="1"/>
    <col min="11277" max="11277" width="15.7109375" style="1" bestFit="1" customWidth="1"/>
    <col min="11278" max="11278" width="11" style="1" bestFit="1" customWidth="1"/>
    <col min="11279" max="11279" width="15.7109375" style="1" bestFit="1" customWidth="1"/>
    <col min="11280" max="11280" width="11" style="1" bestFit="1" customWidth="1"/>
    <col min="11281" max="11281" width="15.7109375" style="1" bestFit="1" customWidth="1"/>
    <col min="11282" max="11282" width="11" style="1" bestFit="1" customWidth="1"/>
    <col min="11283" max="11283" width="15.7109375" style="1" bestFit="1" customWidth="1"/>
    <col min="11284" max="11284" width="12.5703125" style="1" bestFit="1" customWidth="1"/>
    <col min="11285" max="11520" width="9.140625" style="1"/>
    <col min="11521" max="11521" width="4.42578125" style="1" customWidth="1"/>
    <col min="11522" max="11522" width="16.140625" style="1" customWidth="1"/>
    <col min="11523" max="11523" width="53.140625" style="1" customWidth="1"/>
    <col min="11524" max="11524" width="24" style="1" customWidth="1"/>
    <col min="11525" max="11525" width="19.7109375" style="1" customWidth="1"/>
    <col min="11526" max="11526" width="13.7109375" style="1" customWidth="1"/>
    <col min="11527" max="11527" width="17.85546875" style="1" customWidth="1"/>
    <col min="11528" max="11528" width="14" style="1" customWidth="1"/>
    <col min="11529" max="11529" width="16.5703125" style="1" bestFit="1" customWidth="1"/>
    <col min="11530" max="11530" width="13.28515625" style="1" bestFit="1" customWidth="1"/>
    <col min="11531" max="11531" width="15.7109375" style="1" bestFit="1" customWidth="1"/>
    <col min="11532" max="11532" width="11" style="1" bestFit="1" customWidth="1"/>
    <col min="11533" max="11533" width="15.7109375" style="1" bestFit="1" customWidth="1"/>
    <col min="11534" max="11534" width="11" style="1" bestFit="1" customWidth="1"/>
    <col min="11535" max="11535" width="15.7109375" style="1" bestFit="1" customWidth="1"/>
    <col min="11536" max="11536" width="11" style="1" bestFit="1" customWidth="1"/>
    <col min="11537" max="11537" width="15.7109375" style="1" bestFit="1" customWidth="1"/>
    <col min="11538" max="11538" width="11" style="1" bestFit="1" customWidth="1"/>
    <col min="11539" max="11539" width="15.7109375" style="1" bestFit="1" customWidth="1"/>
    <col min="11540" max="11540" width="12.5703125" style="1" bestFit="1" customWidth="1"/>
    <col min="11541" max="11776" width="9.140625" style="1"/>
    <col min="11777" max="11777" width="4.42578125" style="1" customWidth="1"/>
    <col min="11778" max="11778" width="16.140625" style="1" customWidth="1"/>
    <col min="11779" max="11779" width="53.140625" style="1" customWidth="1"/>
    <col min="11780" max="11780" width="24" style="1" customWidth="1"/>
    <col min="11781" max="11781" width="19.7109375" style="1" customWidth="1"/>
    <col min="11782" max="11782" width="13.7109375" style="1" customWidth="1"/>
    <col min="11783" max="11783" width="17.85546875" style="1" customWidth="1"/>
    <col min="11784" max="11784" width="14" style="1" customWidth="1"/>
    <col min="11785" max="11785" width="16.5703125" style="1" bestFit="1" customWidth="1"/>
    <col min="11786" max="11786" width="13.28515625" style="1" bestFit="1" customWidth="1"/>
    <col min="11787" max="11787" width="15.7109375" style="1" bestFit="1" customWidth="1"/>
    <col min="11788" max="11788" width="11" style="1" bestFit="1" customWidth="1"/>
    <col min="11789" max="11789" width="15.7109375" style="1" bestFit="1" customWidth="1"/>
    <col min="11790" max="11790" width="11" style="1" bestFit="1" customWidth="1"/>
    <col min="11791" max="11791" width="15.7109375" style="1" bestFit="1" customWidth="1"/>
    <col min="11792" max="11792" width="11" style="1" bestFit="1" customWidth="1"/>
    <col min="11793" max="11793" width="15.7109375" style="1" bestFit="1" customWidth="1"/>
    <col min="11794" max="11794" width="11" style="1" bestFit="1" customWidth="1"/>
    <col min="11795" max="11795" width="15.7109375" style="1" bestFit="1" customWidth="1"/>
    <col min="11796" max="11796" width="12.5703125" style="1" bestFit="1" customWidth="1"/>
    <col min="11797" max="12032" width="9.140625" style="1"/>
    <col min="12033" max="12033" width="4.42578125" style="1" customWidth="1"/>
    <col min="12034" max="12034" width="16.140625" style="1" customWidth="1"/>
    <col min="12035" max="12035" width="53.140625" style="1" customWidth="1"/>
    <col min="12036" max="12036" width="24" style="1" customWidth="1"/>
    <col min="12037" max="12037" width="19.7109375" style="1" customWidth="1"/>
    <col min="12038" max="12038" width="13.7109375" style="1" customWidth="1"/>
    <col min="12039" max="12039" width="17.85546875" style="1" customWidth="1"/>
    <col min="12040" max="12040" width="14" style="1" customWidth="1"/>
    <col min="12041" max="12041" width="16.5703125" style="1" bestFit="1" customWidth="1"/>
    <col min="12042" max="12042" width="13.28515625" style="1" bestFit="1" customWidth="1"/>
    <col min="12043" max="12043" width="15.7109375" style="1" bestFit="1" customWidth="1"/>
    <col min="12044" max="12044" width="11" style="1" bestFit="1" customWidth="1"/>
    <col min="12045" max="12045" width="15.7109375" style="1" bestFit="1" customWidth="1"/>
    <col min="12046" max="12046" width="11" style="1" bestFit="1" customWidth="1"/>
    <col min="12047" max="12047" width="15.7109375" style="1" bestFit="1" customWidth="1"/>
    <col min="12048" max="12048" width="11" style="1" bestFit="1" customWidth="1"/>
    <col min="12049" max="12049" width="15.7109375" style="1" bestFit="1" customWidth="1"/>
    <col min="12050" max="12050" width="11" style="1" bestFit="1" customWidth="1"/>
    <col min="12051" max="12051" width="15.7109375" style="1" bestFit="1" customWidth="1"/>
    <col min="12052" max="12052" width="12.5703125" style="1" bestFit="1" customWidth="1"/>
    <col min="12053" max="12288" width="9.140625" style="1"/>
    <col min="12289" max="12289" width="4.42578125" style="1" customWidth="1"/>
    <col min="12290" max="12290" width="16.140625" style="1" customWidth="1"/>
    <col min="12291" max="12291" width="53.140625" style="1" customWidth="1"/>
    <col min="12292" max="12292" width="24" style="1" customWidth="1"/>
    <col min="12293" max="12293" width="19.7109375" style="1" customWidth="1"/>
    <col min="12294" max="12294" width="13.7109375" style="1" customWidth="1"/>
    <col min="12295" max="12295" width="17.85546875" style="1" customWidth="1"/>
    <col min="12296" max="12296" width="14" style="1" customWidth="1"/>
    <col min="12297" max="12297" width="16.5703125" style="1" bestFit="1" customWidth="1"/>
    <col min="12298" max="12298" width="13.28515625" style="1" bestFit="1" customWidth="1"/>
    <col min="12299" max="12299" width="15.7109375" style="1" bestFit="1" customWidth="1"/>
    <col min="12300" max="12300" width="11" style="1" bestFit="1" customWidth="1"/>
    <col min="12301" max="12301" width="15.7109375" style="1" bestFit="1" customWidth="1"/>
    <col min="12302" max="12302" width="11" style="1" bestFit="1" customWidth="1"/>
    <col min="12303" max="12303" width="15.7109375" style="1" bestFit="1" customWidth="1"/>
    <col min="12304" max="12304" width="11" style="1" bestFit="1" customWidth="1"/>
    <col min="12305" max="12305" width="15.7109375" style="1" bestFit="1" customWidth="1"/>
    <col min="12306" max="12306" width="11" style="1" bestFit="1" customWidth="1"/>
    <col min="12307" max="12307" width="15.7109375" style="1" bestFit="1" customWidth="1"/>
    <col min="12308" max="12308" width="12.5703125" style="1" bestFit="1" customWidth="1"/>
    <col min="12309" max="12544" width="9.140625" style="1"/>
    <col min="12545" max="12545" width="4.42578125" style="1" customWidth="1"/>
    <col min="12546" max="12546" width="16.140625" style="1" customWidth="1"/>
    <col min="12547" max="12547" width="53.140625" style="1" customWidth="1"/>
    <col min="12548" max="12548" width="24" style="1" customWidth="1"/>
    <col min="12549" max="12549" width="19.7109375" style="1" customWidth="1"/>
    <col min="12550" max="12550" width="13.7109375" style="1" customWidth="1"/>
    <col min="12551" max="12551" width="17.85546875" style="1" customWidth="1"/>
    <col min="12552" max="12552" width="14" style="1" customWidth="1"/>
    <col min="12553" max="12553" width="16.5703125" style="1" bestFit="1" customWidth="1"/>
    <col min="12554" max="12554" width="13.28515625" style="1" bestFit="1" customWidth="1"/>
    <col min="12555" max="12555" width="15.7109375" style="1" bestFit="1" customWidth="1"/>
    <col min="12556" max="12556" width="11" style="1" bestFit="1" customWidth="1"/>
    <col min="12557" max="12557" width="15.7109375" style="1" bestFit="1" customWidth="1"/>
    <col min="12558" max="12558" width="11" style="1" bestFit="1" customWidth="1"/>
    <col min="12559" max="12559" width="15.7109375" style="1" bestFit="1" customWidth="1"/>
    <col min="12560" max="12560" width="11" style="1" bestFit="1" customWidth="1"/>
    <col min="12561" max="12561" width="15.7109375" style="1" bestFit="1" customWidth="1"/>
    <col min="12562" max="12562" width="11" style="1" bestFit="1" customWidth="1"/>
    <col min="12563" max="12563" width="15.7109375" style="1" bestFit="1" customWidth="1"/>
    <col min="12564" max="12564" width="12.5703125" style="1" bestFit="1" customWidth="1"/>
    <col min="12565" max="12800" width="9.140625" style="1"/>
    <col min="12801" max="12801" width="4.42578125" style="1" customWidth="1"/>
    <col min="12802" max="12802" width="16.140625" style="1" customWidth="1"/>
    <col min="12803" max="12803" width="53.140625" style="1" customWidth="1"/>
    <col min="12804" max="12804" width="24" style="1" customWidth="1"/>
    <col min="12805" max="12805" width="19.7109375" style="1" customWidth="1"/>
    <col min="12806" max="12806" width="13.7109375" style="1" customWidth="1"/>
    <col min="12807" max="12807" width="17.85546875" style="1" customWidth="1"/>
    <col min="12808" max="12808" width="14" style="1" customWidth="1"/>
    <col min="12809" max="12809" width="16.5703125" style="1" bestFit="1" customWidth="1"/>
    <col min="12810" max="12810" width="13.28515625" style="1" bestFit="1" customWidth="1"/>
    <col min="12811" max="12811" width="15.7109375" style="1" bestFit="1" customWidth="1"/>
    <col min="12812" max="12812" width="11" style="1" bestFit="1" customWidth="1"/>
    <col min="12813" max="12813" width="15.7109375" style="1" bestFit="1" customWidth="1"/>
    <col min="12814" max="12814" width="11" style="1" bestFit="1" customWidth="1"/>
    <col min="12815" max="12815" width="15.7109375" style="1" bestFit="1" customWidth="1"/>
    <col min="12816" max="12816" width="11" style="1" bestFit="1" customWidth="1"/>
    <col min="12817" max="12817" width="15.7109375" style="1" bestFit="1" customWidth="1"/>
    <col min="12818" max="12818" width="11" style="1" bestFit="1" customWidth="1"/>
    <col min="12819" max="12819" width="15.7109375" style="1" bestFit="1" customWidth="1"/>
    <col min="12820" max="12820" width="12.5703125" style="1" bestFit="1" customWidth="1"/>
    <col min="12821" max="13056" width="9.140625" style="1"/>
    <col min="13057" max="13057" width="4.42578125" style="1" customWidth="1"/>
    <col min="13058" max="13058" width="16.140625" style="1" customWidth="1"/>
    <col min="13059" max="13059" width="53.140625" style="1" customWidth="1"/>
    <col min="13060" max="13060" width="24" style="1" customWidth="1"/>
    <col min="13061" max="13061" width="19.7109375" style="1" customWidth="1"/>
    <col min="13062" max="13062" width="13.7109375" style="1" customWidth="1"/>
    <col min="13063" max="13063" width="17.85546875" style="1" customWidth="1"/>
    <col min="13064" max="13064" width="14" style="1" customWidth="1"/>
    <col min="13065" max="13065" width="16.5703125" style="1" bestFit="1" customWidth="1"/>
    <col min="13066" max="13066" width="13.28515625" style="1" bestFit="1" customWidth="1"/>
    <col min="13067" max="13067" width="15.7109375" style="1" bestFit="1" customWidth="1"/>
    <col min="13068" max="13068" width="11" style="1" bestFit="1" customWidth="1"/>
    <col min="13069" max="13069" width="15.7109375" style="1" bestFit="1" customWidth="1"/>
    <col min="13070" max="13070" width="11" style="1" bestFit="1" customWidth="1"/>
    <col min="13071" max="13071" width="15.7109375" style="1" bestFit="1" customWidth="1"/>
    <col min="13072" max="13072" width="11" style="1" bestFit="1" customWidth="1"/>
    <col min="13073" max="13073" width="15.7109375" style="1" bestFit="1" customWidth="1"/>
    <col min="13074" max="13074" width="11" style="1" bestFit="1" customWidth="1"/>
    <col min="13075" max="13075" width="15.7109375" style="1" bestFit="1" customWidth="1"/>
    <col min="13076" max="13076" width="12.5703125" style="1" bestFit="1" customWidth="1"/>
    <col min="13077" max="13312" width="9.140625" style="1"/>
    <col min="13313" max="13313" width="4.42578125" style="1" customWidth="1"/>
    <col min="13314" max="13314" width="16.140625" style="1" customWidth="1"/>
    <col min="13315" max="13315" width="53.140625" style="1" customWidth="1"/>
    <col min="13316" max="13316" width="24" style="1" customWidth="1"/>
    <col min="13317" max="13317" width="19.7109375" style="1" customWidth="1"/>
    <col min="13318" max="13318" width="13.7109375" style="1" customWidth="1"/>
    <col min="13319" max="13319" width="17.85546875" style="1" customWidth="1"/>
    <col min="13320" max="13320" width="14" style="1" customWidth="1"/>
    <col min="13321" max="13321" width="16.5703125" style="1" bestFit="1" customWidth="1"/>
    <col min="13322" max="13322" width="13.28515625" style="1" bestFit="1" customWidth="1"/>
    <col min="13323" max="13323" width="15.7109375" style="1" bestFit="1" customWidth="1"/>
    <col min="13324" max="13324" width="11" style="1" bestFit="1" customWidth="1"/>
    <col min="13325" max="13325" width="15.7109375" style="1" bestFit="1" customWidth="1"/>
    <col min="13326" max="13326" width="11" style="1" bestFit="1" customWidth="1"/>
    <col min="13327" max="13327" width="15.7109375" style="1" bestFit="1" customWidth="1"/>
    <col min="13328" max="13328" width="11" style="1" bestFit="1" customWidth="1"/>
    <col min="13329" max="13329" width="15.7109375" style="1" bestFit="1" customWidth="1"/>
    <col min="13330" max="13330" width="11" style="1" bestFit="1" customWidth="1"/>
    <col min="13331" max="13331" width="15.7109375" style="1" bestFit="1" customWidth="1"/>
    <col min="13332" max="13332" width="12.5703125" style="1" bestFit="1" customWidth="1"/>
    <col min="13333" max="13568" width="9.140625" style="1"/>
    <col min="13569" max="13569" width="4.42578125" style="1" customWidth="1"/>
    <col min="13570" max="13570" width="16.140625" style="1" customWidth="1"/>
    <col min="13571" max="13571" width="53.140625" style="1" customWidth="1"/>
    <col min="13572" max="13572" width="24" style="1" customWidth="1"/>
    <col min="13573" max="13573" width="19.7109375" style="1" customWidth="1"/>
    <col min="13574" max="13574" width="13.7109375" style="1" customWidth="1"/>
    <col min="13575" max="13575" width="17.85546875" style="1" customWidth="1"/>
    <col min="13576" max="13576" width="14" style="1" customWidth="1"/>
    <col min="13577" max="13577" width="16.5703125" style="1" bestFit="1" customWidth="1"/>
    <col min="13578" max="13578" width="13.28515625" style="1" bestFit="1" customWidth="1"/>
    <col min="13579" max="13579" width="15.7109375" style="1" bestFit="1" customWidth="1"/>
    <col min="13580" max="13580" width="11" style="1" bestFit="1" customWidth="1"/>
    <col min="13581" max="13581" width="15.7109375" style="1" bestFit="1" customWidth="1"/>
    <col min="13582" max="13582" width="11" style="1" bestFit="1" customWidth="1"/>
    <col min="13583" max="13583" width="15.7109375" style="1" bestFit="1" customWidth="1"/>
    <col min="13584" max="13584" width="11" style="1" bestFit="1" customWidth="1"/>
    <col min="13585" max="13585" width="15.7109375" style="1" bestFit="1" customWidth="1"/>
    <col min="13586" max="13586" width="11" style="1" bestFit="1" customWidth="1"/>
    <col min="13587" max="13587" width="15.7109375" style="1" bestFit="1" customWidth="1"/>
    <col min="13588" max="13588" width="12.5703125" style="1" bestFit="1" customWidth="1"/>
    <col min="13589" max="13824" width="9.140625" style="1"/>
    <col min="13825" max="13825" width="4.42578125" style="1" customWidth="1"/>
    <col min="13826" max="13826" width="16.140625" style="1" customWidth="1"/>
    <col min="13827" max="13827" width="53.140625" style="1" customWidth="1"/>
    <col min="13828" max="13828" width="24" style="1" customWidth="1"/>
    <col min="13829" max="13829" width="19.7109375" style="1" customWidth="1"/>
    <col min="13830" max="13830" width="13.7109375" style="1" customWidth="1"/>
    <col min="13831" max="13831" width="17.85546875" style="1" customWidth="1"/>
    <col min="13832" max="13832" width="14" style="1" customWidth="1"/>
    <col min="13833" max="13833" width="16.5703125" style="1" bestFit="1" customWidth="1"/>
    <col min="13834" max="13834" width="13.28515625" style="1" bestFit="1" customWidth="1"/>
    <col min="13835" max="13835" width="15.7109375" style="1" bestFit="1" customWidth="1"/>
    <col min="13836" max="13836" width="11" style="1" bestFit="1" customWidth="1"/>
    <col min="13837" max="13837" width="15.7109375" style="1" bestFit="1" customWidth="1"/>
    <col min="13838" max="13838" width="11" style="1" bestFit="1" customWidth="1"/>
    <col min="13839" max="13839" width="15.7109375" style="1" bestFit="1" customWidth="1"/>
    <col min="13840" max="13840" width="11" style="1" bestFit="1" customWidth="1"/>
    <col min="13841" max="13841" width="15.7109375" style="1" bestFit="1" customWidth="1"/>
    <col min="13842" max="13842" width="11" style="1" bestFit="1" customWidth="1"/>
    <col min="13843" max="13843" width="15.7109375" style="1" bestFit="1" customWidth="1"/>
    <col min="13844" max="13844" width="12.5703125" style="1" bestFit="1" customWidth="1"/>
    <col min="13845" max="14080" width="9.140625" style="1"/>
    <col min="14081" max="14081" width="4.42578125" style="1" customWidth="1"/>
    <col min="14082" max="14082" width="16.140625" style="1" customWidth="1"/>
    <col min="14083" max="14083" width="53.140625" style="1" customWidth="1"/>
    <col min="14084" max="14084" width="24" style="1" customWidth="1"/>
    <col min="14085" max="14085" width="19.7109375" style="1" customWidth="1"/>
    <col min="14086" max="14086" width="13.7109375" style="1" customWidth="1"/>
    <col min="14087" max="14087" width="17.85546875" style="1" customWidth="1"/>
    <col min="14088" max="14088" width="14" style="1" customWidth="1"/>
    <col min="14089" max="14089" width="16.5703125" style="1" bestFit="1" customWidth="1"/>
    <col min="14090" max="14090" width="13.28515625" style="1" bestFit="1" customWidth="1"/>
    <col min="14091" max="14091" width="15.7109375" style="1" bestFit="1" customWidth="1"/>
    <col min="14092" max="14092" width="11" style="1" bestFit="1" customWidth="1"/>
    <col min="14093" max="14093" width="15.7109375" style="1" bestFit="1" customWidth="1"/>
    <col min="14094" max="14094" width="11" style="1" bestFit="1" customWidth="1"/>
    <col min="14095" max="14095" width="15.7109375" style="1" bestFit="1" customWidth="1"/>
    <col min="14096" max="14096" width="11" style="1" bestFit="1" customWidth="1"/>
    <col min="14097" max="14097" width="15.7109375" style="1" bestFit="1" customWidth="1"/>
    <col min="14098" max="14098" width="11" style="1" bestFit="1" customWidth="1"/>
    <col min="14099" max="14099" width="15.7109375" style="1" bestFit="1" customWidth="1"/>
    <col min="14100" max="14100" width="12.5703125" style="1" bestFit="1" customWidth="1"/>
    <col min="14101" max="14336" width="9.140625" style="1"/>
    <col min="14337" max="14337" width="4.42578125" style="1" customWidth="1"/>
    <col min="14338" max="14338" width="16.140625" style="1" customWidth="1"/>
    <col min="14339" max="14339" width="53.140625" style="1" customWidth="1"/>
    <col min="14340" max="14340" width="24" style="1" customWidth="1"/>
    <col min="14341" max="14341" width="19.7109375" style="1" customWidth="1"/>
    <col min="14342" max="14342" width="13.7109375" style="1" customWidth="1"/>
    <col min="14343" max="14343" width="17.85546875" style="1" customWidth="1"/>
    <col min="14344" max="14344" width="14" style="1" customWidth="1"/>
    <col min="14345" max="14345" width="16.5703125" style="1" bestFit="1" customWidth="1"/>
    <col min="14346" max="14346" width="13.28515625" style="1" bestFit="1" customWidth="1"/>
    <col min="14347" max="14347" width="15.7109375" style="1" bestFit="1" customWidth="1"/>
    <col min="14348" max="14348" width="11" style="1" bestFit="1" customWidth="1"/>
    <col min="14349" max="14349" width="15.7109375" style="1" bestFit="1" customWidth="1"/>
    <col min="14350" max="14350" width="11" style="1" bestFit="1" customWidth="1"/>
    <col min="14351" max="14351" width="15.7109375" style="1" bestFit="1" customWidth="1"/>
    <col min="14352" max="14352" width="11" style="1" bestFit="1" customWidth="1"/>
    <col min="14353" max="14353" width="15.7109375" style="1" bestFit="1" customWidth="1"/>
    <col min="14354" max="14354" width="11" style="1" bestFit="1" customWidth="1"/>
    <col min="14355" max="14355" width="15.7109375" style="1" bestFit="1" customWidth="1"/>
    <col min="14356" max="14356" width="12.5703125" style="1" bestFit="1" customWidth="1"/>
    <col min="14357" max="14592" width="9.140625" style="1"/>
    <col min="14593" max="14593" width="4.42578125" style="1" customWidth="1"/>
    <col min="14594" max="14594" width="16.140625" style="1" customWidth="1"/>
    <col min="14595" max="14595" width="53.140625" style="1" customWidth="1"/>
    <col min="14596" max="14596" width="24" style="1" customWidth="1"/>
    <col min="14597" max="14597" width="19.7109375" style="1" customWidth="1"/>
    <col min="14598" max="14598" width="13.7109375" style="1" customWidth="1"/>
    <col min="14599" max="14599" width="17.85546875" style="1" customWidth="1"/>
    <col min="14600" max="14600" width="14" style="1" customWidth="1"/>
    <col min="14601" max="14601" width="16.5703125" style="1" bestFit="1" customWidth="1"/>
    <col min="14602" max="14602" width="13.28515625" style="1" bestFit="1" customWidth="1"/>
    <col min="14603" max="14603" width="15.7109375" style="1" bestFit="1" customWidth="1"/>
    <col min="14604" max="14604" width="11" style="1" bestFit="1" customWidth="1"/>
    <col min="14605" max="14605" width="15.7109375" style="1" bestFit="1" customWidth="1"/>
    <col min="14606" max="14606" width="11" style="1" bestFit="1" customWidth="1"/>
    <col min="14607" max="14607" width="15.7109375" style="1" bestFit="1" customWidth="1"/>
    <col min="14608" max="14608" width="11" style="1" bestFit="1" customWidth="1"/>
    <col min="14609" max="14609" width="15.7109375" style="1" bestFit="1" customWidth="1"/>
    <col min="14610" max="14610" width="11" style="1" bestFit="1" customWidth="1"/>
    <col min="14611" max="14611" width="15.7109375" style="1" bestFit="1" customWidth="1"/>
    <col min="14612" max="14612" width="12.5703125" style="1" bestFit="1" customWidth="1"/>
    <col min="14613" max="14848" width="9.140625" style="1"/>
    <col min="14849" max="14849" width="4.42578125" style="1" customWidth="1"/>
    <col min="14850" max="14850" width="16.140625" style="1" customWidth="1"/>
    <col min="14851" max="14851" width="53.140625" style="1" customWidth="1"/>
    <col min="14852" max="14852" width="24" style="1" customWidth="1"/>
    <col min="14853" max="14853" width="19.7109375" style="1" customWidth="1"/>
    <col min="14854" max="14854" width="13.7109375" style="1" customWidth="1"/>
    <col min="14855" max="14855" width="17.85546875" style="1" customWidth="1"/>
    <col min="14856" max="14856" width="14" style="1" customWidth="1"/>
    <col min="14857" max="14857" width="16.5703125" style="1" bestFit="1" customWidth="1"/>
    <col min="14858" max="14858" width="13.28515625" style="1" bestFit="1" customWidth="1"/>
    <col min="14859" max="14859" width="15.7109375" style="1" bestFit="1" customWidth="1"/>
    <col min="14860" max="14860" width="11" style="1" bestFit="1" customWidth="1"/>
    <col min="14861" max="14861" width="15.7109375" style="1" bestFit="1" customWidth="1"/>
    <col min="14862" max="14862" width="11" style="1" bestFit="1" customWidth="1"/>
    <col min="14863" max="14863" width="15.7109375" style="1" bestFit="1" customWidth="1"/>
    <col min="14864" max="14864" width="11" style="1" bestFit="1" customWidth="1"/>
    <col min="14865" max="14865" width="15.7109375" style="1" bestFit="1" customWidth="1"/>
    <col min="14866" max="14866" width="11" style="1" bestFit="1" customWidth="1"/>
    <col min="14867" max="14867" width="15.7109375" style="1" bestFit="1" customWidth="1"/>
    <col min="14868" max="14868" width="12.5703125" style="1" bestFit="1" customWidth="1"/>
    <col min="14869" max="15104" width="9.140625" style="1"/>
    <col min="15105" max="15105" width="4.42578125" style="1" customWidth="1"/>
    <col min="15106" max="15106" width="16.140625" style="1" customWidth="1"/>
    <col min="15107" max="15107" width="53.140625" style="1" customWidth="1"/>
    <col min="15108" max="15108" width="24" style="1" customWidth="1"/>
    <col min="15109" max="15109" width="19.7109375" style="1" customWidth="1"/>
    <col min="15110" max="15110" width="13.7109375" style="1" customWidth="1"/>
    <col min="15111" max="15111" width="17.85546875" style="1" customWidth="1"/>
    <col min="15112" max="15112" width="14" style="1" customWidth="1"/>
    <col min="15113" max="15113" width="16.5703125" style="1" bestFit="1" customWidth="1"/>
    <col min="15114" max="15114" width="13.28515625" style="1" bestFit="1" customWidth="1"/>
    <col min="15115" max="15115" width="15.7109375" style="1" bestFit="1" customWidth="1"/>
    <col min="15116" max="15116" width="11" style="1" bestFit="1" customWidth="1"/>
    <col min="15117" max="15117" width="15.7109375" style="1" bestFit="1" customWidth="1"/>
    <col min="15118" max="15118" width="11" style="1" bestFit="1" customWidth="1"/>
    <col min="15119" max="15119" width="15.7109375" style="1" bestFit="1" customWidth="1"/>
    <col min="15120" max="15120" width="11" style="1" bestFit="1" customWidth="1"/>
    <col min="15121" max="15121" width="15.7109375" style="1" bestFit="1" customWidth="1"/>
    <col min="15122" max="15122" width="11" style="1" bestFit="1" customWidth="1"/>
    <col min="15123" max="15123" width="15.7109375" style="1" bestFit="1" customWidth="1"/>
    <col min="15124" max="15124" width="12.5703125" style="1" bestFit="1" customWidth="1"/>
    <col min="15125" max="15360" width="9.140625" style="1"/>
    <col min="15361" max="15361" width="4.42578125" style="1" customWidth="1"/>
    <col min="15362" max="15362" width="16.140625" style="1" customWidth="1"/>
    <col min="15363" max="15363" width="53.140625" style="1" customWidth="1"/>
    <col min="15364" max="15364" width="24" style="1" customWidth="1"/>
    <col min="15365" max="15365" width="19.7109375" style="1" customWidth="1"/>
    <col min="15366" max="15366" width="13.7109375" style="1" customWidth="1"/>
    <col min="15367" max="15367" width="17.85546875" style="1" customWidth="1"/>
    <col min="15368" max="15368" width="14" style="1" customWidth="1"/>
    <col min="15369" max="15369" width="16.5703125" style="1" bestFit="1" customWidth="1"/>
    <col min="15370" max="15370" width="13.28515625" style="1" bestFit="1" customWidth="1"/>
    <col min="15371" max="15371" width="15.7109375" style="1" bestFit="1" customWidth="1"/>
    <col min="15372" max="15372" width="11" style="1" bestFit="1" customWidth="1"/>
    <col min="15373" max="15373" width="15.7109375" style="1" bestFit="1" customWidth="1"/>
    <col min="15374" max="15374" width="11" style="1" bestFit="1" customWidth="1"/>
    <col min="15375" max="15375" width="15.7109375" style="1" bestFit="1" customWidth="1"/>
    <col min="15376" max="15376" width="11" style="1" bestFit="1" customWidth="1"/>
    <col min="15377" max="15377" width="15.7109375" style="1" bestFit="1" customWidth="1"/>
    <col min="15378" max="15378" width="11" style="1" bestFit="1" customWidth="1"/>
    <col min="15379" max="15379" width="15.7109375" style="1" bestFit="1" customWidth="1"/>
    <col min="15380" max="15380" width="12.5703125" style="1" bestFit="1" customWidth="1"/>
    <col min="15381" max="15616" width="9.140625" style="1"/>
    <col min="15617" max="15617" width="4.42578125" style="1" customWidth="1"/>
    <col min="15618" max="15618" width="16.140625" style="1" customWidth="1"/>
    <col min="15619" max="15619" width="53.140625" style="1" customWidth="1"/>
    <col min="15620" max="15620" width="24" style="1" customWidth="1"/>
    <col min="15621" max="15621" width="19.7109375" style="1" customWidth="1"/>
    <col min="15622" max="15622" width="13.7109375" style="1" customWidth="1"/>
    <col min="15623" max="15623" width="17.85546875" style="1" customWidth="1"/>
    <col min="15624" max="15624" width="14" style="1" customWidth="1"/>
    <col min="15625" max="15625" width="16.5703125" style="1" bestFit="1" customWidth="1"/>
    <col min="15626" max="15626" width="13.28515625" style="1" bestFit="1" customWidth="1"/>
    <col min="15627" max="15627" width="15.7109375" style="1" bestFit="1" customWidth="1"/>
    <col min="15628" max="15628" width="11" style="1" bestFit="1" customWidth="1"/>
    <col min="15629" max="15629" width="15.7109375" style="1" bestFit="1" customWidth="1"/>
    <col min="15630" max="15630" width="11" style="1" bestFit="1" customWidth="1"/>
    <col min="15631" max="15631" width="15.7109375" style="1" bestFit="1" customWidth="1"/>
    <col min="15632" max="15632" width="11" style="1" bestFit="1" customWidth="1"/>
    <col min="15633" max="15633" width="15.7109375" style="1" bestFit="1" customWidth="1"/>
    <col min="15634" max="15634" width="11" style="1" bestFit="1" customWidth="1"/>
    <col min="15635" max="15635" width="15.7109375" style="1" bestFit="1" customWidth="1"/>
    <col min="15636" max="15636" width="12.5703125" style="1" bestFit="1" customWidth="1"/>
    <col min="15637" max="15872" width="9.140625" style="1"/>
    <col min="15873" max="15873" width="4.42578125" style="1" customWidth="1"/>
    <col min="15874" max="15874" width="16.140625" style="1" customWidth="1"/>
    <col min="15875" max="15875" width="53.140625" style="1" customWidth="1"/>
    <col min="15876" max="15876" width="24" style="1" customWidth="1"/>
    <col min="15877" max="15877" width="19.7109375" style="1" customWidth="1"/>
    <col min="15878" max="15878" width="13.7109375" style="1" customWidth="1"/>
    <col min="15879" max="15879" width="17.85546875" style="1" customWidth="1"/>
    <col min="15880" max="15880" width="14" style="1" customWidth="1"/>
    <col min="15881" max="15881" width="16.5703125" style="1" bestFit="1" customWidth="1"/>
    <col min="15882" max="15882" width="13.28515625" style="1" bestFit="1" customWidth="1"/>
    <col min="15883" max="15883" width="15.7109375" style="1" bestFit="1" customWidth="1"/>
    <col min="15884" max="15884" width="11" style="1" bestFit="1" customWidth="1"/>
    <col min="15885" max="15885" width="15.7109375" style="1" bestFit="1" customWidth="1"/>
    <col min="15886" max="15886" width="11" style="1" bestFit="1" customWidth="1"/>
    <col min="15887" max="15887" width="15.7109375" style="1" bestFit="1" customWidth="1"/>
    <col min="15888" max="15888" width="11" style="1" bestFit="1" customWidth="1"/>
    <col min="15889" max="15889" width="15.7109375" style="1" bestFit="1" customWidth="1"/>
    <col min="15890" max="15890" width="11" style="1" bestFit="1" customWidth="1"/>
    <col min="15891" max="15891" width="15.7109375" style="1" bestFit="1" customWidth="1"/>
    <col min="15892" max="15892" width="12.5703125" style="1" bestFit="1" customWidth="1"/>
    <col min="15893" max="16128" width="9.140625" style="1"/>
    <col min="16129" max="16129" width="4.42578125" style="1" customWidth="1"/>
    <col min="16130" max="16130" width="16.140625" style="1" customWidth="1"/>
    <col min="16131" max="16131" width="53.140625" style="1" customWidth="1"/>
    <col min="16132" max="16132" width="24" style="1" customWidth="1"/>
    <col min="16133" max="16133" width="19.7109375" style="1" customWidth="1"/>
    <col min="16134" max="16134" width="13.7109375" style="1" customWidth="1"/>
    <col min="16135" max="16135" width="17.85546875" style="1" customWidth="1"/>
    <col min="16136" max="16136" width="14" style="1" customWidth="1"/>
    <col min="16137" max="16137" width="16.5703125" style="1" bestFit="1" customWidth="1"/>
    <col min="16138" max="16138" width="13.28515625" style="1" bestFit="1" customWidth="1"/>
    <col min="16139" max="16139" width="15.7109375" style="1" bestFit="1" customWidth="1"/>
    <col min="16140" max="16140" width="11" style="1" bestFit="1" customWidth="1"/>
    <col min="16141" max="16141" width="15.7109375" style="1" bestFit="1" customWidth="1"/>
    <col min="16142" max="16142" width="11" style="1" bestFit="1" customWidth="1"/>
    <col min="16143" max="16143" width="15.7109375" style="1" bestFit="1" customWidth="1"/>
    <col min="16144" max="16144" width="11" style="1" bestFit="1" customWidth="1"/>
    <col min="16145" max="16145" width="15.7109375" style="1" bestFit="1" customWidth="1"/>
    <col min="16146" max="16146" width="11" style="1" bestFit="1" customWidth="1"/>
    <col min="16147" max="16147" width="15.7109375" style="1" bestFit="1" customWidth="1"/>
    <col min="16148" max="16148" width="12.5703125" style="1" bestFit="1" customWidth="1"/>
    <col min="16149" max="16384" width="9.140625" style="1"/>
  </cols>
  <sheetData>
    <row r="1" spans="2:20" ht="13.5" thickBot="1"/>
    <row r="2" spans="2:20" ht="51.75" customHeight="1" thickBot="1">
      <c r="B2" s="211" t="s">
        <v>45</v>
      </c>
      <c r="C2" s="212"/>
      <c r="D2" s="212"/>
      <c r="E2" s="212"/>
      <c r="F2" s="212"/>
      <c r="G2" s="212"/>
      <c r="H2" s="212"/>
      <c r="I2" s="212"/>
      <c r="J2" s="212"/>
      <c r="K2" s="213"/>
      <c r="L2" s="79"/>
      <c r="M2" s="80"/>
      <c r="N2" s="81"/>
      <c r="O2" s="48"/>
      <c r="P2" s="48"/>
      <c r="Q2" s="48"/>
      <c r="R2" s="48"/>
      <c r="S2" s="48"/>
      <c r="T2" s="48"/>
    </row>
    <row r="3" spans="2:20" ht="29.25" thickBot="1">
      <c r="B3" s="41" t="s">
        <v>0</v>
      </c>
      <c r="C3" s="69" t="str">
        <f>'Orçamento_Contrato de repasse'!B7</f>
        <v>1.0  MODERNIZAÇÃO CENTRO POLIESPORTIVO - ETAPA 02</v>
      </c>
      <c r="D3" s="42"/>
      <c r="E3" s="43"/>
      <c r="F3" s="44"/>
      <c r="G3" s="45"/>
      <c r="H3" s="46"/>
      <c r="I3" s="45"/>
      <c r="J3" s="47"/>
      <c r="K3" s="47"/>
      <c r="L3" s="180"/>
      <c r="M3" s="181"/>
      <c r="N3" s="182"/>
      <c r="O3" s="51"/>
      <c r="P3" s="51"/>
      <c r="Q3" s="51"/>
      <c r="R3" s="51"/>
      <c r="S3" s="51"/>
      <c r="T3" s="51"/>
    </row>
    <row r="4" spans="2:20" ht="28.5">
      <c r="B4" s="49" t="s">
        <v>2</v>
      </c>
      <c r="C4" s="177"/>
      <c r="D4" s="177"/>
      <c r="E4" s="50"/>
      <c r="F4" s="50"/>
      <c r="G4" s="50"/>
      <c r="H4" s="50"/>
      <c r="I4" s="50"/>
      <c r="J4" s="50"/>
      <c r="K4" s="50"/>
      <c r="L4" s="178"/>
      <c r="M4" s="178"/>
      <c r="N4" s="179"/>
      <c r="O4" s="52"/>
      <c r="P4" s="52"/>
      <c r="Q4" s="52"/>
      <c r="R4" s="52"/>
      <c r="S4" s="52"/>
      <c r="T4" s="52"/>
    </row>
    <row r="5" spans="2:20" ht="12.75" customHeight="1">
      <c r="B5" s="217" t="s">
        <v>34</v>
      </c>
      <c r="C5" s="218"/>
      <c r="D5" s="218"/>
      <c r="E5" s="218"/>
      <c r="F5" s="218"/>
      <c r="G5" s="218"/>
      <c r="H5" s="218"/>
      <c r="I5" s="218"/>
      <c r="J5" s="218"/>
      <c r="K5" s="218"/>
      <c r="L5" s="218"/>
      <c r="M5" s="218"/>
      <c r="N5" s="219"/>
      <c r="O5" s="53"/>
      <c r="P5" s="53"/>
      <c r="Q5" s="53"/>
      <c r="R5" s="53"/>
      <c r="S5" s="53"/>
      <c r="T5" s="53"/>
    </row>
    <row r="6" spans="2:20" ht="12.75" customHeight="1">
      <c r="B6" s="217"/>
      <c r="C6" s="218"/>
      <c r="D6" s="218"/>
      <c r="E6" s="218"/>
      <c r="F6" s="218"/>
      <c r="G6" s="218"/>
      <c r="H6" s="218"/>
      <c r="I6" s="218"/>
      <c r="J6" s="218"/>
      <c r="K6" s="218"/>
      <c r="L6" s="218"/>
      <c r="M6" s="218"/>
      <c r="N6" s="219"/>
      <c r="O6" s="53"/>
      <c r="P6" s="53"/>
      <c r="Q6" s="53"/>
      <c r="R6" s="53"/>
      <c r="S6" s="53"/>
      <c r="T6" s="53"/>
    </row>
    <row r="7" spans="2:20" ht="13.5" customHeight="1" thickBot="1">
      <c r="B7" s="220"/>
      <c r="C7" s="221"/>
      <c r="D7" s="221"/>
      <c r="E7" s="221"/>
      <c r="F7" s="221"/>
      <c r="G7" s="221"/>
      <c r="H7" s="221"/>
      <c r="I7" s="221"/>
      <c r="J7" s="221"/>
      <c r="K7" s="221"/>
      <c r="L7" s="221"/>
      <c r="M7" s="221"/>
      <c r="N7" s="222"/>
      <c r="O7" s="53"/>
      <c r="P7" s="53"/>
      <c r="Q7" s="53"/>
      <c r="R7" s="53"/>
      <c r="S7" s="53"/>
      <c r="T7" s="53"/>
    </row>
    <row r="8" spans="2:20" ht="21" thickBot="1">
      <c r="B8" s="223" t="s">
        <v>5</v>
      </c>
      <c r="C8" s="225" t="s">
        <v>8</v>
      </c>
      <c r="D8" s="227" t="s">
        <v>35</v>
      </c>
      <c r="E8" s="229" t="s">
        <v>36</v>
      </c>
      <c r="F8" s="230"/>
      <c r="G8" s="230"/>
      <c r="H8" s="230"/>
      <c r="I8" s="230"/>
      <c r="J8" s="230"/>
      <c r="K8" s="230"/>
      <c r="L8" s="230"/>
      <c r="M8" s="230"/>
      <c r="N8" s="231"/>
      <c r="O8" s="54"/>
      <c r="P8" s="54"/>
      <c r="Q8" s="54"/>
      <c r="R8" s="54"/>
      <c r="S8" s="54"/>
      <c r="T8" s="54"/>
    </row>
    <row r="9" spans="2:20" ht="24.75" customHeight="1" thickBot="1">
      <c r="B9" s="224"/>
      <c r="C9" s="226"/>
      <c r="D9" s="228"/>
      <c r="E9" s="232" t="s">
        <v>37</v>
      </c>
      <c r="F9" s="215"/>
      <c r="G9" s="214" t="s">
        <v>38</v>
      </c>
      <c r="H9" s="215"/>
      <c r="I9" s="214" t="s">
        <v>39</v>
      </c>
      <c r="J9" s="215"/>
      <c r="K9" s="214" t="s">
        <v>40</v>
      </c>
      <c r="L9" s="215"/>
      <c r="M9" s="214" t="s">
        <v>41</v>
      </c>
      <c r="N9" s="215"/>
      <c r="O9" s="216"/>
      <c r="P9" s="216"/>
      <c r="Q9" s="216"/>
      <c r="R9" s="216"/>
      <c r="S9" s="216"/>
      <c r="T9" s="216"/>
    </row>
    <row r="10" spans="2:20" s="73" customFormat="1" ht="19.5" customHeight="1">
      <c r="B10" s="209" t="str">
        <f>'Orçamento_Contrato de repasse'!B7</f>
        <v>1.0  MODERNIZAÇÃO CENTRO POLIESPORTIVO - ETAPA 02</v>
      </c>
      <c r="C10" s="210"/>
      <c r="D10" s="55"/>
      <c r="E10" s="56"/>
      <c r="F10" s="57"/>
      <c r="G10" s="58"/>
      <c r="H10" s="59"/>
      <c r="I10" s="58"/>
      <c r="J10" s="59"/>
      <c r="K10" s="60"/>
      <c r="L10" s="60"/>
      <c r="M10" s="60"/>
      <c r="N10" s="61"/>
      <c r="O10" s="62"/>
      <c r="P10" s="62"/>
      <c r="Q10" s="62"/>
      <c r="R10" s="62"/>
      <c r="S10" s="62"/>
      <c r="T10" s="62"/>
    </row>
    <row r="11" spans="2:20" s="73" customFormat="1" ht="19.5" customHeight="1">
      <c r="B11" s="74" t="s">
        <v>17</v>
      </c>
      <c r="C11" s="75" t="str">
        <f>'Orçamento_Contrato de repasse'!C8:E8</f>
        <v>ADMINISTRAÇÃO LOCAL</v>
      </c>
      <c r="D11" s="75"/>
      <c r="E11" s="176"/>
      <c r="F11" s="76"/>
      <c r="G11" s="176"/>
      <c r="H11" s="76"/>
      <c r="I11" s="63"/>
      <c r="J11" s="76"/>
      <c r="K11" s="63"/>
      <c r="L11" s="76"/>
      <c r="M11" s="63"/>
      <c r="N11" s="169"/>
      <c r="O11" s="64"/>
      <c r="P11" s="77"/>
      <c r="Q11" s="64"/>
      <c r="R11" s="77"/>
      <c r="S11" s="64"/>
      <c r="T11" s="77"/>
    </row>
    <row r="12" spans="2:20" s="73" customFormat="1" ht="19.5" customHeight="1">
      <c r="B12" s="74" t="s">
        <v>20</v>
      </c>
      <c r="C12" s="127" t="str">
        <f>'Orçamento_Contrato de repasse'!C11:E11</f>
        <v>DRENAGEM - QUADRA DE FUTEBOL DE AREIA</v>
      </c>
      <c r="D12" s="75"/>
      <c r="E12" s="176"/>
      <c r="F12" s="76"/>
      <c r="G12" s="176"/>
      <c r="H12" s="76"/>
      <c r="I12" s="63"/>
      <c r="J12" s="76"/>
      <c r="K12" s="63"/>
      <c r="L12" s="76"/>
      <c r="M12" s="63"/>
      <c r="N12" s="169"/>
      <c r="O12" s="64"/>
      <c r="P12" s="77"/>
      <c r="Q12" s="64"/>
      <c r="R12" s="77"/>
      <c r="S12" s="64"/>
      <c r="T12" s="77"/>
    </row>
    <row r="13" spans="2:20" s="73" customFormat="1" ht="37.5">
      <c r="B13" s="74" t="s">
        <v>22</v>
      </c>
      <c r="C13" s="127" t="str">
        <f>'Orçamento_Contrato de repasse'!C22:E22</f>
        <v>FUNDAÇÃO E ALAMBRADO - QUADRA DE FUTEBOL DE AREIA</v>
      </c>
      <c r="D13" s="75"/>
      <c r="E13" s="176"/>
      <c r="F13" s="76"/>
      <c r="G13" s="176"/>
      <c r="H13" s="76"/>
      <c r="I13" s="63"/>
      <c r="J13" s="76"/>
      <c r="K13" s="63"/>
      <c r="L13" s="76"/>
      <c r="M13" s="63"/>
      <c r="N13" s="169"/>
      <c r="O13" s="64"/>
      <c r="P13" s="77"/>
      <c r="Q13" s="64"/>
      <c r="R13" s="77"/>
      <c r="S13" s="64"/>
      <c r="T13" s="77"/>
    </row>
    <row r="14" spans="2:20" s="73" customFormat="1" ht="19.5">
      <c r="B14" s="74" t="s">
        <v>28</v>
      </c>
      <c r="C14" s="127" t="str">
        <f>'Orçamento_Contrato de repasse'!C34:E34</f>
        <v>PINTURA - QUADRA DE FUTEBOL DE AREIA</v>
      </c>
      <c r="D14" s="75"/>
      <c r="E14" s="176"/>
      <c r="F14" s="76"/>
      <c r="G14" s="176"/>
      <c r="H14" s="76"/>
      <c r="I14" s="63"/>
      <c r="J14" s="76"/>
      <c r="K14" s="63"/>
      <c r="L14" s="76"/>
      <c r="M14" s="63"/>
      <c r="N14" s="169"/>
      <c r="O14" s="64"/>
      <c r="P14" s="77"/>
      <c r="Q14" s="64"/>
      <c r="R14" s="77"/>
      <c r="S14" s="64"/>
      <c r="T14" s="77"/>
    </row>
    <row r="15" spans="2:20" s="73" customFormat="1" ht="37.5">
      <c r="B15" s="74" t="s">
        <v>31</v>
      </c>
      <c r="C15" s="127" t="str">
        <f>'Orçamento_Contrato de repasse'!C39:E39</f>
        <v>DRENAGEM - QUADRA DE VÔLEI DE AREIA/BEACH TENIS</v>
      </c>
      <c r="D15" s="75"/>
      <c r="E15" s="176"/>
      <c r="F15" s="76"/>
      <c r="G15" s="176"/>
      <c r="H15" s="76"/>
      <c r="I15" s="63"/>
      <c r="J15" s="76"/>
      <c r="K15" s="63"/>
      <c r="L15" s="76"/>
      <c r="M15" s="63"/>
      <c r="N15" s="169"/>
      <c r="O15" s="64"/>
      <c r="P15" s="77"/>
      <c r="Q15" s="64"/>
      <c r="R15" s="77"/>
      <c r="S15" s="64"/>
      <c r="T15" s="77"/>
    </row>
    <row r="16" spans="2:20" s="73" customFormat="1" ht="37.5">
      <c r="B16" s="74" t="s">
        <v>102</v>
      </c>
      <c r="C16" s="127" t="str">
        <f>'Orçamento_Contrato de repasse'!C50:E50</f>
        <v>FUNDAÇÃO E ALAMBRADO - QUADRA DE VÔLEI DE AREIA/BEACH TENIS</v>
      </c>
      <c r="D16" s="75"/>
      <c r="E16" s="176"/>
      <c r="F16" s="76"/>
      <c r="G16" s="176"/>
      <c r="H16" s="76"/>
      <c r="I16" s="63"/>
      <c r="J16" s="76"/>
      <c r="K16" s="63"/>
      <c r="L16" s="76"/>
      <c r="M16" s="63"/>
      <c r="N16" s="169"/>
      <c r="O16" s="64"/>
      <c r="P16" s="77"/>
      <c r="Q16" s="64"/>
      <c r="R16" s="77"/>
      <c r="S16" s="64"/>
      <c r="T16" s="77"/>
    </row>
    <row r="17" spans="2:20" s="73" customFormat="1" ht="37.5">
      <c r="B17" s="74" t="s">
        <v>105</v>
      </c>
      <c r="C17" s="127" t="str">
        <f>'Orçamento_Contrato de repasse'!C60:E60</f>
        <v>PINTURA - QUADRA DE VÔLEI DE AREIA/BEACH TENIS</v>
      </c>
      <c r="D17" s="75"/>
      <c r="E17" s="176"/>
      <c r="F17" s="76"/>
      <c r="G17" s="176"/>
      <c r="H17" s="76"/>
      <c r="I17" s="63"/>
      <c r="J17" s="76"/>
      <c r="K17" s="63"/>
      <c r="L17" s="76"/>
      <c r="M17" s="63"/>
      <c r="N17" s="169"/>
      <c r="O17" s="64"/>
      <c r="P17" s="77"/>
      <c r="Q17" s="64"/>
      <c r="R17" s="77"/>
      <c r="S17" s="64"/>
      <c r="T17" s="77"/>
    </row>
    <row r="18" spans="2:20" s="73" customFormat="1" ht="17.25" customHeight="1">
      <c r="B18" s="74" t="s">
        <v>108</v>
      </c>
      <c r="C18" s="65" t="str">
        <f>'Orçamento_Contrato de repasse'!C65:E65</f>
        <v>IMPERMEABILIZAÇÃO</v>
      </c>
      <c r="D18" s="78"/>
      <c r="E18" s="176"/>
      <c r="F18" s="76"/>
      <c r="G18" s="176"/>
      <c r="H18" s="76"/>
      <c r="I18" s="63"/>
      <c r="J18" s="76"/>
      <c r="K18" s="63"/>
      <c r="L18" s="76"/>
      <c r="M18" s="63"/>
      <c r="N18" s="169"/>
      <c r="O18" s="64"/>
      <c r="P18" s="77"/>
      <c r="Q18" s="64"/>
      <c r="R18" s="77"/>
      <c r="S18" s="64"/>
      <c r="T18" s="77"/>
    </row>
    <row r="19" spans="2:20" s="73" customFormat="1" ht="17.25" customHeight="1">
      <c r="B19" s="74" t="s">
        <v>128</v>
      </c>
      <c r="C19" s="65" t="str">
        <f>'Orçamento_Contrato de repasse'!C68:E68</f>
        <v xml:space="preserve">SERVIÇOS FINAIS </v>
      </c>
      <c r="D19" s="78"/>
      <c r="E19" s="176"/>
      <c r="F19" s="76"/>
      <c r="G19" s="176"/>
      <c r="H19" s="76"/>
      <c r="I19" s="63"/>
      <c r="J19" s="76"/>
      <c r="K19" s="63"/>
      <c r="L19" s="76"/>
      <c r="M19" s="63"/>
      <c r="N19" s="175"/>
      <c r="O19" s="64"/>
      <c r="P19" s="77"/>
      <c r="Q19" s="64"/>
      <c r="R19" s="77"/>
      <c r="S19" s="64"/>
      <c r="T19" s="77"/>
    </row>
    <row r="20" spans="2:20" s="73" customFormat="1" ht="17.25" customHeight="1">
      <c r="B20" s="128"/>
      <c r="C20" s="129"/>
      <c r="D20" s="130"/>
      <c r="E20" s="173"/>
      <c r="F20" s="174"/>
      <c r="G20" s="173"/>
      <c r="H20" s="174"/>
      <c r="I20" s="63"/>
      <c r="J20" s="76"/>
      <c r="K20" s="63"/>
      <c r="L20" s="76"/>
      <c r="M20" s="63"/>
      <c r="N20" s="170"/>
      <c r="O20" s="64"/>
      <c r="P20" s="77"/>
      <c r="Q20" s="64"/>
      <c r="R20" s="77"/>
      <c r="S20" s="64"/>
      <c r="T20" s="77"/>
    </row>
    <row r="21" spans="2:20" s="138" customFormat="1" ht="20.25" thickBot="1">
      <c r="B21" s="207" t="s">
        <v>11</v>
      </c>
      <c r="C21" s="208"/>
      <c r="D21" s="68"/>
      <c r="E21" s="171"/>
      <c r="F21" s="172"/>
      <c r="G21" s="171"/>
      <c r="H21" s="172"/>
      <c r="I21" s="131"/>
      <c r="J21" s="132"/>
      <c r="K21" s="133"/>
      <c r="L21" s="134"/>
      <c r="M21" s="133"/>
      <c r="N21" s="135"/>
      <c r="O21" s="136"/>
      <c r="P21" s="137"/>
      <c r="Q21" s="136"/>
      <c r="R21" s="137"/>
      <c r="S21" s="136"/>
      <c r="T21" s="137"/>
    </row>
  </sheetData>
  <mergeCells count="16">
    <mergeCell ref="Q9:R9"/>
    <mergeCell ref="S9:T9"/>
    <mergeCell ref="B5:N7"/>
    <mergeCell ref="B8:B9"/>
    <mergeCell ref="C8:C9"/>
    <mergeCell ref="D8:D9"/>
    <mergeCell ref="E8:N8"/>
    <mergeCell ref="E9:F9"/>
    <mergeCell ref="G9:H9"/>
    <mergeCell ref="I9:J9"/>
    <mergeCell ref="K9:L9"/>
    <mergeCell ref="B21:C21"/>
    <mergeCell ref="B10:C10"/>
    <mergeCell ref="B2:K2"/>
    <mergeCell ref="M9:N9"/>
    <mergeCell ref="O9:P9"/>
  </mergeCells>
  <phoneticPr fontId="36" type="noConversion"/>
  <pageMargins left="0.511811024" right="0.511811024" top="0.78740157499999996" bottom="0.78740157499999996" header="0.31496062000000002" footer="0.31496062000000002"/>
  <pageSetup paperSize="9" scale="51" orientation="landscape" r:id="rId1"/>
  <drawing r:id="rId2"/>
  <legacyDrawing r:id="rId3"/>
  <oleObjects>
    <mc:AlternateContent xmlns:mc="http://schemas.openxmlformats.org/markup-compatibility/2006">
      <mc:Choice Requires="x14">
        <oleObject progId="StaticMetafile" shapeId="12289" r:id="rId4">
          <objectPr defaultSize="0" autoPict="0" r:id="rId5">
            <anchor moveWithCells="1">
              <from>
                <xdr:col>11</xdr:col>
                <xdr:colOff>419100</xdr:colOff>
                <xdr:row>1</xdr:row>
                <xdr:rowOff>47625</xdr:rowOff>
              </from>
              <to>
                <xdr:col>13</xdr:col>
                <xdr:colOff>180975</xdr:colOff>
                <xdr:row>2</xdr:row>
                <xdr:rowOff>333375</xdr:rowOff>
              </to>
            </anchor>
          </objectPr>
        </oleObject>
      </mc:Choice>
      <mc:Fallback>
        <oleObject progId="StaticMetafile" shapeId="1228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Orçamento_Contrato de repasse</vt:lpstr>
      <vt:lpstr>Cronograma Geral</vt:lpstr>
      <vt:lpstr>'Cronograma Geral'!Area_de_impressao</vt:lpstr>
      <vt:lpstr>'Orçamento_Contrato de repasse'!Area_de_impressao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Hugo</dc:creator>
  <cp:lastModifiedBy>Marlise Mallmann</cp:lastModifiedBy>
  <cp:lastPrinted>2023-12-05T17:40:18Z</cp:lastPrinted>
  <dcterms:created xsi:type="dcterms:W3CDTF">2020-10-08T11:30:13Z</dcterms:created>
  <dcterms:modified xsi:type="dcterms:W3CDTF">2023-12-14T15:23:58Z</dcterms:modified>
</cp:coreProperties>
</file>