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rez\Desktop\"/>
    </mc:Choice>
  </mc:AlternateContent>
  <bookViews>
    <workbookView xWindow="120" yWindow="15" windowWidth="18960" windowHeight="11325"/>
  </bookViews>
  <sheets>
    <sheet name="ORÇAMENTO" sheetId="1" r:id="rId1"/>
  </sheets>
  <definedNames>
    <definedName name="_xlnm.Print_Area" localSheetId="0">ORÇAMENTO!#REF!</definedName>
  </definedNames>
  <calcPr calcId="162913"/>
</workbook>
</file>

<file path=xl/calcChain.xml><?xml version="1.0" encoding="utf-8"?>
<calcChain xmlns="http://schemas.openxmlformats.org/spreadsheetml/2006/main">
  <c r="G63" i="1" l="1"/>
  <c r="G62" i="1"/>
  <c r="G61" i="1"/>
  <c r="G60" i="1"/>
  <c r="G59" i="1"/>
  <c r="G58" i="1"/>
  <c r="G57" i="1"/>
  <c r="G56" i="1"/>
  <c r="G64" i="1" s="1"/>
  <c r="G37" i="1" l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38" i="1" l="1"/>
  <c r="G51" i="1" l="1"/>
  <c r="G50" i="1"/>
  <c r="G49" i="1"/>
  <c r="G48" i="1"/>
  <c r="G47" i="1"/>
  <c r="G46" i="1"/>
  <c r="G45" i="1"/>
  <c r="G44" i="1"/>
  <c r="G52" i="1" l="1"/>
  <c r="G16" i="1"/>
  <c r="G15" i="1"/>
  <c r="G14" i="1"/>
  <c r="G13" i="1"/>
  <c r="G12" i="1"/>
  <c r="G11" i="1"/>
  <c r="G10" i="1"/>
  <c r="G9" i="1"/>
  <c r="G8" i="1"/>
  <c r="G7" i="1"/>
  <c r="G6" i="1"/>
  <c r="G17" i="1" l="1"/>
</calcChain>
</file>

<file path=xl/sharedStrings.xml><?xml version="1.0" encoding="utf-8"?>
<sst xmlns="http://schemas.openxmlformats.org/spreadsheetml/2006/main" count="208" uniqueCount="136">
  <si>
    <t>Responsável Técnico  - Engº Civil</t>
  </si>
  <si>
    <t>SINAPI</t>
  </si>
  <si>
    <t>DESCRIÇÃO</t>
  </si>
  <si>
    <t>UNIDADE</t>
  </si>
  <si>
    <t>COEFICIENTE</t>
  </si>
  <si>
    <t>TOTAL COMPOSIÇÃO</t>
  </si>
  <si>
    <t>H</t>
  </si>
  <si>
    <t>SERVENTE COM ENCARGOS COMPLEMENTARES</t>
  </si>
  <si>
    <t>UNITÁRIO DESONERADO</t>
  </si>
  <si>
    <t>USINAGEM DE CONCRETO ASFÁLTICO COM CAP 50/70, PARA CAMADA DE ROLAMENTO, PADRÃO DNIT FAIXA C, EM USINA DE ASFALTO CONTÍNUA DE 80 TON/H. AF_03/2020</t>
  </si>
  <si>
    <t>VIBROACABADORA DE ASFALTO SOBRE ESTEIRAS, LARGURA DE PAVIMENTAÇÃO 1,90 M A 5,30 M, POTÊNCIA 105 HP CAPACIDADE 450 T/H - CHP DIURNO. AF_11/2014</t>
  </si>
  <si>
    <t>VIBROACABADORA DE ASFALTO SOBRE ESTEIRAS, LARGURA DE PAVIMENTAÇÃO 1,90 M A 5,30 M, POTÊNCIA 105 HP CAPACIDADE 450 T/H - CHI DIURNO. AF_11/2014</t>
  </si>
  <si>
    <t>RASTELEIRO COM ENCARGOS COMPLEMENTARES</t>
  </si>
  <si>
    <t>CAMINHÃO BASCULANTE 10 M3, TRUCADO CABINE SIMPLES, PESO BRUTO TOTAL 23.000 KG, CARGA ÚTIL MÁXIMA 15.935 KG, DISTÂNCIA ENTRE EIXOS 4,80 M, POTÊNCIA 230 CV INCLUSIVE CAÇAMBA METÁLICA - CHP DIURNO. AF_06/2014</t>
  </si>
  <si>
    <t>ROLO COMPACTADOR VIBRATORIO TANDEM, ACO LISO, POTENCIA 125 HP, PESO SEM/COM LASTRO 10,20/11,65 T, LARGURA DE TRABALHO 1,73 M - CHP DIURNO. AF_11/2016</t>
  </si>
  <si>
    <t>ROLO COMPACTADOR VIBRATORIO TANDEM, ACO LISO, POTENCIA 125 HP, PESO SEM/COM LASTRO 10,20/11,65 T, LARGURA DE TRABALHO 1,73 M - CHI DIURNO. AF_11/2016</t>
  </si>
  <si>
    <t>TRATOR DE PNEUS COM POTÊNCIA DE 85 CV, TRAÇÃO 4X4, COM VASSOURA MECÂNICA ACOPLADA - CHI DIURNO. AF_02/2017</t>
  </si>
  <si>
    <t>TRATOR DE PNEUS COM POTÊNCIA DE 85 CV, TRAÇÃO 4X4, COM VASSOURA MECÂNICA ACOPLADA - CHP DIURNO. AF_03/2017</t>
  </si>
  <si>
    <t>ROLO COMPACTADOR DE PNEUS, ESTATICO, PRESSAO VARIAVEL, POTENCIA 110 HP, PESO SEM/COM LASTRO 10,8/27 T, LARGURA DE ROLAGEM 2,30 M - CHP DIURNO. AF_06/2017</t>
  </si>
  <si>
    <t>ROLO COMPACTADOR DE PNEUS, ESTATICO, PRESSAO VARIAVEL, POTENCIA 110 HP, PESO SEM/COM LASTRO 10,8/27 T, LARGURA DE ROLAGEM 2,30 M - CHI DIURNO. AF_06/2017</t>
  </si>
  <si>
    <t>5835</t>
  </si>
  <si>
    <t>5837</t>
  </si>
  <si>
    <t>88314</t>
  </si>
  <si>
    <t>91386</t>
  </si>
  <si>
    <t>95631</t>
  </si>
  <si>
    <t>95632</t>
  </si>
  <si>
    <t>96155</t>
  </si>
  <si>
    <t>96157</t>
  </si>
  <si>
    <t>96463</t>
  </si>
  <si>
    <t>96464</t>
  </si>
  <si>
    <t>ESPARGIDOR DE ASFALTO PRESSURIZADO, TANQUE 6 M3 COM ISOLAÇÃO TÉRMICA, AQUECIDO COM 2 MAÇARICOS, COM BARRA ESPARGIDORA 3,60 M, MONTADO SOBRE CAMINHÃO TOCO, PBT 14.300 KG, POTÊNCIA 185 CV - CHP DIURNO. AF_05/2023</t>
  </si>
  <si>
    <t>TRATOR DE PNEUS, POTÊNCIA 85 CV, TRAÇÃO 4X4, PESO COM LASTRO DE 4.675 KG - CHP DIURNO. AF_06/2014</t>
  </si>
  <si>
    <t>VASSOURA MECÂNICA REBOCÁVEL COM ESCOVA CILÍNDRICA, LARGURA ÚTIL DE VARRIMENTO DE 2,44 M - CHP DIURNO. AF_06/2014</t>
  </si>
  <si>
    <t>TRATOR DE PNEUS, POTÊNCIA 85 CV, TRAÇÃO 4X4, PESO COM LASTRO DE 4.675 KG - CHI DIURNO. AF_06/2014</t>
  </si>
  <si>
    <t>VASSOURA MECÂNICA REBOCÁVEL COM ESCOVA CILÍNDRICA, LARGURA ÚTIL DE VARRIMENTO DE 2,44 M - CHI DIURNO. AF_06/2014</t>
  </si>
  <si>
    <t>ESPARGIDOR DE ASFALTO PRESSURIZADO, TANQUE 6 M3 COM ISOLAÇÃO TÉRMICA, AQUECIDO COM 2 MAÇARICOS, COM BARRA ESPARGIDORA 3,60 M, MONTADO SOBRE CAMINHÃO TOCO, PBT 14.300 KG, POTÊNCIA 185 CV - CHI DIURNO. AF_05/2023</t>
  </si>
  <si>
    <t>PÁ CARREGADEIRA SOBRE RODAS, POTÊNCIA LÍQUIDA 128 HP, CAPACIDADE DA CAÇAMBA 1,7 A 2,8 M3, PESO OPERACIONAL 11632 KG - CHP DIURNO. AF_06/2014</t>
  </si>
  <si>
    <t>USINA DE MISTURA ASFÁLTICA À QUENTE, TIPO CONTRA FLUXO, PROD 40 A 80 TON/HORA - CHI DIURNO. AF_05/2023</t>
  </si>
  <si>
    <t>GRUPO GERADOR COM CARENAGEM, MOTOR DIESEL POTÊNCIA STANDART ENTRE 250 E 260 KVA - CHI DIURNO. AF_12/2016</t>
  </si>
  <si>
    <t>USINA DE MISTURA ASFÁLTICA À QUENTE, TIPO CONTRA FLUXO, PROD 40 A 80 TON/HORA - CHP DIURNO. AF_05/2023</t>
  </si>
  <si>
    <t>GRUPO GERADOR COM CARENAGEM, MOTOR DIESEL POTÊNCIA STANDART ENTRE 250 E 260 KVA - CHP DIURNO. AF_12/2016</t>
  </si>
  <si>
    <t>PÁ CARREGADEIRA SOBRE RODAS, POTÊNCIA LÍQUIDA 128 HP, CAPACIDADE DA CAÇAMBA 1,7 A 2,8 M3, PESO OPERACIONAL 11632 KG - CHI DIURNO. AF_06/2014</t>
  </si>
  <si>
    <t>ENCARREGADO GERAL COM ENCARGOS COMPLEMENTARES</t>
  </si>
  <si>
    <t>TANQUE DE ASFALTO ESTACIONÁRIO COM SERPENTINA, CAPACIDADE 30.000 L - CHP DIURNO. AF_05/2023</t>
  </si>
  <si>
    <t>PEDRA BRITADA N. 1 (9,5 a 19 MM) POSTO PEDREIRA/FORNECEDOR, SEM FRETE</t>
  </si>
  <si>
    <t>CIMENTO ASFÁLTICO DE PETRÓLEO - CAP 50/70</t>
  </si>
  <si>
    <t>PEDRA BRITADA N. 0, OU PEDRISCO (4,8 A 9,5 MM) POSTO PEDREIRA/FORNECEDOR, SEM FRETE</t>
  </si>
  <si>
    <t>AREIA MEDIA - POSTO JAZIDA/FORNECEDOR (RETIRADO NA JAZIDA, SEM TRANSPORTE)</t>
  </si>
  <si>
    <t>CAL HIDRATADA CH-I PARA ARGAMASSAS</t>
  </si>
  <si>
    <t>ASFALTO DILUÍDO CM-30</t>
  </si>
  <si>
    <t xml:space="preserve">ITEM </t>
  </si>
  <si>
    <t>QUANTIDADE</t>
  </si>
  <si>
    <t>TON.</t>
  </si>
  <si>
    <t>CHP</t>
  </si>
  <si>
    <t>CUSTO UNITÁRIO NÃO DESONERADO</t>
  </si>
  <si>
    <t>CUSTO TOTAL NÃO DESONERADO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</si>
  <si>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</si>
  <si>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</si>
  <si>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</si>
  <si>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</si>
  <si>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</si>
  <si>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</si>
  <si>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</si>
  <si>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</si>
  <si>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</si>
  <si>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</si>
  <si>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</si>
  <si>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CHI</t>
  </si>
  <si>
    <t>ITEM</t>
  </si>
  <si>
    <t>83362</t>
  </si>
  <si>
    <t>89035</t>
  </si>
  <si>
    <t>5839</t>
  </si>
  <si>
    <t>89036</t>
  </si>
  <si>
    <t>5841</t>
  </si>
  <si>
    <t>91486</t>
  </si>
  <si>
    <t>88316</t>
  </si>
  <si>
    <t>UNIDADE M2</t>
  </si>
  <si>
    <t>UNIDADE M3</t>
  </si>
  <si>
    <t>CONTÍNUA DE 80 TON/H. AF_03/2020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</si>
  <si>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</si>
  <si>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</si>
  <si>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</si>
  <si>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</si>
  <si>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</si>
  <si>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</si>
  <si>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</si>
  <si>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</si>
  <si>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</si>
  <si>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</si>
  <si>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</si>
  <si>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</si>
  <si>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</si>
  <si>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</si>
  <si>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M3</t>
  </si>
  <si>
    <t>KG</t>
  </si>
  <si>
    <t>4.1</t>
  </si>
  <si>
    <t>4.2</t>
  </si>
  <si>
    <t>4.3</t>
  </si>
  <si>
    <t>4.4</t>
  </si>
  <si>
    <t>4.5</t>
  </si>
  <si>
    <t>4.6</t>
  </si>
  <si>
    <t>4.7</t>
  </si>
  <si>
    <t>4.8</t>
  </si>
  <si>
    <t>5940</t>
  </si>
  <si>
    <t>93434</t>
  </si>
  <si>
    <t>95873</t>
  </si>
  <si>
    <t>93433</t>
  </si>
  <si>
    <t>95872</t>
  </si>
  <si>
    <t>5942</t>
  </si>
  <si>
    <t>90776</t>
  </si>
  <si>
    <t>7030</t>
  </si>
  <si>
    <t>4721</t>
  </si>
  <si>
    <t>COTAÇÃO 2</t>
  </si>
  <si>
    <t>4720</t>
  </si>
  <si>
    <t>370</t>
  </si>
  <si>
    <t>1106</t>
  </si>
  <si>
    <t>SINAPI / SINAPI-I</t>
  </si>
  <si>
    <t>COTAÇÃO 1</t>
  </si>
  <si>
    <t>CARLOS JUAREZ VAZ - CREA RS 39.553</t>
  </si>
  <si>
    <t>Santo Antônio das Missões-RS, 11 de Agosto de 2025.</t>
  </si>
  <si>
    <t>COMPOSIÇÃO 4 - EXECUÇÃO DE IMPRIMAÇÃO COM ASFALTO DILUÍDO CM -30</t>
  </si>
  <si>
    <t xml:space="preserve">COMPOSIÇÃO 3 - USINAGEM DE CONCRETO ASFÁLTICO COM CAP 50/70, PARA CAMADA DE ROLAMENTO, PADRÃO DNIT FAIXA C, EM USINA DE ASFALTO </t>
  </si>
  <si>
    <t>COMP.  3</t>
  </si>
  <si>
    <t xml:space="preserve">COMPOSIÇÃO 2 - EXECUÇÃO PAVIMENTO COM APLICAÇÃO DE CONCRETO ASFÁLTICO, CAMADA ROLAMENTO. EXCLUSIVE CARGA E TRANSPORTE. </t>
  </si>
  <si>
    <t>COMPOSIÇÕES REFERENTES OBRAS RÓTULA</t>
  </si>
  <si>
    <t>2.1</t>
  </si>
  <si>
    <t>2.2</t>
  </si>
  <si>
    <t>2.3</t>
  </si>
  <si>
    <t>2.4</t>
  </si>
  <si>
    <t>2.5</t>
  </si>
  <si>
    <t>2.6</t>
  </si>
  <si>
    <t>2.7</t>
  </si>
  <si>
    <t>2.8</t>
  </si>
  <si>
    <t>COTAÇÃO 3</t>
  </si>
  <si>
    <t>EMULSÃO ASFÁLTICA RM-1C</t>
  </si>
  <si>
    <t>COMPOSIÇÃO 5 - EXECUÇÃO DE PINTURA DE LIGAÇÃO COM EMULSÃO ASFÁLTICA RR-2C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</si>
</sst>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sz val="7"/>
      <color rgb="FF211F1D"/>
      <name val="Arial"/>
      <family val="2"/>
    </font>
    <font>
      <b/>
      <sz val="14"/>
      <color rgb="FF000000"/>
      <name val="Calibri"/>
      <family val="2"/>
      <scheme val="minor"/>
    </font>
    <font>
      <sz val="8"/>
      <name val="Calibri"/>
      <family val="2"/>
    </font>
    <font>
      <b/>
      <sz val="6"/>
      <color rgb="FF000000"/>
      <name val="Arial"/>
      <family val="2"/>
    </font>
    <font>
      <b/>
      <sz val="6"/>
      <color rgb="FF080707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6"/>
      <name val="Calibri"/>
      <family val="2"/>
    </font>
    <font>
      <b/>
      <sz val="6"/>
      <color rgb="FF000000"/>
      <name val="Calibri"/>
      <family val="2"/>
      <scheme val="minor"/>
    </font>
    <font>
      <b/>
      <sz val="6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80707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left" vertical="top" wrapText="1"/>
    </xf>
    <xf numFmtId="44" fontId="4" fillId="2" borderId="2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9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left" vertical="top" wrapText="1"/>
    </xf>
    <xf numFmtId="44" fontId="8" fillId="2" borderId="2" xfId="1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10" fillId="2" borderId="2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49" fontId="12" fillId="3" borderId="3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2" fontId="13" fillId="2" borderId="2" xfId="0" applyNumberFormat="1" applyFont="1" applyFill="1" applyBorder="1" applyAlignment="1">
      <alignment horizontal="left" vertical="top" wrapText="1"/>
    </xf>
    <xf numFmtId="44" fontId="13" fillId="2" borderId="2" xfId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 wrapText="1"/>
    </xf>
    <xf numFmtId="2" fontId="4" fillId="2" borderId="0" xfId="0" applyNumberFormat="1" applyFont="1" applyFill="1" applyBorder="1" applyAlignment="1">
      <alignment horizontal="left" vertical="top" wrapText="1"/>
    </xf>
    <xf numFmtId="44" fontId="4" fillId="2" borderId="0" xfId="1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/>
    </xf>
    <xf numFmtId="0" fontId="18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left" vertical="top" wrapText="1"/>
    </xf>
    <xf numFmtId="2" fontId="18" fillId="2" borderId="2" xfId="0" applyNumberFormat="1" applyFont="1" applyFill="1" applyBorder="1" applyAlignment="1">
      <alignment horizontal="left" vertical="top" wrapText="1"/>
    </xf>
    <xf numFmtId="44" fontId="18" fillId="2" borderId="2" xfId="1" applyFont="1" applyFill="1" applyBorder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topLeftCell="A57" zoomScale="120" zoomScaleNormal="120" zoomScalePageLayoutView="110" workbookViewId="0">
      <selection activeCell="E53" sqref="E53"/>
    </sheetView>
  </sheetViews>
  <sheetFormatPr defaultColWidth="9.33203125" defaultRowHeight="12.75" x14ac:dyDescent="0.2"/>
  <cols>
    <col min="1" max="1" width="10.6640625" customWidth="1"/>
    <col min="2" max="2" width="10.1640625" customWidth="1"/>
    <col min="3" max="3" width="54.6640625" customWidth="1"/>
    <col min="4" max="4" width="11.33203125" customWidth="1"/>
    <col min="5" max="5" width="11.1640625" customWidth="1"/>
    <col min="6" max="6" width="14.5" customWidth="1"/>
    <col min="7" max="7" width="14.83203125" customWidth="1"/>
    <col min="8" max="8" width="4.6640625" customWidth="1"/>
  </cols>
  <sheetData>
    <row r="1" spans="1:11" x14ac:dyDescent="0.2">
      <c r="A1" s="27"/>
      <c r="B1" s="24"/>
      <c r="C1" s="27"/>
      <c r="D1" s="27"/>
      <c r="E1" s="27"/>
      <c r="F1" s="27"/>
      <c r="G1" s="27"/>
      <c r="H1" s="25"/>
      <c r="I1" s="25"/>
      <c r="J1" s="25"/>
      <c r="K1" s="25"/>
    </row>
    <row r="2" spans="1:11" ht="18.75" x14ac:dyDescent="0.2">
      <c r="A2" s="5"/>
      <c r="B2" s="1"/>
      <c r="C2" s="8" t="s">
        <v>124</v>
      </c>
      <c r="D2" s="5"/>
      <c r="E2" s="5"/>
      <c r="F2" s="5"/>
      <c r="G2" s="5"/>
    </row>
    <row r="3" spans="1:11" x14ac:dyDescent="0.2">
      <c r="A3" s="17" t="s">
        <v>123</v>
      </c>
      <c r="B3" s="17"/>
      <c r="C3" s="29"/>
      <c r="D3" s="28"/>
      <c r="E3" s="30"/>
      <c r="F3" s="30"/>
      <c r="G3" s="30"/>
    </row>
    <row r="4" spans="1:11" ht="15.75" customHeight="1" x14ac:dyDescent="0.2">
      <c r="A4" s="17"/>
      <c r="B4" s="8"/>
      <c r="C4" s="24"/>
      <c r="D4" s="24" t="s">
        <v>77</v>
      </c>
      <c r="E4" s="25"/>
      <c r="F4" s="25"/>
      <c r="G4" s="25"/>
    </row>
    <row r="5" spans="1:11" ht="24.75" x14ac:dyDescent="0.2">
      <c r="A5" s="20" t="s">
        <v>50</v>
      </c>
      <c r="B5" s="21" t="s">
        <v>1</v>
      </c>
      <c r="C5" s="21" t="s">
        <v>2</v>
      </c>
      <c r="D5" s="22" t="s">
        <v>3</v>
      </c>
      <c r="E5" s="22" t="s">
        <v>51</v>
      </c>
      <c r="F5" s="23" t="s">
        <v>54</v>
      </c>
      <c r="G5" s="23" t="s">
        <v>55</v>
      </c>
    </row>
    <row r="6" spans="1:11" ht="35.25" customHeight="1" x14ac:dyDescent="0.2">
      <c r="A6" s="18" t="s">
        <v>56</v>
      </c>
      <c r="B6" s="10" t="s">
        <v>122</v>
      </c>
      <c r="C6" s="15" t="s">
        <v>9</v>
      </c>
      <c r="D6" s="6" t="s">
        <v>52</v>
      </c>
      <c r="E6" s="11">
        <v>2.5548000000000002</v>
      </c>
      <c r="F6" s="7">
        <v>492.84</v>
      </c>
      <c r="G6" s="7">
        <f>E6*F6</f>
        <v>1259.107632</v>
      </c>
    </row>
    <row r="7" spans="1:11" ht="36" customHeight="1" x14ac:dyDescent="0.2">
      <c r="A7" s="10" t="s">
        <v>57</v>
      </c>
      <c r="B7" s="10" t="s">
        <v>20</v>
      </c>
      <c r="C7" s="15" t="s">
        <v>10</v>
      </c>
      <c r="D7" s="6" t="s">
        <v>53</v>
      </c>
      <c r="E7" s="11">
        <v>4.6399999999999997E-2</v>
      </c>
      <c r="F7" s="7">
        <v>381</v>
      </c>
      <c r="G7" s="7">
        <f t="shared" ref="G7:G16" si="0">E7*F7</f>
        <v>17.6784</v>
      </c>
    </row>
    <row r="8" spans="1:11" ht="37.5" customHeight="1" x14ac:dyDescent="0.2">
      <c r="A8" s="10" t="s">
        <v>58</v>
      </c>
      <c r="B8" s="10" t="s">
        <v>21</v>
      </c>
      <c r="C8" s="15" t="s">
        <v>11</v>
      </c>
      <c r="D8" s="6" t="s">
        <v>67</v>
      </c>
      <c r="E8" s="11">
        <v>9.4899999999999998E-2</v>
      </c>
      <c r="F8" s="7">
        <v>143.33000000000001</v>
      </c>
      <c r="G8" s="7">
        <f t="shared" si="0"/>
        <v>13.602017000000002</v>
      </c>
    </row>
    <row r="9" spans="1:11" x14ac:dyDescent="0.2">
      <c r="A9" s="10" t="s">
        <v>59</v>
      </c>
      <c r="B9" s="10" t="s">
        <v>22</v>
      </c>
      <c r="C9" s="15" t="s">
        <v>12</v>
      </c>
      <c r="D9" s="6" t="s">
        <v>6</v>
      </c>
      <c r="E9" s="11">
        <v>1.1301000000000001</v>
      </c>
      <c r="F9" s="7">
        <v>23.37</v>
      </c>
      <c r="G9" s="7">
        <f t="shared" si="0"/>
        <v>26.410437000000005</v>
      </c>
    </row>
    <row r="10" spans="1:11" ht="48.75" customHeight="1" x14ac:dyDescent="0.2">
      <c r="A10" s="10" t="s">
        <v>60</v>
      </c>
      <c r="B10" s="10" t="s">
        <v>23</v>
      </c>
      <c r="C10" s="15" t="s">
        <v>13</v>
      </c>
      <c r="D10" s="6" t="s">
        <v>53</v>
      </c>
      <c r="E10" s="11">
        <v>4.6399999999999997E-2</v>
      </c>
      <c r="F10" s="7">
        <v>281.33999999999997</v>
      </c>
      <c r="G10" s="7">
        <f t="shared" si="0"/>
        <v>13.054175999999998</v>
      </c>
    </row>
    <row r="11" spans="1:11" ht="33.75" x14ac:dyDescent="0.2">
      <c r="A11" s="10" t="s">
        <v>61</v>
      </c>
      <c r="B11" s="10" t="s">
        <v>24</v>
      </c>
      <c r="C11" s="15" t="s">
        <v>14</v>
      </c>
      <c r="D11" s="6" t="s">
        <v>53</v>
      </c>
      <c r="E11" s="11">
        <v>8.0500000000000002E-2</v>
      </c>
      <c r="F11" s="7">
        <v>246.29</v>
      </c>
      <c r="G11" s="7">
        <f t="shared" si="0"/>
        <v>19.826345</v>
      </c>
    </row>
    <row r="12" spans="1:11" ht="33.75" customHeight="1" x14ac:dyDescent="0.2">
      <c r="A12" s="10" t="s">
        <v>62</v>
      </c>
      <c r="B12" s="10" t="s">
        <v>25</v>
      </c>
      <c r="C12" s="15" t="s">
        <v>15</v>
      </c>
      <c r="D12" s="6" t="s">
        <v>67</v>
      </c>
      <c r="E12" s="11">
        <v>6.0699999999999997E-2</v>
      </c>
      <c r="F12" s="7">
        <v>94.97</v>
      </c>
      <c r="G12" s="7">
        <f t="shared" si="0"/>
        <v>5.7646789999999992</v>
      </c>
    </row>
    <row r="13" spans="1:11" ht="25.5" customHeight="1" x14ac:dyDescent="0.2">
      <c r="A13" s="10" t="s">
        <v>63</v>
      </c>
      <c r="B13" s="10" t="s">
        <v>26</v>
      </c>
      <c r="C13" s="15" t="s">
        <v>16</v>
      </c>
      <c r="D13" s="6" t="s">
        <v>67</v>
      </c>
      <c r="E13" s="11">
        <v>0.1071</v>
      </c>
      <c r="F13" s="7">
        <v>66.45</v>
      </c>
      <c r="G13" s="7">
        <f t="shared" si="0"/>
        <v>7.1167950000000006</v>
      </c>
    </row>
    <row r="14" spans="1:11" ht="22.5" customHeight="1" x14ac:dyDescent="0.2">
      <c r="A14" s="10" t="s">
        <v>64</v>
      </c>
      <c r="B14" s="10" t="s">
        <v>27</v>
      </c>
      <c r="C14" s="15" t="s">
        <v>17</v>
      </c>
      <c r="D14" s="6" t="s">
        <v>53</v>
      </c>
      <c r="E14" s="11">
        <v>3.4099999999999998E-2</v>
      </c>
      <c r="F14" s="7">
        <v>158.33000000000001</v>
      </c>
      <c r="G14" s="7">
        <f t="shared" si="0"/>
        <v>5.3990530000000003</v>
      </c>
    </row>
    <row r="15" spans="1:11" ht="36.75" customHeight="1" x14ac:dyDescent="0.2">
      <c r="A15" s="10" t="s">
        <v>65</v>
      </c>
      <c r="B15" s="10" t="s">
        <v>28</v>
      </c>
      <c r="C15" s="15" t="s">
        <v>18</v>
      </c>
      <c r="D15" s="6" t="s">
        <v>53</v>
      </c>
      <c r="E15" s="11">
        <v>0.41899999999999998</v>
      </c>
      <c r="F15" s="7">
        <v>233.45</v>
      </c>
      <c r="G15" s="7">
        <f t="shared" si="0"/>
        <v>97.815549999999988</v>
      </c>
    </row>
    <row r="16" spans="1:11" ht="36.75" customHeight="1" x14ac:dyDescent="0.2">
      <c r="A16" s="10" t="s">
        <v>66</v>
      </c>
      <c r="B16" s="10" t="s">
        <v>29</v>
      </c>
      <c r="C16" s="15" t="s">
        <v>19</v>
      </c>
      <c r="D16" s="6" t="s">
        <v>67</v>
      </c>
      <c r="E16" s="11">
        <v>9.9000000000000005E-2</v>
      </c>
      <c r="F16" s="7">
        <v>101.6</v>
      </c>
      <c r="G16" s="7">
        <f t="shared" si="0"/>
        <v>10.058400000000001</v>
      </c>
    </row>
    <row r="17" spans="1:7" x14ac:dyDescent="0.2">
      <c r="A17" s="2"/>
      <c r="B17" s="9"/>
      <c r="C17" s="16" t="s">
        <v>5</v>
      </c>
      <c r="D17" s="3"/>
      <c r="E17" s="3"/>
      <c r="F17" s="4"/>
      <c r="G17" s="4">
        <f>SUM(G6:G16)</f>
        <v>1475.8334839999998</v>
      </c>
    </row>
    <row r="18" spans="1:7" x14ac:dyDescent="0.2">
      <c r="A18" s="31"/>
      <c r="B18" s="32"/>
      <c r="C18" s="33"/>
      <c r="D18" s="34"/>
      <c r="E18" s="34"/>
      <c r="F18" s="35"/>
      <c r="G18" s="35"/>
    </row>
    <row r="19" spans="1:7" ht="14.25" customHeight="1" x14ac:dyDescent="0.2">
      <c r="B19" s="8"/>
      <c r="C19" s="24"/>
      <c r="D19" s="26"/>
      <c r="E19" s="25"/>
      <c r="F19" s="25"/>
      <c r="G19" s="25"/>
    </row>
    <row r="20" spans="1:7" ht="14.25" customHeight="1" x14ac:dyDescent="0.2">
      <c r="A20" s="17" t="s">
        <v>121</v>
      </c>
      <c r="B20" s="8"/>
      <c r="C20" s="24"/>
      <c r="D20" s="26"/>
      <c r="E20" s="25"/>
      <c r="F20" s="25"/>
      <c r="G20" s="25"/>
    </row>
    <row r="21" spans="1:7" ht="13.5" customHeight="1" x14ac:dyDescent="0.2">
      <c r="A21" s="17" t="s">
        <v>78</v>
      </c>
      <c r="B21" s="8"/>
      <c r="C21" s="24"/>
      <c r="D21" s="26"/>
      <c r="E21" s="25"/>
      <c r="F21" s="25"/>
      <c r="G21" s="25"/>
    </row>
    <row r="22" spans="1:7" x14ac:dyDescent="0.2">
      <c r="A22" s="25"/>
      <c r="B22" s="25"/>
      <c r="C22" s="25"/>
      <c r="D22" s="24" t="s">
        <v>52</v>
      </c>
      <c r="E22" s="25"/>
      <c r="F22" s="25"/>
      <c r="G22" s="25"/>
    </row>
    <row r="23" spans="1:7" ht="24.75" x14ac:dyDescent="0.2">
      <c r="A23" s="20" t="s">
        <v>68</v>
      </c>
      <c r="B23" s="21" t="s">
        <v>116</v>
      </c>
      <c r="C23" s="21" t="s">
        <v>2</v>
      </c>
      <c r="D23" s="22" t="s">
        <v>3</v>
      </c>
      <c r="E23" s="22" t="s">
        <v>51</v>
      </c>
      <c r="F23" s="23" t="s">
        <v>54</v>
      </c>
      <c r="G23" s="23" t="s">
        <v>55</v>
      </c>
    </row>
    <row r="24" spans="1:7" ht="33.75" x14ac:dyDescent="0.2">
      <c r="A24" s="10" t="s">
        <v>79</v>
      </c>
      <c r="B24" s="10" t="s">
        <v>103</v>
      </c>
      <c r="C24" s="15" t="s">
        <v>36</v>
      </c>
      <c r="D24" s="6" t="s">
        <v>53</v>
      </c>
      <c r="E24" s="11">
        <v>4.8000000000000001E-2</v>
      </c>
      <c r="F24" s="7">
        <v>178.51</v>
      </c>
      <c r="G24" s="7">
        <f t="shared" ref="G24:G37" si="1">E24*F24</f>
        <v>8.5684799999999992</v>
      </c>
    </row>
    <row r="25" spans="1:7" ht="22.5" x14ac:dyDescent="0.2">
      <c r="A25" s="10" t="s">
        <v>80</v>
      </c>
      <c r="B25" s="10" t="s">
        <v>104</v>
      </c>
      <c r="C25" s="15" t="s">
        <v>37</v>
      </c>
      <c r="D25" s="6" t="s">
        <v>67</v>
      </c>
      <c r="E25" s="11">
        <v>5.1000000000000004E-3</v>
      </c>
      <c r="F25" s="7">
        <v>363.18</v>
      </c>
      <c r="G25" s="7">
        <f t="shared" si="1"/>
        <v>1.8522180000000001</v>
      </c>
    </row>
    <row r="26" spans="1:7" ht="22.5" x14ac:dyDescent="0.2">
      <c r="A26" s="10" t="s">
        <v>81</v>
      </c>
      <c r="B26" s="10" t="s">
        <v>105</v>
      </c>
      <c r="C26" s="15" t="s">
        <v>38</v>
      </c>
      <c r="D26" s="6" t="s">
        <v>67</v>
      </c>
      <c r="E26" s="11">
        <v>5.1000000000000004E-3</v>
      </c>
      <c r="F26" s="7">
        <v>15.27</v>
      </c>
      <c r="G26" s="7">
        <f t="shared" si="1"/>
        <v>7.7877000000000002E-2</v>
      </c>
    </row>
    <row r="27" spans="1:7" ht="22.5" x14ac:dyDescent="0.2">
      <c r="A27" s="10" t="s">
        <v>82</v>
      </c>
      <c r="B27" s="10" t="s">
        <v>106</v>
      </c>
      <c r="C27" s="15" t="s">
        <v>39</v>
      </c>
      <c r="D27" s="6" t="s">
        <v>53</v>
      </c>
      <c r="E27" s="11">
        <v>1.7600000000000001E-2</v>
      </c>
      <c r="F27" s="7">
        <v>2773.62</v>
      </c>
      <c r="G27" s="7">
        <f t="shared" si="1"/>
        <v>48.815711999999998</v>
      </c>
    </row>
    <row r="28" spans="1:7" ht="22.5" x14ac:dyDescent="0.2">
      <c r="A28" s="10" t="s">
        <v>83</v>
      </c>
      <c r="B28" s="10" t="s">
        <v>107</v>
      </c>
      <c r="C28" s="15" t="s">
        <v>40</v>
      </c>
      <c r="D28" s="6" t="s">
        <v>53</v>
      </c>
      <c r="E28" s="11">
        <v>1.7600000000000001E-2</v>
      </c>
      <c r="F28" s="7">
        <v>304.64999999999998</v>
      </c>
      <c r="G28" s="7">
        <f t="shared" si="1"/>
        <v>5.3618399999999999</v>
      </c>
    </row>
    <row r="29" spans="1:7" ht="33.75" x14ac:dyDescent="0.2">
      <c r="A29" s="10" t="s">
        <v>84</v>
      </c>
      <c r="B29" s="10" t="s">
        <v>108</v>
      </c>
      <c r="C29" s="15" t="s">
        <v>41</v>
      </c>
      <c r="D29" s="6" t="s">
        <v>67</v>
      </c>
      <c r="E29" s="11">
        <v>1.7899999999999999E-2</v>
      </c>
      <c r="F29" s="7">
        <v>70.02</v>
      </c>
      <c r="G29" s="7">
        <f t="shared" si="1"/>
        <v>1.253358</v>
      </c>
    </row>
    <row r="30" spans="1:7" x14ac:dyDescent="0.2">
      <c r="A30" s="10" t="s">
        <v>85</v>
      </c>
      <c r="B30" s="10" t="s">
        <v>109</v>
      </c>
      <c r="C30" s="15" t="s">
        <v>42</v>
      </c>
      <c r="D30" s="6" t="s">
        <v>6</v>
      </c>
      <c r="E30" s="11">
        <v>2.2700000000000001E-2</v>
      </c>
      <c r="F30" s="7">
        <v>73.260000000000005</v>
      </c>
      <c r="G30" s="7">
        <f t="shared" si="1"/>
        <v>1.6630020000000003</v>
      </c>
    </row>
    <row r="31" spans="1:7" ht="22.5" x14ac:dyDescent="0.2">
      <c r="A31" s="10" t="s">
        <v>86</v>
      </c>
      <c r="B31" s="10" t="s">
        <v>110</v>
      </c>
      <c r="C31" s="15" t="s">
        <v>43</v>
      </c>
      <c r="D31" s="6" t="s">
        <v>53</v>
      </c>
      <c r="E31" s="11">
        <v>4.5499999999999999E-2</v>
      </c>
      <c r="F31" s="7">
        <v>249.66</v>
      </c>
      <c r="G31" s="7">
        <f t="shared" si="1"/>
        <v>11.359529999999999</v>
      </c>
    </row>
    <row r="32" spans="1:7" x14ac:dyDescent="0.2">
      <c r="A32" s="10" t="s">
        <v>87</v>
      </c>
      <c r="B32" s="10" t="s">
        <v>75</v>
      </c>
      <c r="C32" s="15" t="s">
        <v>7</v>
      </c>
      <c r="D32" s="6" t="s">
        <v>6</v>
      </c>
      <c r="E32" s="11">
        <v>4.5499999999999999E-2</v>
      </c>
      <c r="F32" s="7">
        <v>23.26</v>
      </c>
      <c r="G32" s="7">
        <f t="shared" si="1"/>
        <v>1.05833</v>
      </c>
    </row>
    <row r="33" spans="1:7" ht="22.5" x14ac:dyDescent="0.2">
      <c r="A33" s="10" t="s">
        <v>88</v>
      </c>
      <c r="B33" s="10" t="s">
        <v>111</v>
      </c>
      <c r="C33" s="15" t="s">
        <v>44</v>
      </c>
      <c r="D33" s="6" t="s">
        <v>93</v>
      </c>
      <c r="E33" s="11">
        <v>6.25E-2</v>
      </c>
      <c r="F33" s="7">
        <v>72.13</v>
      </c>
      <c r="G33" s="7">
        <f t="shared" si="1"/>
        <v>4.5081249999999997</v>
      </c>
    </row>
    <row r="34" spans="1:7" x14ac:dyDescent="0.2">
      <c r="A34" s="10" t="s">
        <v>89</v>
      </c>
      <c r="B34" s="10" t="s">
        <v>112</v>
      </c>
      <c r="C34" s="15" t="s">
        <v>45</v>
      </c>
      <c r="D34" s="6" t="s">
        <v>52</v>
      </c>
      <c r="E34" s="11">
        <v>6.3200000000000006E-2</v>
      </c>
      <c r="F34" s="7">
        <v>5075</v>
      </c>
      <c r="G34" s="7">
        <f t="shared" si="1"/>
        <v>320.74</v>
      </c>
    </row>
    <row r="35" spans="1:7" ht="22.5" x14ac:dyDescent="0.2">
      <c r="A35" s="10" t="s">
        <v>90</v>
      </c>
      <c r="B35" s="10" t="s">
        <v>113</v>
      </c>
      <c r="C35" s="15" t="s">
        <v>46</v>
      </c>
      <c r="D35" s="6" t="s">
        <v>93</v>
      </c>
      <c r="E35" s="11">
        <v>0.19980000000000001</v>
      </c>
      <c r="F35" s="7">
        <v>83.27</v>
      </c>
      <c r="G35" s="7">
        <f t="shared" si="1"/>
        <v>16.637346000000001</v>
      </c>
    </row>
    <row r="36" spans="1:7" ht="22.5" x14ac:dyDescent="0.2">
      <c r="A36" s="10" t="s">
        <v>91</v>
      </c>
      <c r="B36" s="10" t="s">
        <v>114</v>
      </c>
      <c r="C36" s="15" t="s">
        <v>47</v>
      </c>
      <c r="D36" s="6" t="s">
        <v>93</v>
      </c>
      <c r="E36" s="11">
        <v>0.32479999999999998</v>
      </c>
      <c r="F36" s="7">
        <v>80</v>
      </c>
      <c r="G36" s="7">
        <f t="shared" si="1"/>
        <v>25.983999999999998</v>
      </c>
    </row>
    <row r="37" spans="1:7" x14ac:dyDescent="0.2">
      <c r="A37" s="10" t="s">
        <v>92</v>
      </c>
      <c r="B37" s="10" t="s">
        <v>115</v>
      </c>
      <c r="C37" s="15" t="s">
        <v>48</v>
      </c>
      <c r="D37" s="6" t="s">
        <v>94</v>
      </c>
      <c r="E37" s="11">
        <v>56.2</v>
      </c>
      <c r="F37" s="7">
        <v>0.8</v>
      </c>
      <c r="G37" s="7">
        <f t="shared" si="1"/>
        <v>44.960000000000008</v>
      </c>
    </row>
    <row r="38" spans="1:7" x14ac:dyDescent="0.2">
      <c r="A38" s="2"/>
      <c r="B38" s="9"/>
      <c r="C38" s="16" t="s">
        <v>5</v>
      </c>
      <c r="D38" s="3"/>
      <c r="E38" s="3"/>
      <c r="F38" s="4"/>
      <c r="G38" s="4">
        <f>SUM(G24:G37)</f>
        <v>492.83981799999992</v>
      </c>
    </row>
    <row r="39" spans="1:7" x14ac:dyDescent="0.2">
      <c r="A39" s="31"/>
      <c r="B39" s="32"/>
      <c r="C39" s="33"/>
      <c r="D39" s="34"/>
      <c r="E39" s="34"/>
      <c r="F39" s="35"/>
      <c r="G39" s="35"/>
    </row>
    <row r="40" spans="1:7" ht="13.5" customHeight="1" x14ac:dyDescent="0.2">
      <c r="B40" s="8"/>
      <c r="C40" s="1"/>
    </row>
    <row r="41" spans="1:7" ht="13.5" customHeight="1" x14ac:dyDescent="0.2">
      <c r="A41" s="17" t="s">
        <v>120</v>
      </c>
      <c r="B41" s="8"/>
      <c r="C41" s="1"/>
    </row>
    <row r="42" spans="1:7" ht="12" customHeight="1" x14ac:dyDescent="0.2">
      <c r="A42" s="17"/>
      <c r="D42" s="24" t="s">
        <v>76</v>
      </c>
    </row>
    <row r="43" spans="1:7" ht="16.5" x14ac:dyDescent="0.2">
      <c r="B43" s="21" t="s">
        <v>1</v>
      </c>
      <c r="C43" s="12" t="s">
        <v>2</v>
      </c>
      <c r="D43" s="13" t="s">
        <v>3</v>
      </c>
      <c r="E43" s="13" t="s">
        <v>4</v>
      </c>
      <c r="F43" s="14" t="s">
        <v>8</v>
      </c>
      <c r="G43" s="14"/>
    </row>
    <row r="44" spans="1:7" ht="49.5" customHeight="1" x14ac:dyDescent="0.2">
      <c r="A44" s="20" t="s">
        <v>68</v>
      </c>
      <c r="B44" s="10" t="s">
        <v>74</v>
      </c>
      <c r="C44" s="15" t="s">
        <v>35</v>
      </c>
      <c r="D44" s="6" t="s">
        <v>67</v>
      </c>
      <c r="E44" s="11">
        <v>4.8999999999999998E-3</v>
      </c>
      <c r="F44" s="7">
        <v>69.53</v>
      </c>
      <c r="G44" s="7">
        <f t="shared" ref="G44:G51" si="2">E44*F44</f>
        <v>0.34069699999999997</v>
      </c>
    </row>
    <row r="45" spans="1:7" ht="27.75" customHeight="1" x14ac:dyDescent="0.2">
      <c r="A45" s="10" t="s">
        <v>95</v>
      </c>
      <c r="B45" s="10" t="s">
        <v>70</v>
      </c>
      <c r="C45" s="15" t="s">
        <v>31</v>
      </c>
      <c r="D45" s="6" t="s">
        <v>53</v>
      </c>
      <c r="E45" s="11">
        <v>1.6999999999999999E-3</v>
      </c>
      <c r="F45" s="7">
        <v>146.24</v>
      </c>
      <c r="G45" s="7">
        <f t="shared" si="2"/>
        <v>0.248608</v>
      </c>
    </row>
    <row r="46" spans="1:7" ht="26.25" customHeight="1" x14ac:dyDescent="0.2">
      <c r="A46" s="10" t="s">
        <v>96</v>
      </c>
      <c r="B46" s="10" t="s">
        <v>72</v>
      </c>
      <c r="C46" s="15" t="s">
        <v>33</v>
      </c>
      <c r="D46" s="6" t="s">
        <v>67</v>
      </c>
      <c r="E46" s="11">
        <v>4.1000000000000003E-3</v>
      </c>
      <c r="F46" s="7">
        <v>59.96</v>
      </c>
      <c r="G46" s="7">
        <f t="shared" si="2"/>
        <v>0.24583600000000003</v>
      </c>
    </row>
    <row r="47" spans="1:7" ht="46.5" customHeight="1" x14ac:dyDescent="0.2">
      <c r="A47" s="10" t="s">
        <v>97</v>
      </c>
      <c r="B47" s="10" t="s">
        <v>69</v>
      </c>
      <c r="C47" s="15" t="s">
        <v>30</v>
      </c>
      <c r="D47" s="6" t="s">
        <v>53</v>
      </c>
      <c r="E47" s="11">
        <v>1E-3</v>
      </c>
      <c r="F47" s="7">
        <v>273.70999999999998</v>
      </c>
      <c r="G47" s="7">
        <f t="shared" si="2"/>
        <v>0.27371000000000001</v>
      </c>
    </row>
    <row r="48" spans="1:7" x14ac:dyDescent="0.2">
      <c r="A48" s="10" t="s">
        <v>98</v>
      </c>
      <c r="B48" s="10" t="s">
        <v>75</v>
      </c>
      <c r="C48" s="15" t="s">
        <v>7</v>
      </c>
      <c r="D48" s="6" t="s">
        <v>6</v>
      </c>
      <c r="E48" s="11">
        <v>5.7999999999999996E-3</v>
      </c>
      <c r="F48" s="7">
        <v>23.26</v>
      </c>
      <c r="G48" s="7">
        <f t="shared" si="2"/>
        <v>0.134908</v>
      </c>
    </row>
    <row r="49" spans="1:7" ht="27.75" customHeight="1" x14ac:dyDescent="0.2">
      <c r="A49" s="10" t="s">
        <v>99</v>
      </c>
      <c r="B49" s="10" t="s">
        <v>71</v>
      </c>
      <c r="C49" s="15" t="s">
        <v>32</v>
      </c>
      <c r="D49" s="6" t="s">
        <v>53</v>
      </c>
      <c r="E49" s="11">
        <v>2E-3</v>
      </c>
      <c r="F49" s="7">
        <v>11.54</v>
      </c>
      <c r="G49" s="7">
        <f t="shared" si="2"/>
        <v>2.308E-2</v>
      </c>
    </row>
    <row r="50" spans="1:7" ht="25.5" customHeight="1" x14ac:dyDescent="0.2">
      <c r="A50" s="10" t="s">
        <v>100</v>
      </c>
      <c r="B50" s="10" t="s">
        <v>73</v>
      </c>
      <c r="C50" s="15" t="s">
        <v>34</v>
      </c>
      <c r="D50" s="6" t="s">
        <v>67</v>
      </c>
      <c r="E50" s="11">
        <v>4.0000000000000001E-3</v>
      </c>
      <c r="F50" s="7">
        <v>5.49</v>
      </c>
      <c r="G50" s="7">
        <f t="shared" si="2"/>
        <v>2.196E-2</v>
      </c>
    </row>
    <row r="51" spans="1:7" x14ac:dyDescent="0.2">
      <c r="A51" s="10" t="s">
        <v>101</v>
      </c>
      <c r="B51" s="10" t="s">
        <v>117</v>
      </c>
      <c r="C51" s="15" t="s">
        <v>49</v>
      </c>
      <c r="D51" s="6" t="s">
        <v>94</v>
      </c>
      <c r="E51" s="11">
        <v>1.2</v>
      </c>
      <c r="F51" s="7">
        <v>6.67</v>
      </c>
      <c r="G51" s="7">
        <f t="shared" si="2"/>
        <v>8.0039999999999996</v>
      </c>
    </row>
    <row r="52" spans="1:7" x14ac:dyDescent="0.2">
      <c r="A52" s="10" t="s">
        <v>102</v>
      </c>
      <c r="B52" s="9"/>
      <c r="C52" s="16" t="s">
        <v>5</v>
      </c>
      <c r="D52" s="3"/>
      <c r="E52" s="3"/>
      <c r="F52" s="4"/>
      <c r="G52" s="4">
        <f>SUM(G44:G51)</f>
        <v>9.2927989999999987</v>
      </c>
    </row>
    <row r="53" spans="1:7" ht="18.75" x14ac:dyDescent="0.2">
      <c r="A53" s="17" t="s">
        <v>135</v>
      </c>
      <c r="C53" s="8"/>
    </row>
    <row r="54" spans="1:7" x14ac:dyDescent="0.2">
      <c r="D54" s="24" t="s">
        <v>76</v>
      </c>
      <c r="E54" s="25"/>
      <c r="F54" s="25"/>
      <c r="G54" s="25"/>
    </row>
    <row r="55" spans="1:7" ht="24.75" x14ac:dyDescent="0.2">
      <c r="A55" s="20" t="s">
        <v>68</v>
      </c>
      <c r="B55" s="21" t="s">
        <v>1</v>
      </c>
      <c r="C55" s="21" t="s">
        <v>2</v>
      </c>
      <c r="D55" s="22" t="s">
        <v>3</v>
      </c>
      <c r="E55" s="22" t="s">
        <v>51</v>
      </c>
      <c r="F55" s="23" t="s">
        <v>54</v>
      </c>
      <c r="G55" s="23" t="s">
        <v>55</v>
      </c>
    </row>
    <row r="56" spans="1:7" ht="45" x14ac:dyDescent="0.2">
      <c r="A56" s="10" t="s">
        <v>125</v>
      </c>
      <c r="B56" s="10" t="s">
        <v>69</v>
      </c>
      <c r="C56" s="15" t="s">
        <v>30</v>
      </c>
      <c r="D56" s="6" t="s">
        <v>53</v>
      </c>
      <c r="E56" s="11">
        <v>4.0000000000000003E-5</v>
      </c>
      <c r="F56" s="7">
        <v>273.70999999999998</v>
      </c>
      <c r="G56" s="7">
        <f t="shared" ref="G56:G63" si="3">E56*F56</f>
        <v>1.09484E-2</v>
      </c>
    </row>
    <row r="57" spans="1:7" ht="22.5" x14ac:dyDescent="0.2">
      <c r="A57" s="10" t="s">
        <v>126</v>
      </c>
      <c r="B57" s="10" t="s">
        <v>70</v>
      </c>
      <c r="C57" s="15" t="s">
        <v>31</v>
      </c>
      <c r="D57" s="6" t="s">
        <v>53</v>
      </c>
      <c r="E57" s="11">
        <v>1.6999999999999999E-3</v>
      </c>
      <c r="F57" s="7">
        <v>146.24</v>
      </c>
      <c r="G57" s="7">
        <f t="shared" si="3"/>
        <v>0.248608</v>
      </c>
    </row>
    <row r="58" spans="1:7" ht="33.75" x14ac:dyDescent="0.2">
      <c r="A58" s="10" t="s">
        <v>127</v>
      </c>
      <c r="B58" s="10" t="s">
        <v>71</v>
      </c>
      <c r="C58" s="15" t="s">
        <v>32</v>
      </c>
      <c r="D58" s="6" t="s">
        <v>53</v>
      </c>
      <c r="E58" s="11">
        <v>2E-3</v>
      </c>
      <c r="F58" s="7">
        <v>11.54</v>
      </c>
      <c r="G58" s="7">
        <f t="shared" si="3"/>
        <v>2.308E-2</v>
      </c>
    </row>
    <row r="59" spans="1:7" ht="22.5" x14ac:dyDescent="0.2">
      <c r="A59" s="10" t="s">
        <v>128</v>
      </c>
      <c r="B59" s="10" t="s">
        <v>72</v>
      </c>
      <c r="C59" s="15" t="s">
        <v>33</v>
      </c>
      <c r="D59" s="6" t="s">
        <v>67</v>
      </c>
      <c r="E59" s="11">
        <v>3.8E-3</v>
      </c>
      <c r="F59" s="7">
        <v>59.96</v>
      </c>
      <c r="G59" s="7">
        <f t="shared" si="3"/>
        <v>0.22784799999999999</v>
      </c>
    </row>
    <row r="60" spans="1:7" ht="22.5" x14ac:dyDescent="0.2">
      <c r="A60" s="10" t="s">
        <v>129</v>
      </c>
      <c r="B60" s="10" t="s">
        <v>73</v>
      </c>
      <c r="C60" s="15" t="s">
        <v>34</v>
      </c>
      <c r="D60" s="6" t="s">
        <v>67</v>
      </c>
      <c r="E60" s="11">
        <v>4.0000000000000001E-3</v>
      </c>
      <c r="F60" s="7">
        <v>5.49</v>
      </c>
      <c r="G60" s="7">
        <f t="shared" si="3"/>
        <v>2.196E-2</v>
      </c>
    </row>
    <row r="61" spans="1:7" ht="45" x14ac:dyDescent="0.2">
      <c r="A61" s="10" t="s">
        <v>130</v>
      </c>
      <c r="B61" s="10" t="s">
        <v>74</v>
      </c>
      <c r="C61" s="15" t="s">
        <v>35</v>
      </c>
      <c r="D61" s="6" t="s">
        <v>67</v>
      </c>
      <c r="E61" s="11">
        <v>5.1000000000000004E-3</v>
      </c>
      <c r="F61" s="7">
        <v>69.53</v>
      </c>
      <c r="G61" s="7">
        <f t="shared" si="3"/>
        <v>0.35460300000000006</v>
      </c>
    </row>
    <row r="62" spans="1:7" x14ac:dyDescent="0.2">
      <c r="A62" s="10" t="s">
        <v>131</v>
      </c>
      <c r="B62" s="10" t="s">
        <v>75</v>
      </c>
      <c r="C62" s="15" t="s">
        <v>7</v>
      </c>
      <c r="D62" s="6" t="s">
        <v>6</v>
      </c>
      <c r="E62" s="11">
        <v>5.4999999999999997E-3</v>
      </c>
      <c r="F62" s="7">
        <v>23.36</v>
      </c>
      <c r="G62" s="7">
        <f t="shared" si="3"/>
        <v>0.12847999999999998</v>
      </c>
    </row>
    <row r="63" spans="1:7" x14ac:dyDescent="0.2">
      <c r="A63" s="10" t="s">
        <v>132</v>
      </c>
      <c r="B63" s="10" t="s">
        <v>133</v>
      </c>
      <c r="C63" s="15" t="s">
        <v>134</v>
      </c>
      <c r="D63" s="6" t="s">
        <v>52</v>
      </c>
      <c r="E63" s="11">
        <v>4.4999999999999999E-4</v>
      </c>
      <c r="F63" s="7">
        <v>3480</v>
      </c>
      <c r="G63" s="7">
        <f t="shared" si="3"/>
        <v>1.5660000000000001</v>
      </c>
    </row>
    <row r="64" spans="1:7" x14ac:dyDescent="0.2">
      <c r="A64" s="37"/>
      <c r="B64" s="38"/>
      <c r="C64" s="39" t="s">
        <v>5</v>
      </c>
      <c r="D64" s="40"/>
      <c r="E64" s="40"/>
      <c r="F64" s="41"/>
      <c r="G64" s="41">
        <f>SUM(G56:G63)</f>
        <v>2.5815273999999997</v>
      </c>
    </row>
    <row r="65" spans="1:7" x14ac:dyDescent="0.2">
      <c r="A65" s="5"/>
      <c r="B65" s="19" t="s">
        <v>119</v>
      </c>
    </row>
    <row r="66" spans="1:7" x14ac:dyDescent="0.2">
      <c r="C66" s="1"/>
      <c r="D66" s="1"/>
      <c r="E66" s="1"/>
      <c r="F66" s="1"/>
      <c r="G66" s="1"/>
    </row>
    <row r="67" spans="1:7" x14ac:dyDescent="0.2">
      <c r="A67" s="5"/>
      <c r="C67" s="1"/>
      <c r="D67" s="1"/>
      <c r="E67" s="1"/>
      <c r="F67" s="1"/>
      <c r="G67" s="1"/>
    </row>
    <row r="68" spans="1:7" x14ac:dyDescent="0.2">
      <c r="A68" s="5"/>
      <c r="B68" s="36" t="s">
        <v>118</v>
      </c>
    </row>
    <row r="69" spans="1:7" x14ac:dyDescent="0.2">
      <c r="B69" s="19" t="s">
        <v>0</v>
      </c>
    </row>
  </sheetData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Juarez</cp:lastModifiedBy>
  <cp:lastPrinted>2024-07-29T13:28:29Z</cp:lastPrinted>
  <dcterms:created xsi:type="dcterms:W3CDTF">2019-07-18T19:54:16Z</dcterms:created>
  <dcterms:modified xsi:type="dcterms:W3CDTF">2025-08-11T15:41:33Z</dcterms:modified>
</cp:coreProperties>
</file>