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CAPEAMENTO CEF 2026\"/>
    </mc:Choice>
  </mc:AlternateContent>
  <bookViews>
    <workbookView xWindow="120" yWindow="15" windowWidth="18960" windowHeight="11325"/>
  </bookViews>
  <sheets>
    <sheet name="ORÇAMENTO" sheetId="1" r:id="rId1"/>
  </sheets>
  <definedNames>
    <definedName name="_xlnm.Print_Area" localSheetId="0">ORÇAMENTO!#REF!</definedName>
  </definedNames>
  <calcPr calcId="162913"/>
</workbook>
</file>

<file path=xl/calcChain.xml><?xml version="1.0" encoding="utf-8"?>
<calcChain xmlns="http://schemas.openxmlformats.org/spreadsheetml/2006/main">
  <c r="G85" i="1" l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86" i="1" l="1"/>
  <c r="G49" i="1"/>
  <c r="G48" i="1"/>
  <c r="G47" i="1"/>
  <c r="G46" i="1"/>
  <c r="G50" i="1" l="1"/>
  <c r="G39" i="1"/>
  <c r="G38" i="1"/>
  <c r="G37" i="1"/>
  <c r="G36" i="1"/>
  <c r="G40" i="1" l="1"/>
  <c r="G66" i="1"/>
  <c r="G65" i="1"/>
  <c r="G67" i="1" l="1"/>
  <c r="G59" i="1"/>
  <c r="G60" i="1"/>
  <c r="G58" i="1" l="1"/>
  <c r="G57" i="1"/>
  <c r="G56" i="1"/>
  <c r="G55" i="1"/>
  <c r="G54" i="1"/>
  <c r="G61" i="1" l="1"/>
  <c r="G16" i="1"/>
  <c r="G15" i="1"/>
  <c r="G14" i="1"/>
  <c r="G13" i="1"/>
  <c r="G12" i="1"/>
  <c r="G11" i="1"/>
  <c r="G10" i="1"/>
  <c r="G9" i="1"/>
  <c r="G8" i="1"/>
  <c r="G7" i="1"/>
  <c r="G6" i="1"/>
  <c r="G17" i="1" l="1"/>
  <c r="G31" i="1" l="1"/>
  <c r="G30" i="1"/>
  <c r="G29" i="1"/>
  <c r="G28" i="1"/>
  <c r="G27" i="1"/>
  <c r="G26" i="1"/>
  <c r="G25" i="1"/>
  <c r="G24" i="1"/>
  <c r="G32" i="1" l="1"/>
</calcChain>
</file>

<file path=xl/sharedStrings.xml><?xml version="1.0" encoding="utf-8"?>
<sst xmlns="http://schemas.openxmlformats.org/spreadsheetml/2006/main" count="274" uniqueCount="163">
  <si>
    <t>Responsável Técnico  - Engº Civil</t>
  </si>
  <si>
    <t>CARLOS JUAREZ G. VAZ - CREA RS 39.553</t>
  </si>
  <si>
    <t>SINAPI</t>
  </si>
  <si>
    <t>DESCRIÇÃO</t>
  </si>
  <si>
    <t>UNIDADE</t>
  </si>
  <si>
    <t>TOTAL COMPOSIÇÃO</t>
  </si>
  <si>
    <t>H</t>
  </si>
  <si>
    <t>SERVENTE COM ENCARGOS COMPLEMENTARES</t>
  </si>
  <si>
    <t>VIBROACABADORA DE ASFALTO SOBRE ESTEIRAS, LARGURA DE PAVIMENTAÇÃO 1,90 M A 5,30 M, POTÊNCIA 105 HP CAPACIDADE 450 T/H - CHP DIURNO. AF_11/2014</t>
  </si>
  <si>
    <t>VIBROACABADORA DE ASFALTO SOBRE ESTEIRAS, LARGURA DE PAVIMENTAÇÃO 1,90 M A 5,30 M, POTÊNCIA 105 HP CAPACIDADE 450 T/H - CHI DIURNO. AF_11/2014</t>
  </si>
  <si>
    <t>RASTELEIRO COM ENCARGOS COMPLEMENTARES</t>
  </si>
  <si>
    <t>CAMINHÃO BASCULANTE 10 M3, TRUCADO CABINE SIMPLES, PESO BRUTO TOTAL 23.000 KG, CARGA ÚTIL MÁXIMA 15.935 KG, DISTÂNCIA ENTRE EIXOS 4,80 M, POTÊNCIA 230 CV INCLUSIVE CAÇAMBA METÁLICA - CHP DIURNO. AF_06/2014</t>
  </si>
  <si>
    <t>ROLO COMPACTADOR VIBRATORIO TANDEM, ACO LISO, POTENCIA 125 HP, PESO SEM/COM LASTRO 10,20/11,65 T, LARGURA DE TRABALHO 1,73 M - CHP DIURNO. AF_11/2016</t>
  </si>
  <si>
    <t>ROLO COMPACTADOR VIBRATORIO TANDEM, ACO LISO, POTENCIA 125 HP, PESO SEM/COM LASTRO 10,20/11,65 T, LARGURA DE TRABALHO 1,73 M - CHI DIURNO. AF_11/2016</t>
  </si>
  <si>
    <t>TRATOR DE PNEUS COM POTÊNCIA DE 85 CV, TRAÇÃO 4X4, COM VASSOURA MECÂNICA ACOPLADA - CHI DIURNO. AF_02/2017</t>
  </si>
  <si>
    <t>TRATOR DE PNEUS COM POTÊNCIA DE 85 CV, TRAÇÃO 4X4, COM VASSOURA MECÂNICA ACOPLADA - CHP DIURNO. AF_03/2017</t>
  </si>
  <si>
    <t>ROLO COMPACTADOR DE PNEUS, ESTATICO, PRESSAO VARIAVEL, POTENCIA 110 HP, PESO SEM/COM LASTRO 10,8/27 T, LARGURA DE ROLAGEM 2,30 M - CHP DIURNO. AF_06/2017</t>
  </si>
  <si>
    <t>ROLO COMPACTADOR DE PNEUS, ESTATICO, PRESSAO VARIAVEL, POTENCIA 110 HP, PESO SEM/COM LASTRO 10,8/27 T, LARGURA DE ROLAGEM 2,30 M - CHI DIURNO. AF_06/2017</t>
  </si>
  <si>
    <t>5835</t>
  </si>
  <si>
    <t>5837</t>
  </si>
  <si>
    <t>88314</t>
  </si>
  <si>
    <t>91386</t>
  </si>
  <si>
    <t>95631</t>
  </si>
  <si>
    <t>95632</t>
  </si>
  <si>
    <t>96155</t>
  </si>
  <si>
    <t>96157</t>
  </si>
  <si>
    <t>96463</t>
  </si>
  <si>
    <t>96464</t>
  </si>
  <si>
    <t>ESPARGIDOR DE ASFALTO PRESSURIZADO, TANQUE 6 M3 COM ISOLAÇÃO TÉRMICA, AQUECIDO COM 2 MAÇARICOS, COM BARRA ESPARGIDORA 3,60 M, MONTADO SOBRE CAMINHÃO TOCO, PBT 14.300 KG, POTÊNCIA 185 CV - CHP DIURNO. AF_05/2023</t>
  </si>
  <si>
    <t>TRATOR DE PNEUS, POTÊNCIA 85 CV, TRAÇÃO 4X4, PESO COM LASTRO DE 4.675 KG - CHP DIURNO. AF_06/2014</t>
  </si>
  <si>
    <t>VASSOURA MECÂNICA REBOCÁVEL COM ESCOVA CILÍNDRICA, LARGURA ÚTIL DE VARRIMENTO DE 2,44 M - CHP DIURNO. AF_06/2014</t>
  </si>
  <si>
    <t>TRATOR DE PNEUS, POTÊNCIA 85 CV, TRAÇÃO 4X4, PESO COM LASTRO DE 4.675 KG - CHI DIURNO. AF_06/2014</t>
  </si>
  <si>
    <t>VASSOURA MECÂNICA REBOCÁVEL COM ESCOVA CILÍNDRICA, LARGURA ÚTIL DE VARRIMENTO DE 2,44 M - CHI DIURNO. AF_06/2014</t>
  </si>
  <si>
    <t>ESPARGIDOR DE ASFALTO PRESSURIZADO, TANQUE 6 M3 COM ISOLAÇÃO TÉRMICA, AQUECIDO COM 2 MAÇARICOS, COM BARRA ESPARGIDORA 3,60 M, MONTADO SOBRE CAMINHÃO TOCO, PBT 14.300 KG, POTÊNCIA 185 CV - CHI DIURNO. AF_05/2023</t>
  </si>
  <si>
    <t>EMULSÃO ASFÁLTICA RM-1C</t>
  </si>
  <si>
    <t>PÁ CARREGADEIRA SOBRE RODAS, POTÊNCIA LÍQUIDA 128 HP, CAPACIDADE DA CAÇAMBA 1,7 A 2,8 M3, PESO OPERACIONAL 11632 KG - CHP DIURNO. AF_06/2014</t>
  </si>
  <si>
    <t>USINA DE MISTURA ASFÁLTICA À QUENTE, TIPO CONTRA FLUXO, PROD 40 A 80 TON/HORA - CHI DIURNO. AF_05/2023</t>
  </si>
  <si>
    <t>GRUPO GERADOR COM CARENAGEM, MOTOR DIESEL POTÊNCIA STANDART ENTRE 250 E 260 KVA - CHI DIURNO. AF_12/2016</t>
  </si>
  <si>
    <t>USINA DE MISTURA ASFÁLTICA À QUENTE, TIPO CONTRA FLUXO, PROD 40 A 80 TON/HORA - CHP DIURNO. AF_05/2023</t>
  </si>
  <si>
    <t>GRUPO GERADOR COM CARENAGEM, MOTOR DIESEL POTÊNCIA STANDART ENTRE 250 E 260 KVA - CHP DIURNO. AF_12/2016</t>
  </si>
  <si>
    <t>PÁ CARREGADEIRA SOBRE RODAS, POTÊNCIA LÍQUIDA 128 HP, CAPACIDADE DA CAÇAMBA 1,7 A 2,8 M3, PESO OPERACIONAL 11632 KG - CHI DIURNO. AF_06/2014</t>
  </si>
  <si>
    <t>ENCARREGADO GERAL COM ENCARGOS COMPLEMENTARES</t>
  </si>
  <si>
    <t>TANQUE DE ASFALTO ESTACIONÁRIO COM SERPENTINA, CAPACIDADE 30.000 L - CHP DIURNO. AF_05/2023</t>
  </si>
  <si>
    <t>PEDRA BRITADA N. 1 (9,5 a 19 MM) POSTO PEDREIRA/FORNECEDOR, SEM FRETE</t>
  </si>
  <si>
    <t>CIMENTO ASFÁLTICO DE PETRÓLEO - CAP 50/70</t>
  </si>
  <si>
    <t>PEDRA BRITADA N. 0, OU PEDRISCO (4,8 A 9,5 MM) POSTO PEDREIRA/FORNECEDOR, SEM FRETE</t>
  </si>
  <si>
    <t>AREIA MEDIA - POSTO JAZIDA/FORNECEDOR (RETIRADO NA JAZIDA, SEM TRANSPORTE)</t>
  </si>
  <si>
    <t>CAL HIDRATADA CH-I PARA ARGAMASSAS</t>
  </si>
  <si>
    <t xml:space="preserve">ITEM </t>
  </si>
  <si>
    <t>QUANTIDADE</t>
  </si>
  <si>
    <t>TON.</t>
  </si>
  <si>
    <t>CHP</t>
  </si>
  <si>
    <t>CUSTO UNITÁRIO NÃO DESONERADO</t>
  </si>
  <si>
    <t>CUSTO TOTAL NÃO DESONERADO</t>
  </si>
  <si>
    <t>CHI</t>
  </si>
  <si>
    <t>ITEM</t>
  </si>
  <si>
    <t>2.1</t>
  </si>
  <si>
    <t>2.2</t>
  </si>
  <si>
    <t>2.3</t>
  </si>
  <si>
    <t>2.4</t>
  </si>
  <si>
    <t>2.5</t>
  </si>
  <si>
    <t>2.6</t>
  </si>
  <si>
    <t>2.7</t>
  </si>
  <si>
    <t>2.8</t>
  </si>
  <si>
    <t>83362</t>
  </si>
  <si>
    <t>89035</t>
  </si>
  <si>
    <t>5839</t>
  </si>
  <si>
    <t>89036</t>
  </si>
  <si>
    <t>5841</t>
  </si>
  <si>
    <t>91486</t>
  </si>
  <si>
    <t>88316</t>
  </si>
  <si>
    <t>UNIDADE M2</t>
  </si>
  <si>
    <t>UNIDADE M3</t>
  </si>
  <si>
    <t>CONTÍNUA DE 80 TON/H. AF_03/2020</t>
  </si>
  <si>
    <t>M3</t>
  </si>
  <si>
    <t>KG</t>
  </si>
  <si>
    <t>5940</t>
  </si>
  <si>
    <t>93434</t>
  </si>
  <si>
    <t>95873</t>
  </si>
  <si>
    <t>93433</t>
  </si>
  <si>
    <t>95872</t>
  </si>
  <si>
    <t>5942</t>
  </si>
  <si>
    <t>90776</t>
  </si>
  <si>
    <t>7030</t>
  </si>
  <si>
    <t>4721</t>
  </si>
  <si>
    <t>4720</t>
  </si>
  <si>
    <t>370</t>
  </si>
  <si>
    <t>1106</t>
  </si>
  <si>
    <t>COMPOSIÇÕES REFERENTES OBRAS DE CAPEAMENTO ASFÁLTICO</t>
  </si>
  <si>
    <t xml:space="preserve">COMPOSIÇÃO 4 - USINAGEM DE CONCRETO ASFÁLTICO COM CAP 50/70, PARA CAMADA DE ROLAMENTO, PADRÃO DNIT FAIXA C, EM USINA DE ASFALTO </t>
  </si>
  <si>
    <t>COMP.  4</t>
  </si>
  <si>
    <t>USINAGEM DE CONCRETO ASFÁLTICO COM CAP 50/70, PARA CAMADA DE ROLAMENTO, PADRÃO DNIT FAIXA C, EM USINA DE ASFALTO CONTÍNUA DE 80 TON/H. AF_03/2020</t>
  </si>
  <si>
    <t>COMPOSIÇÃO 5 - EXECUÇÃO DE PINTURA DE LIGAÇÃO COM EMULSÃO ASFÁLTICA RR-2C</t>
  </si>
  <si>
    <t>9.1</t>
  </si>
  <si>
    <t>9.2</t>
  </si>
  <si>
    <t>9.3</t>
  </si>
  <si>
    <t>9.4</t>
  </si>
  <si>
    <t>9.5</t>
  </si>
  <si>
    <t>9.6</t>
  </si>
  <si>
    <t>9.7</t>
  </si>
  <si>
    <t>88262</t>
  </si>
  <si>
    <t xml:space="preserve">PONTALETE *7,5 X 7,5* CM EM PINUS, MISTA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</si>
  <si>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</si>
  <si>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M2</t>
  </si>
  <si>
    <t xml:space="preserve">PREGO DE ACO POLIDO COM CABECA 18 X 30 (2 3/4 X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</si>
  <si>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</t>
  </si>
  <si>
    <t xml:space="preserve">SARRAFO NAO APARELHADO *2,5 X 7* CM, EM MACARANDUBA/MASSARANDUBA, ANGELIM, PEROBA-ROSA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</si>
  <si>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94962</t>
  </si>
  <si>
    <t>CARPINTEIRO DE FORMAS COM ENCARGOS COMPLEMENTARES</t>
  </si>
  <si>
    <t>CONCRETO MAGRO PARA LASTRO, TRAÇO 1:4,5:4,5 (EM MASSA SECA DE CIMENTO/ AREIA MÉDIA/ BRITA 1) - PREPARO MECÂNICO COM BETONEIRA 400 L. AF_05/2021</t>
  </si>
  <si>
    <t>INSUMO 4417</t>
  </si>
  <si>
    <t>INSUMO 4491</t>
  </si>
  <si>
    <t>INSUMO 4813</t>
  </si>
  <si>
    <t>INSUMO 5075</t>
  </si>
  <si>
    <t>SINAPI E SINAPI-I</t>
  </si>
  <si>
    <t xml:space="preserve">COMPOSIÇÃO 2 - EXECUÇÃO PAVIMENTO COM APLICAÇÃO DE CONCRETO ASFÁLTICO, REPERFILAGEM E CAMADA ROLAMENTO. EXCLUSIVE CARGA E TRANSPORTE. </t>
  </si>
  <si>
    <t>COMPOSIÇÃO 10 - ADMINISTRAÇÃO LOCAL</t>
  </si>
  <si>
    <t>2.9</t>
  </si>
  <si>
    <t>2.10</t>
  </si>
  <si>
    <t>2.11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</si>
  <si>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</si>
  <si>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</si>
  <si>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</si>
  <si>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</si>
  <si>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</si>
  <si>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</si>
  <si>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</si>
  <si>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</si>
  <si>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</si>
  <si>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</si>
  <si>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</si>
  <si>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</si>
  <si>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</si>
  <si>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</si>
  <si>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5.1</t>
  </si>
  <si>
    <t>5.2</t>
  </si>
  <si>
    <t>5.3</t>
  </si>
  <si>
    <t>5.4</t>
  </si>
  <si>
    <t>5.5</t>
  </si>
  <si>
    <t>5.6</t>
  </si>
  <si>
    <t>5.7</t>
  </si>
  <si>
    <t>5.8</t>
  </si>
  <si>
    <t>10.1</t>
  </si>
  <si>
    <t>10.2</t>
  </si>
  <si>
    <t>Engenheiro Junior com encargos</t>
  </si>
  <si>
    <t>Encarregado geral de obras com encargos</t>
  </si>
  <si>
    <t>90777</t>
  </si>
  <si>
    <t xml:space="preserve"> ANP 11/23 - ICMS 17%</t>
  </si>
  <si>
    <t xml:space="preserve"> ANP 11/23 - ICMS 18%</t>
  </si>
  <si>
    <t>12.1</t>
  </si>
  <si>
    <t>34723</t>
  </si>
  <si>
    <t xml:space="preserve">PLACA DE SINALIZACAO EM CHAPA DE ACO Nº16, COM PINTURA REFLETIVA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</si>
  <si>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12.2</t>
  </si>
  <si>
    <t>12.3</t>
  </si>
  <si>
    <t>97082</t>
  </si>
  <si>
    <t>ESCAVAÇÃO MANUAL DE VIGA DE BORDA PARA RADIER. AF_09/2021</t>
  </si>
  <si>
    <t>12.4</t>
  </si>
  <si>
    <t>96620</t>
  </si>
  <si>
    <t>LASTRO DE CONCRETO MAGRO, APLICADO EM PISOS, LAJES SOBRE SOLO OU RADIERS. AF_08/2017</t>
  </si>
  <si>
    <t>COMPOSIÇÃO 6 - PLACA SINALIZAÇÃO EM CHAPA AÇO Nº 16, COM PINTURA REFLETIVA - DN 80 CM</t>
  </si>
  <si>
    <t>COMPOSIÇÃO 7 - PLACA SINALIZAÇÃO EM CHAPA AÇO Nº 16, COM NOME DO ARRUAMENTO - 20CM X 80 CM</t>
  </si>
  <si>
    <t>COMPOSIÇÃO 9 - PLACA DE OBRA EM CHAPA GALVANIZADA Nº 22, INSTALADA</t>
  </si>
  <si>
    <t>Santo Antônio das Missões-RS, 12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</si>
</sst>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sz val="7"/>
      <color rgb="FF211F1D"/>
      <name val="Arial"/>
      <family val="2"/>
    </font>
    <font>
      <b/>
      <sz val="14"/>
      <color rgb="FF000000"/>
      <name val="Calibri"/>
      <family val="2"/>
      <scheme val="minor"/>
    </font>
    <font>
      <sz val="8"/>
      <name val="Calibri"/>
      <family val="2"/>
    </font>
    <font>
      <b/>
      <sz val="7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6"/>
      <name val="Calibri"/>
      <family val="2"/>
    </font>
    <font>
      <b/>
      <sz val="6"/>
      <color rgb="FF000000"/>
      <name val="Calibri"/>
      <family val="2"/>
      <scheme val="minor"/>
    </font>
    <font>
      <b/>
      <sz val="6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sz val="8"/>
      <color rgb="FF211F1D"/>
      <name val="Calibri"/>
      <family val="2"/>
      <scheme val="minor"/>
    </font>
    <font>
      <b/>
      <sz val="7"/>
      <color rgb="FF211F1D"/>
      <name val="Arial"/>
      <family val="2"/>
    </font>
    <font>
      <b/>
      <sz val="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left" vertical="top" wrapText="1"/>
    </xf>
    <xf numFmtId="44" fontId="4" fillId="2" borderId="2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8" fillId="2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49" fontId="10" fillId="3" borderId="3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top" wrapText="1"/>
    </xf>
    <xf numFmtId="2" fontId="16" fillId="2" borderId="2" xfId="0" applyNumberFormat="1" applyFont="1" applyFill="1" applyBorder="1" applyAlignment="1">
      <alignment horizontal="left" vertical="top" wrapText="1"/>
    </xf>
    <xf numFmtId="44" fontId="16" fillId="2" borderId="2" xfId="1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/>
    </xf>
    <xf numFmtId="2" fontId="7" fillId="3" borderId="3" xfId="0" applyNumberFormat="1" applyFont="1" applyFill="1" applyBorder="1" applyAlignment="1" applyProtection="1">
      <alignment horizontal="center" wrapText="1"/>
      <protection locked="0"/>
    </xf>
    <xf numFmtId="0" fontId="22" fillId="0" borderId="1" xfId="0" applyFont="1" applyFill="1" applyBorder="1" applyAlignment="1">
      <alignment horizontal="left" vertical="center" wrapText="1"/>
    </xf>
    <xf numFmtId="44" fontId="23" fillId="0" borderId="1" xfId="1" applyFont="1" applyFill="1" applyBorder="1" applyAlignment="1">
      <alignment horizontal="left" vertical="center" wrapText="1"/>
    </xf>
    <xf numFmtId="2" fontId="24" fillId="2" borderId="2" xfId="0" applyNumberFormat="1" applyFont="1" applyFill="1" applyBorder="1" applyAlignment="1">
      <alignment horizontal="left" vertical="top" wrapText="1"/>
    </xf>
    <xf numFmtId="44" fontId="24" fillId="2" borderId="2" xfId="1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top" wrapText="1"/>
    </xf>
    <xf numFmtId="2" fontId="16" fillId="2" borderId="0" xfId="0" applyNumberFormat="1" applyFont="1" applyFill="1" applyBorder="1" applyAlignment="1">
      <alignment horizontal="left" vertical="top" wrapText="1"/>
    </xf>
    <xf numFmtId="44" fontId="16" fillId="2" borderId="0" xfId="1" applyFont="1" applyFill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topLeftCell="A38" zoomScale="120" zoomScaleNormal="120" zoomScalePageLayoutView="110" workbookViewId="0">
      <selection activeCell="A2" sqref="A2:H91"/>
    </sheetView>
  </sheetViews>
  <sheetFormatPr defaultColWidth="9.33203125" defaultRowHeight="12.75" x14ac:dyDescent="0.2"/>
  <cols>
    <col min="1" max="1" width="10.6640625" customWidth="1"/>
    <col min="2" max="2" width="10.1640625" customWidth="1"/>
    <col min="3" max="3" width="54.6640625" customWidth="1"/>
    <col min="4" max="4" width="11.33203125" customWidth="1"/>
    <col min="5" max="5" width="11.1640625" customWidth="1"/>
    <col min="6" max="6" width="14.5" customWidth="1"/>
    <col min="7" max="7" width="14.83203125" customWidth="1"/>
    <col min="8" max="8" width="4.6640625" customWidth="1"/>
  </cols>
  <sheetData>
    <row r="1" spans="1:11" x14ac:dyDescent="0.2">
      <c r="A1" s="27"/>
      <c r="B1" s="19"/>
      <c r="C1" s="27"/>
      <c r="D1" s="27"/>
      <c r="E1" s="27"/>
      <c r="F1" s="27"/>
      <c r="G1" s="27"/>
      <c r="H1" s="20"/>
      <c r="I1" s="20"/>
      <c r="J1" s="20"/>
      <c r="K1" s="20"/>
    </row>
    <row r="2" spans="1:11" ht="15" customHeight="1" x14ac:dyDescent="0.2">
      <c r="A2" s="5"/>
      <c r="B2" s="1"/>
      <c r="C2" s="8" t="s">
        <v>88</v>
      </c>
      <c r="D2" s="5"/>
      <c r="E2" s="5"/>
      <c r="F2" s="5"/>
      <c r="G2" s="5"/>
    </row>
    <row r="3" spans="1:11" x14ac:dyDescent="0.2">
      <c r="A3" s="14" t="s">
        <v>115</v>
      </c>
      <c r="B3" s="14"/>
      <c r="C3" s="28"/>
      <c r="D3" s="29"/>
      <c r="E3" s="30"/>
      <c r="F3" s="30"/>
      <c r="G3" s="30"/>
    </row>
    <row r="4" spans="1:11" ht="9.75" customHeight="1" x14ac:dyDescent="0.2">
      <c r="A4" s="14"/>
      <c r="B4" s="8"/>
      <c r="C4" s="19"/>
      <c r="D4" s="19" t="s">
        <v>72</v>
      </c>
      <c r="E4" s="20"/>
      <c r="F4" s="20"/>
      <c r="G4" s="20"/>
    </row>
    <row r="5" spans="1:11" ht="19.5" customHeight="1" x14ac:dyDescent="0.2">
      <c r="A5" s="17" t="s">
        <v>48</v>
      </c>
      <c r="B5" s="18" t="s">
        <v>2</v>
      </c>
      <c r="C5" s="18" t="s">
        <v>3</v>
      </c>
      <c r="D5" s="34" t="s">
        <v>4</v>
      </c>
      <c r="E5" s="34" t="s">
        <v>49</v>
      </c>
      <c r="F5" s="35" t="s">
        <v>52</v>
      </c>
      <c r="G5" s="35" t="s">
        <v>53</v>
      </c>
    </row>
    <row r="6" spans="1:11" ht="33.75" x14ac:dyDescent="0.2">
      <c r="A6" s="15" t="s">
        <v>56</v>
      </c>
      <c r="B6" s="10" t="s">
        <v>90</v>
      </c>
      <c r="C6" s="12" t="s">
        <v>91</v>
      </c>
      <c r="D6" s="6" t="s">
        <v>50</v>
      </c>
      <c r="E6" s="11">
        <v>2.5548000000000002</v>
      </c>
      <c r="F6" s="7">
        <v>527.84</v>
      </c>
      <c r="G6" s="7">
        <f>E6*F6</f>
        <v>1348.5256320000001</v>
      </c>
    </row>
    <row r="7" spans="1:11" ht="33.75" x14ac:dyDescent="0.2">
      <c r="A7" s="10" t="s">
        <v>57</v>
      </c>
      <c r="B7" s="10" t="s">
        <v>18</v>
      </c>
      <c r="C7" s="12" t="s">
        <v>8</v>
      </c>
      <c r="D7" s="6" t="s">
        <v>51</v>
      </c>
      <c r="E7" s="11">
        <v>4.6399999999999997E-2</v>
      </c>
      <c r="F7" s="7">
        <v>398.03</v>
      </c>
      <c r="G7" s="7">
        <f t="shared" ref="G7:G16" si="0">E7*F7</f>
        <v>18.468591999999997</v>
      </c>
    </row>
    <row r="8" spans="1:11" ht="33.75" x14ac:dyDescent="0.2">
      <c r="A8" s="10" t="s">
        <v>58</v>
      </c>
      <c r="B8" s="10" t="s">
        <v>19</v>
      </c>
      <c r="C8" s="12" t="s">
        <v>9</v>
      </c>
      <c r="D8" s="6" t="s">
        <v>54</v>
      </c>
      <c r="E8" s="11">
        <v>9.4899999999999998E-2</v>
      </c>
      <c r="F8" s="7">
        <v>161.66999999999999</v>
      </c>
      <c r="G8" s="7">
        <f t="shared" si="0"/>
        <v>15.342482999999998</v>
      </c>
    </row>
    <row r="9" spans="1:11" x14ac:dyDescent="0.2">
      <c r="A9" s="10" t="s">
        <v>59</v>
      </c>
      <c r="B9" s="10" t="s">
        <v>20</v>
      </c>
      <c r="C9" s="12" t="s">
        <v>10</v>
      </c>
      <c r="D9" s="6" t="s">
        <v>6</v>
      </c>
      <c r="E9" s="11">
        <v>1.1301000000000001</v>
      </c>
      <c r="F9" s="7">
        <v>24.88</v>
      </c>
      <c r="G9" s="7">
        <f t="shared" si="0"/>
        <v>28.116888000000003</v>
      </c>
    </row>
    <row r="10" spans="1:11" ht="45" x14ac:dyDescent="0.2">
      <c r="A10" s="10" t="s">
        <v>60</v>
      </c>
      <c r="B10" s="10" t="s">
        <v>21</v>
      </c>
      <c r="C10" s="12" t="s">
        <v>11</v>
      </c>
      <c r="D10" s="6" t="s">
        <v>51</v>
      </c>
      <c r="E10" s="11">
        <v>4.6399999999999997E-2</v>
      </c>
      <c r="F10" s="7">
        <v>290.3</v>
      </c>
      <c r="G10" s="7">
        <f t="shared" si="0"/>
        <v>13.46992</v>
      </c>
    </row>
    <row r="11" spans="1:11" ht="33.75" x14ac:dyDescent="0.2">
      <c r="A11" s="10" t="s">
        <v>61</v>
      </c>
      <c r="B11" s="10" t="s">
        <v>22</v>
      </c>
      <c r="C11" s="12" t="s">
        <v>12</v>
      </c>
      <c r="D11" s="6" t="s">
        <v>51</v>
      </c>
      <c r="E11" s="11">
        <v>8.0500000000000002E-2</v>
      </c>
      <c r="F11" s="7">
        <v>230.42</v>
      </c>
      <c r="G11" s="7">
        <f t="shared" si="0"/>
        <v>18.54881</v>
      </c>
    </row>
    <row r="12" spans="1:11" ht="33.75" x14ac:dyDescent="0.2">
      <c r="A12" s="10" t="s">
        <v>62</v>
      </c>
      <c r="B12" s="10" t="s">
        <v>23</v>
      </c>
      <c r="C12" s="12" t="s">
        <v>13</v>
      </c>
      <c r="D12" s="6" t="s">
        <v>54</v>
      </c>
      <c r="E12" s="11">
        <v>6.0699999999999997E-2</v>
      </c>
      <c r="F12" s="7">
        <v>86.55</v>
      </c>
      <c r="G12" s="7">
        <f t="shared" si="0"/>
        <v>5.2535849999999993</v>
      </c>
    </row>
    <row r="13" spans="1:11" ht="22.5" x14ac:dyDescent="0.2">
      <c r="A13" s="10" t="s">
        <v>63</v>
      </c>
      <c r="B13" s="10" t="s">
        <v>24</v>
      </c>
      <c r="C13" s="12" t="s">
        <v>14</v>
      </c>
      <c r="D13" s="6" t="s">
        <v>54</v>
      </c>
      <c r="E13" s="11">
        <v>0.1071</v>
      </c>
      <c r="F13" s="7">
        <v>62.41</v>
      </c>
      <c r="G13" s="7">
        <f t="shared" si="0"/>
        <v>6.6841109999999997</v>
      </c>
    </row>
    <row r="14" spans="1:11" ht="22.5" x14ac:dyDescent="0.2">
      <c r="A14" s="10" t="s">
        <v>117</v>
      </c>
      <c r="B14" s="10" t="s">
        <v>25</v>
      </c>
      <c r="C14" s="12" t="s">
        <v>15</v>
      </c>
      <c r="D14" s="6" t="s">
        <v>51</v>
      </c>
      <c r="E14" s="11">
        <v>3.4099999999999998E-2</v>
      </c>
      <c r="F14" s="7">
        <v>151.87</v>
      </c>
      <c r="G14" s="7">
        <f t="shared" si="0"/>
        <v>5.1787669999999997</v>
      </c>
    </row>
    <row r="15" spans="1:11" ht="33.75" x14ac:dyDescent="0.2">
      <c r="A15" s="10" t="s">
        <v>118</v>
      </c>
      <c r="B15" s="10" t="s">
        <v>26</v>
      </c>
      <c r="C15" s="12" t="s">
        <v>16</v>
      </c>
      <c r="D15" s="6" t="s">
        <v>51</v>
      </c>
      <c r="E15" s="11">
        <v>0.41899999999999998</v>
      </c>
      <c r="F15" s="7">
        <v>216.08</v>
      </c>
      <c r="G15" s="7">
        <f t="shared" si="0"/>
        <v>90.537520000000001</v>
      </c>
    </row>
    <row r="16" spans="1:11" ht="33.75" x14ac:dyDescent="0.2">
      <c r="A16" s="10" t="s">
        <v>119</v>
      </c>
      <c r="B16" s="10" t="s">
        <v>27</v>
      </c>
      <c r="C16" s="12" t="s">
        <v>17</v>
      </c>
      <c r="D16" s="6" t="s">
        <v>54</v>
      </c>
      <c r="E16" s="11">
        <v>9.9000000000000005E-2</v>
      </c>
      <c r="F16" s="7">
        <v>92.38</v>
      </c>
      <c r="G16" s="7">
        <f t="shared" si="0"/>
        <v>9.1456199999999992</v>
      </c>
    </row>
    <row r="17" spans="1:7" x14ac:dyDescent="0.2">
      <c r="A17" s="2"/>
      <c r="B17" s="9"/>
      <c r="C17" s="13" t="s">
        <v>5</v>
      </c>
      <c r="D17" s="3"/>
      <c r="E17" s="3"/>
      <c r="F17" s="4"/>
      <c r="G17" s="4">
        <f>SUM(G6:G16)</f>
        <v>1559.2719280000001</v>
      </c>
    </row>
    <row r="18" spans="1:7" x14ac:dyDescent="0.2">
      <c r="A18" s="27"/>
      <c r="B18" s="19"/>
      <c r="C18" s="21"/>
      <c r="D18" s="19"/>
      <c r="E18" s="19"/>
      <c r="F18" s="21"/>
      <c r="G18" s="21"/>
    </row>
    <row r="19" spans="1:7" x14ac:dyDescent="0.2">
      <c r="A19" s="27"/>
      <c r="B19" s="19"/>
      <c r="C19" s="21"/>
      <c r="D19" s="19"/>
      <c r="E19" s="19"/>
      <c r="F19" s="21"/>
      <c r="G19" s="21"/>
    </row>
    <row r="20" spans="1:7" x14ac:dyDescent="0.2">
      <c r="A20" s="27"/>
      <c r="B20" s="19"/>
      <c r="C20" s="21"/>
      <c r="D20" s="19"/>
      <c r="E20" s="19"/>
      <c r="F20" s="21"/>
      <c r="G20" s="21"/>
    </row>
    <row r="21" spans="1:7" ht="12.75" customHeight="1" x14ac:dyDescent="0.2">
      <c r="A21" s="14" t="s">
        <v>92</v>
      </c>
      <c r="C21" s="8"/>
    </row>
    <row r="22" spans="1:7" x14ac:dyDescent="0.2">
      <c r="D22" s="19" t="s">
        <v>71</v>
      </c>
      <c r="E22" s="20"/>
      <c r="F22" s="20"/>
      <c r="G22" s="20"/>
    </row>
    <row r="23" spans="1:7" ht="16.5" x14ac:dyDescent="0.2">
      <c r="A23" s="17" t="s">
        <v>55</v>
      </c>
      <c r="B23" s="18" t="s">
        <v>2</v>
      </c>
      <c r="C23" s="18" t="s">
        <v>3</v>
      </c>
      <c r="D23" s="34" t="s">
        <v>4</v>
      </c>
      <c r="E23" s="34" t="s">
        <v>49</v>
      </c>
      <c r="F23" s="35" t="s">
        <v>52</v>
      </c>
      <c r="G23" s="35" t="s">
        <v>53</v>
      </c>
    </row>
    <row r="24" spans="1:7" ht="45" x14ac:dyDescent="0.2">
      <c r="A24" s="10" t="s">
        <v>134</v>
      </c>
      <c r="B24" s="10" t="s">
        <v>64</v>
      </c>
      <c r="C24" s="12" t="s">
        <v>28</v>
      </c>
      <c r="D24" s="6" t="s">
        <v>51</v>
      </c>
      <c r="E24" s="11">
        <v>4.0000000000000003E-5</v>
      </c>
      <c r="F24" s="7">
        <v>282.68</v>
      </c>
      <c r="G24" s="7">
        <f t="shared" ref="G24:G31" si="1">E24*F24</f>
        <v>1.1307200000000002E-2</v>
      </c>
    </row>
    <row r="25" spans="1:7" ht="22.5" x14ac:dyDescent="0.2">
      <c r="A25" s="10" t="s">
        <v>135</v>
      </c>
      <c r="B25" s="10" t="s">
        <v>65</v>
      </c>
      <c r="C25" s="12" t="s">
        <v>29</v>
      </c>
      <c r="D25" s="6" t="s">
        <v>51</v>
      </c>
      <c r="E25" s="11">
        <v>1.6999999999999999E-3</v>
      </c>
      <c r="F25" s="7">
        <v>140.99</v>
      </c>
      <c r="G25" s="7">
        <f t="shared" si="1"/>
        <v>0.23968300000000001</v>
      </c>
    </row>
    <row r="26" spans="1:7" ht="26.25" customHeight="1" x14ac:dyDescent="0.2">
      <c r="A26" s="10" t="s">
        <v>136</v>
      </c>
      <c r="B26" s="10" t="s">
        <v>66</v>
      </c>
      <c r="C26" s="12" t="s">
        <v>30</v>
      </c>
      <c r="D26" s="6" t="s">
        <v>51</v>
      </c>
      <c r="E26" s="11">
        <v>2E-3</v>
      </c>
      <c r="F26" s="7">
        <v>12.18</v>
      </c>
      <c r="G26" s="7">
        <f t="shared" si="1"/>
        <v>2.436E-2</v>
      </c>
    </row>
    <row r="27" spans="1:7" ht="22.5" x14ac:dyDescent="0.2">
      <c r="A27" s="10" t="s">
        <v>137</v>
      </c>
      <c r="B27" s="10" t="s">
        <v>67</v>
      </c>
      <c r="C27" s="12" t="s">
        <v>31</v>
      </c>
      <c r="D27" s="6" t="s">
        <v>54</v>
      </c>
      <c r="E27" s="11">
        <v>3.8E-3</v>
      </c>
      <c r="F27" s="7">
        <v>56.57</v>
      </c>
      <c r="G27" s="7">
        <f t="shared" si="1"/>
        <v>0.21496599999999999</v>
      </c>
    </row>
    <row r="28" spans="1:7" ht="22.5" x14ac:dyDescent="0.2">
      <c r="A28" s="10" t="s">
        <v>138</v>
      </c>
      <c r="B28" s="10" t="s">
        <v>68</v>
      </c>
      <c r="C28" s="12" t="s">
        <v>32</v>
      </c>
      <c r="D28" s="6" t="s">
        <v>54</v>
      </c>
      <c r="E28" s="11">
        <v>4.0000000000000001E-3</v>
      </c>
      <c r="F28" s="7">
        <v>6.12</v>
      </c>
      <c r="G28" s="7">
        <f t="shared" si="1"/>
        <v>2.4480000000000002E-2</v>
      </c>
    </row>
    <row r="29" spans="1:7" ht="45" x14ac:dyDescent="0.2">
      <c r="A29" s="10" t="s">
        <v>139</v>
      </c>
      <c r="B29" s="10" t="s">
        <v>69</v>
      </c>
      <c r="C29" s="12" t="s">
        <v>33</v>
      </c>
      <c r="D29" s="6" t="s">
        <v>54</v>
      </c>
      <c r="E29" s="11">
        <v>5.1000000000000004E-3</v>
      </c>
      <c r="F29" s="7">
        <v>74.540000000000006</v>
      </c>
      <c r="G29" s="7">
        <f t="shared" si="1"/>
        <v>0.38015400000000005</v>
      </c>
    </row>
    <row r="30" spans="1:7" x14ac:dyDescent="0.2">
      <c r="A30" s="10" t="s">
        <v>140</v>
      </c>
      <c r="B30" s="10" t="s">
        <v>70</v>
      </c>
      <c r="C30" s="12" t="s">
        <v>7</v>
      </c>
      <c r="D30" s="6" t="s">
        <v>6</v>
      </c>
      <c r="E30" s="11">
        <v>5.4999999999999997E-3</v>
      </c>
      <c r="F30" s="7">
        <v>24.83</v>
      </c>
      <c r="G30" s="7">
        <f t="shared" si="1"/>
        <v>0.13656499999999999</v>
      </c>
    </row>
    <row r="31" spans="1:7" ht="22.5" x14ac:dyDescent="0.2">
      <c r="A31" s="10" t="s">
        <v>141</v>
      </c>
      <c r="B31" s="10" t="s">
        <v>148</v>
      </c>
      <c r="C31" s="12" t="s">
        <v>34</v>
      </c>
      <c r="D31" s="6" t="s">
        <v>50</v>
      </c>
      <c r="E31" s="11">
        <v>5.2999999999999998E-4</v>
      </c>
      <c r="F31" s="7">
        <v>3634</v>
      </c>
      <c r="G31" s="7">
        <f t="shared" si="1"/>
        <v>1.9260199999999998</v>
      </c>
    </row>
    <row r="32" spans="1:7" x14ac:dyDescent="0.2">
      <c r="A32" s="22"/>
      <c r="B32" s="23"/>
      <c r="C32" s="24" t="s">
        <v>5</v>
      </c>
      <c r="D32" s="25"/>
      <c r="E32" s="25"/>
      <c r="F32" s="26"/>
      <c r="G32" s="26">
        <f>SUM(G24:G31)</f>
        <v>2.9575351999999997</v>
      </c>
    </row>
    <row r="33" spans="1:7" ht="14.25" customHeight="1" x14ac:dyDescent="0.2">
      <c r="A33" s="14" t="s">
        <v>159</v>
      </c>
      <c r="C33" s="8"/>
    </row>
    <row r="34" spans="1:7" x14ac:dyDescent="0.2">
      <c r="D34" s="19" t="s">
        <v>4</v>
      </c>
      <c r="E34" s="20"/>
      <c r="F34" s="20"/>
      <c r="G34" s="20"/>
    </row>
    <row r="35" spans="1:7" ht="16.5" x14ac:dyDescent="0.2">
      <c r="A35" s="17" t="s">
        <v>55</v>
      </c>
      <c r="B35" s="18" t="s">
        <v>2</v>
      </c>
      <c r="C35" s="18" t="s">
        <v>3</v>
      </c>
      <c r="D35" s="34" t="s">
        <v>4</v>
      </c>
      <c r="E35" s="34" t="s">
        <v>49</v>
      </c>
      <c r="F35" s="35" t="s">
        <v>52</v>
      </c>
      <c r="G35" s="35" t="s">
        <v>53</v>
      </c>
    </row>
    <row r="36" spans="1:7" ht="22.5" x14ac:dyDescent="0.2">
      <c r="A36" s="10" t="s">
        <v>149</v>
      </c>
      <c r="B36" s="10" t="s">
        <v>150</v>
      </c>
      <c r="C36" s="12" t="s">
        <v>151</v>
      </c>
      <c r="D36" s="6" t="s">
        <v>103</v>
      </c>
      <c r="E36" s="31">
        <v>0.64</v>
      </c>
      <c r="F36" s="7">
        <v>577.5</v>
      </c>
      <c r="G36" s="7">
        <f t="shared" ref="G36:G39" si="2">E36*F36</f>
        <v>369.6</v>
      </c>
    </row>
    <row r="37" spans="1:7" ht="22.5" x14ac:dyDescent="0.2">
      <c r="A37" s="10" t="s">
        <v>152</v>
      </c>
      <c r="B37" s="10" t="s">
        <v>111</v>
      </c>
      <c r="C37" s="12" t="s">
        <v>101</v>
      </c>
      <c r="D37" s="6" t="s">
        <v>105</v>
      </c>
      <c r="E37" s="31">
        <v>3</v>
      </c>
      <c r="F37" s="7">
        <v>7.37</v>
      </c>
      <c r="G37" s="7">
        <f t="shared" si="2"/>
        <v>22.11</v>
      </c>
    </row>
    <row r="38" spans="1:7" x14ac:dyDescent="0.2">
      <c r="A38" s="10" t="s">
        <v>153</v>
      </c>
      <c r="B38" s="10" t="s">
        <v>154</v>
      </c>
      <c r="C38" s="12" t="s">
        <v>155</v>
      </c>
      <c r="D38" s="6" t="s">
        <v>74</v>
      </c>
      <c r="E38" s="31">
        <v>0.2</v>
      </c>
      <c r="F38" s="7">
        <v>72.099999999999994</v>
      </c>
      <c r="G38" s="7">
        <f t="shared" si="2"/>
        <v>14.42</v>
      </c>
    </row>
    <row r="39" spans="1:7" ht="22.5" x14ac:dyDescent="0.2">
      <c r="A39" s="10" t="s">
        <v>156</v>
      </c>
      <c r="B39" s="10" t="s">
        <v>157</v>
      </c>
      <c r="C39" s="12" t="s">
        <v>158</v>
      </c>
      <c r="D39" s="6" t="s">
        <v>74</v>
      </c>
      <c r="E39" s="31">
        <v>0.2</v>
      </c>
      <c r="F39" s="7">
        <v>784.86</v>
      </c>
      <c r="G39" s="7">
        <f t="shared" si="2"/>
        <v>156.97200000000001</v>
      </c>
    </row>
    <row r="40" spans="1:7" x14ac:dyDescent="0.2">
      <c r="A40" s="22"/>
      <c r="B40" s="23"/>
      <c r="C40" s="24" t="s">
        <v>5</v>
      </c>
      <c r="D40" s="25"/>
      <c r="E40" s="25"/>
      <c r="F40" s="26"/>
      <c r="G40" s="26">
        <f>SUM(G36:G39)</f>
        <v>563.10200000000009</v>
      </c>
    </row>
    <row r="41" spans="1:7" x14ac:dyDescent="0.2">
      <c r="A41" s="36"/>
      <c r="B41" s="37"/>
      <c r="C41" s="38"/>
      <c r="D41" s="39"/>
      <c r="E41" s="39"/>
      <c r="F41" s="40"/>
      <c r="G41" s="40"/>
    </row>
    <row r="42" spans="1:7" x14ac:dyDescent="0.2">
      <c r="A42" s="5"/>
      <c r="B42" s="1"/>
      <c r="C42" s="1"/>
      <c r="D42" s="1"/>
      <c r="E42" s="1"/>
      <c r="F42" s="1"/>
      <c r="G42" s="1"/>
    </row>
    <row r="43" spans="1:7" ht="13.5" customHeight="1" x14ac:dyDescent="0.2">
      <c r="A43" s="14" t="s">
        <v>160</v>
      </c>
      <c r="C43" s="8"/>
    </row>
    <row r="44" spans="1:7" x14ac:dyDescent="0.2">
      <c r="D44" s="19" t="s">
        <v>4</v>
      </c>
      <c r="E44" s="20"/>
      <c r="F44" s="20"/>
      <c r="G44" s="20"/>
    </row>
    <row r="45" spans="1:7" ht="16.5" x14ac:dyDescent="0.2">
      <c r="A45" s="17" t="s">
        <v>55</v>
      </c>
      <c r="B45" s="18" t="s">
        <v>2</v>
      </c>
      <c r="C45" s="18" t="s">
        <v>3</v>
      </c>
      <c r="D45" s="34" t="s">
        <v>4</v>
      </c>
      <c r="E45" s="34" t="s">
        <v>49</v>
      </c>
      <c r="F45" s="35" t="s">
        <v>52</v>
      </c>
      <c r="G45" s="35" t="s">
        <v>53</v>
      </c>
    </row>
    <row r="46" spans="1:7" ht="22.5" x14ac:dyDescent="0.2">
      <c r="A46" s="10" t="s">
        <v>149</v>
      </c>
      <c r="B46" s="10" t="s">
        <v>150</v>
      </c>
      <c r="C46" s="12" t="s">
        <v>151</v>
      </c>
      <c r="D46" s="6" t="s">
        <v>103</v>
      </c>
      <c r="E46" s="31">
        <v>0.64</v>
      </c>
      <c r="F46" s="7">
        <v>577.5</v>
      </c>
      <c r="G46" s="7">
        <f t="shared" ref="G46:G49" si="3">E46*F46</f>
        <v>369.6</v>
      </c>
    </row>
    <row r="47" spans="1:7" ht="22.5" x14ac:dyDescent="0.2">
      <c r="A47" s="10" t="s">
        <v>152</v>
      </c>
      <c r="B47" s="10" t="s">
        <v>111</v>
      </c>
      <c r="C47" s="12" t="s">
        <v>101</v>
      </c>
      <c r="D47" s="6" t="s">
        <v>105</v>
      </c>
      <c r="E47" s="31">
        <v>3</v>
      </c>
      <c r="F47" s="7">
        <v>7.37</v>
      </c>
      <c r="G47" s="7">
        <f t="shared" si="3"/>
        <v>22.11</v>
      </c>
    </row>
    <row r="48" spans="1:7" x14ac:dyDescent="0.2">
      <c r="A48" s="10" t="s">
        <v>153</v>
      </c>
      <c r="B48" s="10" t="s">
        <v>154</v>
      </c>
      <c r="C48" s="12" t="s">
        <v>155</v>
      </c>
      <c r="D48" s="6" t="s">
        <v>74</v>
      </c>
      <c r="E48" s="31">
        <v>0.2</v>
      </c>
      <c r="F48" s="7">
        <v>72.099999999999994</v>
      </c>
      <c r="G48" s="7">
        <f t="shared" si="3"/>
        <v>14.42</v>
      </c>
    </row>
    <row r="49" spans="1:7" ht="25.5" customHeight="1" x14ac:dyDescent="0.2">
      <c r="A49" s="10" t="s">
        <v>156</v>
      </c>
      <c r="B49" s="10" t="s">
        <v>157</v>
      </c>
      <c r="C49" s="12" t="s">
        <v>158</v>
      </c>
      <c r="D49" s="6" t="s">
        <v>74</v>
      </c>
      <c r="E49" s="31">
        <v>0.2</v>
      </c>
      <c r="F49" s="7">
        <v>784.86</v>
      </c>
      <c r="G49" s="7">
        <f t="shared" si="3"/>
        <v>156.97200000000001</v>
      </c>
    </row>
    <row r="50" spans="1:7" ht="13.5" customHeight="1" x14ac:dyDescent="0.2">
      <c r="A50" s="22"/>
      <c r="B50" s="23"/>
      <c r="C50" s="24" t="s">
        <v>5</v>
      </c>
      <c r="D50" s="25"/>
      <c r="E50" s="25"/>
      <c r="F50" s="26"/>
      <c r="G50" s="26">
        <f>SUM(G46:G49)</f>
        <v>563.10200000000009</v>
      </c>
    </row>
    <row r="51" spans="1:7" ht="11.25" customHeight="1" x14ac:dyDescent="0.2">
      <c r="A51" s="14" t="s">
        <v>161</v>
      </c>
      <c r="D51" s="19"/>
      <c r="E51" s="20"/>
      <c r="F51" s="20"/>
      <c r="G51" s="20"/>
    </row>
    <row r="52" spans="1:7" ht="11.25" customHeight="1" x14ac:dyDescent="0.2">
      <c r="D52" s="19" t="s">
        <v>71</v>
      </c>
      <c r="E52" s="20"/>
      <c r="F52" s="20"/>
      <c r="G52" s="20"/>
    </row>
    <row r="53" spans="1:7" ht="16.5" x14ac:dyDescent="0.2">
      <c r="A53" s="17" t="s">
        <v>55</v>
      </c>
      <c r="B53" s="18" t="s">
        <v>2</v>
      </c>
      <c r="C53" s="18" t="s">
        <v>3</v>
      </c>
      <c r="D53" s="34" t="s">
        <v>4</v>
      </c>
      <c r="E53" s="34" t="s">
        <v>49</v>
      </c>
      <c r="F53" s="35" t="s">
        <v>52</v>
      </c>
      <c r="G53" s="35" t="s">
        <v>53</v>
      </c>
    </row>
    <row r="54" spans="1:7" ht="33.75" x14ac:dyDescent="0.2">
      <c r="A54" s="10" t="s">
        <v>93</v>
      </c>
      <c r="B54" s="10" t="s">
        <v>110</v>
      </c>
      <c r="C54" s="12" t="s">
        <v>106</v>
      </c>
      <c r="D54" s="6" t="s">
        <v>105</v>
      </c>
      <c r="E54" s="31">
        <v>1</v>
      </c>
      <c r="F54" s="7">
        <v>6.82</v>
      </c>
      <c r="G54" s="7">
        <f t="shared" ref="G54:G60" si="4">E54*F54</f>
        <v>6.82</v>
      </c>
    </row>
    <row r="55" spans="1:7" ht="22.5" x14ac:dyDescent="0.2">
      <c r="A55" s="10" t="s">
        <v>94</v>
      </c>
      <c r="B55" s="10" t="s">
        <v>111</v>
      </c>
      <c r="C55" s="12" t="s">
        <v>101</v>
      </c>
      <c r="D55" s="6" t="s">
        <v>105</v>
      </c>
      <c r="E55" s="31">
        <v>4</v>
      </c>
      <c r="F55" s="7">
        <v>7.37</v>
      </c>
      <c r="G55" s="7">
        <f t="shared" si="4"/>
        <v>29.48</v>
      </c>
    </row>
    <row r="56" spans="1:7" ht="22.5" x14ac:dyDescent="0.2">
      <c r="A56" s="10" t="s">
        <v>95</v>
      </c>
      <c r="B56" s="10" t="s">
        <v>112</v>
      </c>
      <c r="C56" s="12" t="s">
        <v>102</v>
      </c>
      <c r="D56" s="6" t="s">
        <v>103</v>
      </c>
      <c r="E56" s="31">
        <v>1</v>
      </c>
      <c r="F56" s="33">
        <v>250</v>
      </c>
      <c r="G56" s="7">
        <f t="shared" si="4"/>
        <v>250</v>
      </c>
    </row>
    <row r="57" spans="1:7" ht="14.25" customHeight="1" x14ac:dyDescent="0.2">
      <c r="A57" s="10" t="s">
        <v>96</v>
      </c>
      <c r="B57" s="10" t="s">
        <v>113</v>
      </c>
      <c r="C57" s="12" t="s">
        <v>104</v>
      </c>
      <c r="D57" s="6" t="s">
        <v>75</v>
      </c>
      <c r="E57" s="31">
        <v>0.08</v>
      </c>
      <c r="F57" s="7">
        <v>14.17</v>
      </c>
      <c r="G57" s="7">
        <f t="shared" si="4"/>
        <v>1.1335999999999999</v>
      </c>
    </row>
    <row r="58" spans="1:7" x14ac:dyDescent="0.2">
      <c r="A58" s="10" t="s">
        <v>97</v>
      </c>
      <c r="B58" s="10" t="s">
        <v>100</v>
      </c>
      <c r="C58" s="12" t="s">
        <v>108</v>
      </c>
      <c r="D58" s="6" t="s">
        <v>6</v>
      </c>
      <c r="E58" s="31">
        <v>1</v>
      </c>
      <c r="F58" s="7">
        <v>29.23</v>
      </c>
      <c r="G58" s="7">
        <f t="shared" si="4"/>
        <v>29.23</v>
      </c>
    </row>
    <row r="59" spans="1:7" x14ac:dyDescent="0.2">
      <c r="A59" s="10" t="s">
        <v>98</v>
      </c>
      <c r="B59" s="10" t="s">
        <v>70</v>
      </c>
      <c r="C59" s="12" t="s">
        <v>7</v>
      </c>
      <c r="D59" s="6" t="s">
        <v>6</v>
      </c>
      <c r="E59" s="31">
        <v>2</v>
      </c>
      <c r="F59" s="7">
        <v>24.83</v>
      </c>
      <c r="G59" s="7">
        <f t="shared" si="4"/>
        <v>49.66</v>
      </c>
    </row>
    <row r="60" spans="1:7" ht="33.75" x14ac:dyDescent="0.2">
      <c r="A60" s="10" t="s">
        <v>99</v>
      </c>
      <c r="B60" s="10" t="s">
        <v>107</v>
      </c>
      <c r="C60" s="12" t="s">
        <v>109</v>
      </c>
      <c r="D60" s="6" t="s">
        <v>74</v>
      </c>
      <c r="E60" s="31">
        <v>0.01</v>
      </c>
      <c r="F60" s="7">
        <v>431.5</v>
      </c>
      <c r="G60" s="7">
        <f t="shared" si="4"/>
        <v>4.3150000000000004</v>
      </c>
    </row>
    <row r="61" spans="1:7" x14ac:dyDescent="0.2">
      <c r="A61" s="22"/>
      <c r="B61" s="23"/>
      <c r="C61" s="24" t="s">
        <v>5</v>
      </c>
      <c r="D61" s="25"/>
      <c r="E61" s="25"/>
      <c r="F61" s="26"/>
      <c r="G61" s="26">
        <f>SUM(G54:G60)</f>
        <v>370.63860000000005</v>
      </c>
    </row>
    <row r="62" spans="1:7" ht="18.75" x14ac:dyDescent="0.2">
      <c r="A62" s="14" t="s">
        <v>116</v>
      </c>
      <c r="C62" s="8"/>
    </row>
    <row r="63" spans="1:7" x14ac:dyDescent="0.2">
      <c r="D63" s="19" t="s">
        <v>71</v>
      </c>
      <c r="E63" s="20"/>
      <c r="F63" s="20"/>
      <c r="G63" s="20"/>
    </row>
    <row r="64" spans="1:7" ht="16.5" x14ac:dyDescent="0.2">
      <c r="A64" s="17" t="s">
        <v>55</v>
      </c>
      <c r="B64" s="18" t="s">
        <v>2</v>
      </c>
      <c r="C64" s="18" t="s">
        <v>3</v>
      </c>
      <c r="D64" s="34" t="s">
        <v>4</v>
      </c>
      <c r="E64" s="34" t="s">
        <v>49</v>
      </c>
      <c r="F64" s="35" t="s">
        <v>52</v>
      </c>
      <c r="G64" s="35" t="s">
        <v>53</v>
      </c>
    </row>
    <row r="65" spans="1:7" x14ac:dyDescent="0.2">
      <c r="A65" s="10" t="s">
        <v>142</v>
      </c>
      <c r="B65" s="10" t="s">
        <v>146</v>
      </c>
      <c r="C65" s="32" t="s">
        <v>144</v>
      </c>
      <c r="D65" s="6" t="s">
        <v>6</v>
      </c>
      <c r="E65" s="11">
        <v>6.4999999999999997E-3</v>
      </c>
      <c r="F65" s="7">
        <v>139.01</v>
      </c>
      <c r="G65" s="7">
        <f t="shared" ref="G65:G66" si="5">E65*F65</f>
        <v>0.90356499999999995</v>
      </c>
    </row>
    <row r="66" spans="1:7" x14ac:dyDescent="0.2">
      <c r="A66" s="10" t="s">
        <v>143</v>
      </c>
      <c r="B66" s="10" t="s">
        <v>82</v>
      </c>
      <c r="C66" s="32" t="s">
        <v>145</v>
      </c>
      <c r="D66" s="6" t="s">
        <v>6</v>
      </c>
      <c r="E66" s="11">
        <v>2.1499999999999998E-2</v>
      </c>
      <c r="F66" s="7">
        <v>78.069999999999993</v>
      </c>
      <c r="G66" s="7">
        <f t="shared" si="5"/>
        <v>1.6785049999999997</v>
      </c>
    </row>
    <row r="67" spans="1:7" x14ac:dyDescent="0.2">
      <c r="A67" s="22"/>
      <c r="B67" s="23"/>
      <c r="C67" s="24" t="s">
        <v>5</v>
      </c>
      <c r="D67" s="25"/>
      <c r="E67" s="25"/>
      <c r="F67" s="26"/>
      <c r="G67" s="26">
        <f>SUM(G65:G66)</f>
        <v>2.5820699999999999</v>
      </c>
    </row>
    <row r="69" spans="1:7" ht="18.75" x14ac:dyDescent="0.2">
      <c r="A69" s="14" t="s">
        <v>89</v>
      </c>
      <c r="B69" s="8"/>
      <c r="C69" s="19"/>
      <c r="D69" s="21"/>
      <c r="E69" s="20"/>
      <c r="F69" s="20"/>
      <c r="G69" s="20"/>
    </row>
    <row r="70" spans="1:7" ht="18.75" x14ac:dyDescent="0.2">
      <c r="A70" s="14" t="s">
        <v>73</v>
      </c>
      <c r="B70" s="8"/>
      <c r="C70" s="19"/>
      <c r="D70" s="21"/>
      <c r="E70" s="20"/>
      <c r="F70" s="20"/>
      <c r="G70" s="20"/>
    </row>
    <row r="71" spans="1:7" ht="16.5" x14ac:dyDescent="0.2">
      <c r="A71" s="17" t="s">
        <v>55</v>
      </c>
      <c r="B71" s="18" t="s">
        <v>114</v>
      </c>
      <c r="C71" s="18" t="s">
        <v>3</v>
      </c>
      <c r="D71" s="34" t="s">
        <v>4</v>
      </c>
      <c r="E71" s="34" t="s">
        <v>49</v>
      </c>
      <c r="F71" s="35" t="s">
        <v>52</v>
      </c>
      <c r="G71" s="35" t="s">
        <v>53</v>
      </c>
    </row>
    <row r="72" spans="1:7" ht="33.75" x14ac:dyDescent="0.2">
      <c r="A72" s="10" t="s">
        <v>120</v>
      </c>
      <c r="B72" s="10" t="s">
        <v>76</v>
      </c>
      <c r="C72" s="12" t="s">
        <v>35</v>
      </c>
      <c r="D72" s="6" t="s">
        <v>51</v>
      </c>
      <c r="E72" s="11">
        <v>4.8000000000000001E-2</v>
      </c>
      <c r="F72" s="7">
        <v>191.38</v>
      </c>
      <c r="G72" s="7">
        <f t="shared" ref="G72:G85" si="6">E72*F72</f>
        <v>9.1862399999999997</v>
      </c>
    </row>
    <row r="73" spans="1:7" ht="22.5" x14ac:dyDescent="0.2">
      <c r="A73" s="10" t="s">
        <v>121</v>
      </c>
      <c r="B73" s="10" t="s">
        <v>77</v>
      </c>
      <c r="C73" s="12" t="s">
        <v>36</v>
      </c>
      <c r="D73" s="6" t="s">
        <v>54</v>
      </c>
      <c r="E73" s="11">
        <v>5.1000000000000004E-3</v>
      </c>
      <c r="F73" s="7">
        <v>364.88</v>
      </c>
      <c r="G73" s="7">
        <f t="shared" si="6"/>
        <v>1.8608880000000001</v>
      </c>
    </row>
    <row r="74" spans="1:7" ht="22.5" x14ac:dyDescent="0.2">
      <c r="A74" s="10" t="s">
        <v>122</v>
      </c>
      <c r="B74" s="10" t="s">
        <v>78</v>
      </c>
      <c r="C74" s="12" t="s">
        <v>37</v>
      </c>
      <c r="D74" s="6" t="s">
        <v>54</v>
      </c>
      <c r="E74" s="11">
        <v>5.1000000000000004E-3</v>
      </c>
      <c r="F74" s="7">
        <v>14.28</v>
      </c>
      <c r="G74" s="7">
        <f t="shared" si="6"/>
        <v>7.2828000000000004E-2</v>
      </c>
    </row>
    <row r="75" spans="1:7" ht="22.5" x14ac:dyDescent="0.2">
      <c r="A75" s="10" t="s">
        <v>123</v>
      </c>
      <c r="B75" s="10" t="s">
        <v>79</v>
      </c>
      <c r="C75" s="12" t="s">
        <v>38</v>
      </c>
      <c r="D75" s="6" t="s">
        <v>51</v>
      </c>
      <c r="E75" s="11">
        <v>1.7600000000000001E-2</v>
      </c>
      <c r="F75" s="7">
        <v>2765.93</v>
      </c>
      <c r="G75" s="7">
        <f t="shared" si="6"/>
        <v>48.680368000000001</v>
      </c>
    </row>
    <row r="76" spans="1:7" ht="22.5" x14ac:dyDescent="0.2">
      <c r="A76" s="10" t="s">
        <v>124</v>
      </c>
      <c r="B76" s="10" t="s">
        <v>80</v>
      </c>
      <c r="C76" s="12" t="s">
        <v>39</v>
      </c>
      <c r="D76" s="6" t="s">
        <v>51</v>
      </c>
      <c r="E76" s="11">
        <v>1.7600000000000001E-2</v>
      </c>
      <c r="F76" s="7">
        <v>302.10000000000002</v>
      </c>
      <c r="G76" s="7">
        <f t="shared" si="6"/>
        <v>5.3169600000000008</v>
      </c>
    </row>
    <row r="77" spans="1:7" ht="33.75" x14ac:dyDescent="0.2">
      <c r="A77" s="10" t="s">
        <v>125</v>
      </c>
      <c r="B77" s="10" t="s">
        <v>81</v>
      </c>
      <c r="C77" s="12" t="s">
        <v>40</v>
      </c>
      <c r="D77" s="6" t="s">
        <v>54</v>
      </c>
      <c r="E77" s="11">
        <v>1.7899999999999999E-2</v>
      </c>
      <c r="F77" s="7">
        <v>92.28</v>
      </c>
      <c r="G77" s="7">
        <f t="shared" si="6"/>
        <v>1.6518120000000001</v>
      </c>
    </row>
    <row r="78" spans="1:7" x14ac:dyDescent="0.2">
      <c r="A78" s="10" t="s">
        <v>126</v>
      </c>
      <c r="B78" s="10" t="s">
        <v>82</v>
      </c>
      <c r="C78" s="12" t="s">
        <v>41</v>
      </c>
      <c r="D78" s="6" t="s">
        <v>6</v>
      </c>
      <c r="E78" s="11">
        <v>2.2700000000000001E-2</v>
      </c>
      <c r="F78" s="7">
        <v>78.069999999999993</v>
      </c>
      <c r="G78" s="7">
        <f t="shared" si="6"/>
        <v>1.772189</v>
      </c>
    </row>
    <row r="79" spans="1:7" ht="22.5" x14ac:dyDescent="0.2">
      <c r="A79" s="10" t="s">
        <v>127</v>
      </c>
      <c r="B79" s="10" t="s">
        <v>83</v>
      </c>
      <c r="C79" s="12" t="s">
        <v>42</v>
      </c>
      <c r="D79" s="6" t="s">
        <v>51</v>
      </c>
      <c r="E79" s="11">
        <v>4.5499999999999999E-2</v>
      </c>
      <c r="F79" s="7">
        <v>274.49</v>
      </c>
      <c r="G79" s="7">
        <f t="shared" si="6"/>
        <v>12.489295</v>
      </c>
    </row>
    <row r="80" spans="1:7" x14ac:dyDescent="0.2">
      <c r="A80" s="10" t="s">
        <v>128</v>
      </c>
      <c r="B80" s="10" t="s">
        <v>70</v>
      </c>
      <c r="C80" s="12" t="s">
        <v>7</v>
      </c>
      <c r="D80" s="6" t="s">
        <v>6</v>
      </c>
      <c r="E80" s="11">
        <v>4.5499999999999999E-2</v>
      </c>
      <c r="F80" s="7">
        <v>24.83</v>
      </c>
      <c r="G80" s="7">
        <f t="shared" si="6"/>
        <v>1.1297649999999999</v>
      </c>
    </row>
    <row r="81" spans="1:8" ht="22.5" x14ac:dyDescent="0.2">
      <c r="A81" s="10" t="s">
        <v>129</v>
      </c>
      <c r="B81" s="10" t="s">
        <v>84</v>
      </c>
      <c r="C81" s="12" t="s">
        <v>43</v>
      </c>
      <c r="D81" s="6" t="s">
        <v>74</v>
      </c>
      <c r="E81" s="11">
        <v>6.25E-2</v>
      </c>
      <c r="F81" s="7">
        <v>98.75</v>
      </c>
      <c r="G81" s="7">
        <f t="shared" si="6"/>
        <v>6.171875</v>
      </c>
    </row>
    <row r="82" spans="1:8" ht="22.5" x14ac:dyDescent="0.2">
      <c r="A82" s="10" t="s">
        <v>130</v>
      </c>
      <c r="B82" s="10" t="s">
        <v>147</v>
      </c>
      <c r="C82" s="12" t="s">
        <v>44</v>
      </c>
      <c r="D82" s="6" t="s">
        <v>50</v>
      </c>
      <c r="E82" s="11">
        <v>7.4499999999999997E-2</v>
      </c>
      <c r="F82" s="7">
        <v>4410</v>
      </c>
      <c r="G82" s="7">
        <f t="shared" si="6"/>
        <v>328.54499999999996</v>
      </c>
    </row>
    <row r="83" spans="1:8" ht="22.5" x14ac:dyDescent="0.2">
      <c r="A83" s="10" t="s">
        <v>131</v>
      </c>
      <c r="B83" s="10" t="s">
        <v>85</v>
      </c>
      <c r="C83" s="12" t="s">
        <v>45</v>
      </c>
      <c r="D83" s="6" t="s">
        <v>74</v>
      </c>
      <c r="E83" s="11">
        <v>0.19980000000000001</v>
      </c>
      <c r="F83" s="7">
        <v>114.01</v>
      </c>
      <c r="G83" s="7">
        <f t="shared" si="6"/>
        <v>22.779198000000001</v>
      </c>
    </row>
    <row r="84" spans="1:8" ht="22.5" x14ac:dyDescent="0.2">
      <c r="A84" s="10" t="s">
        <v>132</v>
      </c>
      <c r="B84" s="10" t="s">
        <v>86</v>
      </c>
      <c r="C84" s="12" t="s">
        <v>46</v>
      </c>
      <c r="D84" s="6" t="s">
        <v>74</v>
      </c>
      <c r="E84" s="11">
        <v>0.32479999999999998</v>
      </c>
      <c r="F84" s="7">
        <v>95</v>
      </c>
      <c r="G84" s="7">
        <f t="shared" si="6"/>
        <v>30.855999999999998</v>
      </c>
    </row>
    <row r="85" spans="1:8" x14ac:dyDescent="0.2">
      <c r="A85" s="10" t="s">
        <v>133</v>
      </c>
      <c r="B85" s="10" t="s">
        <v>87</v>
      </c>
      <c r="C85" s="12" t="s">
        <v>47</v>
      </c>
      <c r="D85" s="6" t="s">
        <v>75</v>
      </c>
      <c r="E85" s="11">
        <v>56.2</v>
      </c>
      <c r="F85" s="7">
        <v>1.02</v>
      </c>
      <c r="G85" s="7">
        <f t="shared" si="6"/>
        <v>57.324000000000005</v>
      </c>
    </row>
    <row r="86" spans="1:8" x14ac:dyDescent="0.2">
      <c r="A86" s="2"/>
      <c r="B86" s="9"/>
      <c r="C86" s="13" t="s">
        <v>5</v>
      </c>
      <c r="D86" s="3"/>
      <c r="E86" s="3"/>
      <c r="F86" s="4"/>
      <c r="G86" s="4">
        <f>SUM(G72:G85)</f>
        <v>527.83641799999998</v>
      </c>
    </row>
    <row r="87" spans="1:8" x14ac:dyDescent="0.2">
      <c r="B87" s="5"/>
      <c r="C87" s="16" t="s">
        <v>162</v>
      </c>
      <c r="E87" s="1"/>
      <c r="F87" s="1"/>
      <c r="G87" s="1"/>
      <c r="H87" s="1"/>
    </row>
    <row r="88" spans="1:8" x14ac:dyDescent="0.2">
      <c r="B88" s="5"/>
      <c r="C88" s="16"/>
      <c r="E88" s="1"/>
      <c r="F88" s="1"/>
      <c r="G88" s="1"/>
      <c r="H88" s="1"/>
    </row>
    <row r="89" spans="1:8" x14ac:dyDescent="0.2">
      <c r="B89" s="5"/>
      <c r="C89" s="1"/>
      <c r="D89" s="1"/>
      <c r="E89" s="1"/>
      <c r="F89" s="1"/>
      <c r="G89" s="1"/>
      <c r="H89" s="1"/>
    </row>
    <row r="90" spans="1:8" x14ac:dyDescent="0.2">
      <c r="C90" s="1" t="s">
        <v>1</v>
      </c>
    </row>
    <row r="91" spans="1:8" x14ac:dyDescent="0.2">
      <c r="C91" s="1" t="s">
        <v>0</v>
      </c>
    </row>
  </sheetData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2026-08-12T12:48:18Z</cp:lastPrinted>
  <dcterms:created xsi:type="dcterms:W3CDTF">2019-07-18T19:54:16Z</dcterms:created>
  <dcterms:modified xsi:type="dcterms:W3CDTF">2026-08-12T12:48:39Z</dcterms:modified>
</cp:coreProperties>
</file>