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6195"/>
  </bookViews>
  <sheets>
    <sheet name="ORÇAMENTO" sheetId="1" r:id="rId1"/>
  </sheets>
  <definedNames>
    <definedName name="_xlnm.Print_Area" localSheetId="0">ORÇAMENTO!$A$3:$H$23</definedName>
  </definedNames>
  <calcPr calcId="162913"/>
</workbook>
</file>

<file path=xl/calcChain.xml><?xml version="1.0" encoding="utf-8"?>
<calcChain xmlns="http://schemas.openxmlformats.org/spreadsheetml/2006/main">
  <c r="G17" i="1" l="1"/>
  <c r="G16" i="1"/>
  <c r="G11" i="1"/>
  <c r="G9" i="1"/>
  <c r="G22" i="1"/>
  <c r="G21" i="1"/>
  <c r="G19" i="1"/>
  <c r="G18" i="1"/>
  <c r="G15" i="1"/>
  <c r="G14" i="1"/>
  <c r="G13" i="1"/>
  <c r="G10" i="1"/>
  <c r="G8" i="1"/>
  <c r="G20" i="1" l="1"/>
  <c r="G23" i="1" l="1"/>
  <c r="G7" i="1"/>
  <c r="G12" i="1"/>
</calcChain>
</file>

<file path=xl/sharedStrings.xml><?xml version="1.0" encoding="utf-8"?>
<sst xmlns="http://schemas.openxmlformats.org/spreadsheetml/2006/main" count="60" uniqueCount="51">
  <si>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</si>
  <si>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</si>
  <si>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</si>
  <si>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</si>
  <si>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</si>
  <si>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</si>
  <si>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</si>
  <si>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</si>
  <si>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</si>
  <si>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</si>
  <si>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</si>
  <si>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</si>
  <si>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</si>
  <si>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</si>
  <si>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Custo Unitário</t>
  </si>
  <si>
    <t>TOTAL</t>
  </si>
  <si>
    <t>m²</t>
  </si>
  <si>
    <t>txkm</t>
  </si>
  <si>
    <t>TRANSPORTE MATERIAIS BETUMINOSOS</t>
  </si>
  <si>
    <t>h</t>
  </si>
  <si>
    <t>Limpeza de Superfície c/ jato de alta pressão</t>
  </si>
  <si>
    <t>CARLOS JUAREZ VAZ - CREA RS 39.553</t>
  </si>
  <si>
    <t>Responsável Técnico  - Engº Civil</t>
  </si>
  <si>
    <t>Prefeito Municipal</t>
  </si>
  <si>
    <t>Mobilização de Equipe e transporte de equipamentos</t>
  </si>
  <si>
    <t>1.3</t>
  </si>
  <si>
    <t>Engenheiro Junior com encargos</t>
  </si>
  <si>
    <t>Encarregado geral de obras com encargos</t>
  </si>
  <si>
    <t>PAVIMENTAÇÃO ASFÁLTICA</t>
  </si>
  <si>
    <t>2.3</t>
  </si>
  <si>
    <t>2.4</t>
  </si>
  <si>
    <t>2.5</t>
  </si>
  <si>
    <t>FELISBERTO DOS SANTOS FERREIRA</t>
  </si>
  <si>
    <t>Obra: REPERFILAGEM ASFÁLICA E CAPEAMENTO ASFÁLTICO CBUQ   - Municipio de Santo Antônio das Missões -RS</t>
  </si>
  <si>
    <t>MOBILIZAÇÃO E DESMOBILIZAÇÃO</t>
  </si>
  <si>
    <t>Unid.</t>
  </si>
  <si>
    <t>Placa de Obra- Fornecimento e Instalação</t>
  </si>
  <si>
    <t>1.4</t>
  </si>
  <si>
    <t>ton.</t>
  </si>
  <si>
    <t>Execução Pintura de Ligação com Emulsão AsfálticaEA - RR - 2C</t>
  </si>
  <si>
    <t>Pavimentação Asfáltica com CBUQ  - Capa Rolamento 3,0 cm- Exclusive Transporte  (870,00 m²)</t>
  </si>
  <si>
    <t>Pavimentação Asfáltica com CBUQ  - Reperfilagem 3,0 cm- Exclusive Transporte  (1.450,00 m²)</t>
  </si>
  <si>
    <t>2.6</t>
  </si>
  <si>
    <t>Transporte Brita - DMT 25 Km) Pedreira até usina asfalto</t>
  </si>
  <si>
    <t>2.7</t>
  </si>
  <si>
    <t>Transporte CBUQ, com caminhão basculante de 10m³, em via urbana pavimentada, DMT - 32  km</t>
  </si>
  <si>
    <t>Transporte emulsão asfáltica, c/ caminhão 30.000 L em rodovias pavimentadas superior a 100 km - DMT 434 km (Canoas- São Luiz Gonzaga)</t>
  </si>
  <si>
    <t>Transporte asfalto, com caminhão 30.000 L em rodovias pavimentadas p/ DMT superior a 100 km - 450 km (Canoas- São Luiz Gonzaga)</t>
  </si>
  <si>
    <t xml:space="preserve">Logradouro: Rua Bautista ibargoyen- Trecho entre a Av. Florduarte José Marques e  Av. José Nunes de Abreu : 1.450,00 m² </t>
  </si>
  <si>
    <t>PLANILHA ORÇAMENTÁRIA PAVIMENTAÇÃO ASFÁLTICA - BAUTISTA IBARGOYEN</t>
  </si>
  <si>
    <t>Santo Antônio das Missões, 21 de Setembro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</si>
</sst>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0"/>
      <color rgb="FF000000"/>
      <name val="Times New Roman"/>
      <family val="1"/>
    </font>
    <font>
      <sz val="6"/>
      <color rgb="FF211F1D"/>
      <name val="Calibri"/>
      <family val="2"/>
      <scheme val="minor"/>
    </font>
    <font>
      <sz val="8"/>
      <color rgb="FF000000"/>
      <name val="Calibri"/>
      <family val="2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80303"/>
      </left>
      <right/>
      <top style="thin">
        <color indexed="64"/>
      </top>
      <bottom style="thin">
        <color rgb="FF080303"/>
      </bottom>
      <diagonal/>
    </border>
    <border>
      <left/>
      <right style="thin">
        <color rgb="FF080303"/>
      </right>
      <top style="thin">
        <color indexed="64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indexed="64"/>
      </bottom>
      <diagonal/>
    </border>
    <border>
      <left/>
      <right style="thin">
        <color rgb="FF080303"/>
      </right>
      <top style="thin">
        <color rgb="FF080303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44" fontId="9" fillId="0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left" vertical="center" wrapText="1"/>
    </xf>
    <xf numFmtId="44" fontId="7" fillId="2" borderId="5" xfId="1" applyFont="1" applyFill="1" applyBorder="1" applyAlignment="1">
      <alignment horizontal="left" vertical="center" wrapText="1"/>
    </xf>
    <xf numFmtId="165" fontId="9" fillId="0" borderId="5" xfId="0" applyNumberFormat="1" applyFont="1" applyFill="1" applyBorder="1" applyAlignment="1">
      <alignment horizontal="left" vertical="center" wrapText="1"/>
    </xf>
    <xf numFmtId="2" fontId="9" fillId="0" borderId="5" xfId="0" applyNumberFormat="1" applyFont="1" applyFill="1" applyBorder="1" applyAlignment="1">
      <alignment horizontal="left" vertical="center" wrapText="1"/>
    </xf>
    <xf numFmtId="44" fontId="9" fillId="0" borderId="5" xfId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left" vertical="center" wrapText="1"/>
    </xf>
    <xf numFmtId="44" fontId="6" fillId="2" borderId="5" xfId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left" vertical="top" wrapText="1"/>
    </xf>
    <xf numFmtId="44" fontId="7" fillId="2" borderId="5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4" fontId="9" fillId="0" borderId="5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44" fontId="9" fillId="0" borderId="5" xfId="1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/>
    </xf>
    <xf numFmtId="44" fontId="9" fillId="0" borderId="5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165" fontId="12" fillId="0" borderId="0" xfId="0" applyNumberFormat="1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44" fontId="6" fillId="2" borderId="5" xfId="1" applyFont="1" applyFill="1" applyBorder="1" applyAlignment="1">
      <alignment horizontal="left" vertical="center" wrapText="1"/>
    </xf>
    <xf numFmtId="44" fontId="9" fillId="0" borderId="2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44" fontId="9" fillId="0" borderId="18" xfId="1" applyFont="1" applyFill="1" applyBorder="1" applyAlignment="1">
      <alignment horizontal="left" vertical="center" wrapText="1"/>
    </xf>
    <xf numFmtId="44" fontId="9" fillId="0" borderId="19" xfId="1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/>
    </xf>
    <xf numFmtId="44" fontId="5" fillId="2" borderId="5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1"/>
  <sheetViews>
    <sheetView tabSelected="1" zoomScale="120" zoomScaleNormal="120" zoomScalePageLayoutView="110" workbookViewId="0">
      <selection activeCell="C35" sqref="C35"/>
    </sheetView>
  </sheetViews>
  <sheetFormatPr defaultColWidth="9.33203125" defaultRowHeight="12.75" x14ac:dyDescent="0.2"/>
  <cols>
    <col min="1" max="1" width="10.1640625" customWidth="1"/>
    <col min="2" max="2" width="4.5" customWidth="1"/>
    <col min="3" max="3" width="51.6640625" customWidth="1"/>
    <col min="4" max="4" width="5.83203125" customWidth="1"/>
    <col min="5" max="5" width="8.83203125" customWidth="1"/>
    <col min="6" max="6" width="12.1640625" customWidth="1"/>
    <col min="7" max="7" width="5.83203125" customWidth="1"/>
    <col min="8" max="8" width="8.5" customWidth="1"/>
    <col min="9" max="9" width="4.6640625" customWidth="1"/>
  </cols>
  <sheetData>
    <row r="3" spans="1:8" ht="21.75" customHeight="1" x14ac:dyDescent="0.2">
      <c r="A3" s="55" t="s">
        <v>49</v>
      </c>
      <c r="B3" s="56"/>
      <c r="C3" s="56"/>
      <c r="D3" s="56"/>
      <c r="E3" s="56"/>
      <c r="F3" s="56"/>
      <c r="G3" s="56"/>
      <c r="H3" s="57"/>
    </row>
    <row r="4" spans="1:8" x14ac:dyDescent="0.2">
      <c r="A4" s="10" t="s">
        <v>33</v>
      </c>
      <c r="B4" s="7"/>
      <c r="C4" s="7"/>
      <c r="D4" s="7"/>
      <c r="E4" s="7"/>
      <c r="F4" s="7"/>
      <c r="G4" s="58"/>
      <c r="H4" s="59"/>
    </row>
    <row r="5" spans="1:8" x14ac:dyDescent="0.2">
      <c r="A5" s="11" t="s">
        <v>48</v>
      </c>
      <c r="B5" s="12"/>
      <c r="C5" s="12"/>
      <c r="D5" s="12"/>
      <c r="E5" s="12"/>
      <c r="F5" s="13"/>
      <c r="G5" s="45"/>
      <c r="H5" s="46"/>
    </row>
    <row r="6" spans="1:8" ht="20.25" customHeight="1" x14ac:dyDescent="0.2">
      <c r="A6" s="8"/>
      <c r="B6" s="9" t="s">
        <v>0</v>
      </c>
      <c r="C6" s="9" t="s">
        <v>1</v>
      </c>
      <c r="D6" s="9" t="s">
        <v>2</v>
      </c>
      <c r="E6" s="9" t="s">
        <v>3</v>
      </c>
      <c r="F6" s="36" t="s">
        <v>14</v>
      </c>
      <c r="G6" s="65" t="s">
        <v>15</v>
      </c>
      <c r="H6" s="66"/>
    </row>
    <row r="7" spans="1:8" ht="12.75" customHeight="1" x14ac:dyDescent="0.2">
      <c r="A7" s="1"/>
      <c r="B7" s="41" t="s">
        <v>5</v>
      </c>
      <c r="C7" s="53" t="s">
        <v>34</v>
      </c>
      <c r="D7" s="2"/>
      <c r="E7" s="1"/>
      <c r="F7" s="1"/>
      <c r="G7" s="67">
        <f>SUM(G8:G11)</f>
        <v>8075</v>
      </c>
      <c r="H7" s="68"/>
    </row>
    <row r="8" spans="1:8" ht="12.75" customHeight="1" x14ac:dyDescent="0.2">
      <c r="A8" s="50"/>
      <c r="B8" s="42" t="s">
        <v>6</v>
      </c>
      <c r="C8" s="34" t="s">
        <v>24</v>
      </c>
      <c r="D8" s="32" t="s">
        <v>35</v>
      </c>
      <c r="E8" s="6">
        <v>1</v>
      </c>
      <c r="F8" s="5">
        <v>4500</v>
      </c>
      <c r="G8" s="61">
        <f>E8*F8</f>
        <v>4500</v>
      </c>
      <c r="H8" s="62"/>
    </row>
    <row r="9" spans="1:8" ht="12.75" customHeight="1" x14ac:dyDescent="0.2">
      <c r="A9" s="4"/>
      <c r="B9" s="42" t="s">
        <v>7</v>
      </c>
      <c r="C9" s="34" t="s">
        <v>36</v>
      </c>
      <c r="D9" s="32" t="s">
        <v>16</v>
      </c>
      <c r="E9" s="6">
        <v>2.5</v>
      </c>
      <c r="F9" s="5">
        <v>380</v>
      </c>
      <c r="G9" s="61">
        <f t="shared" ref="G9" si="0">E9*F9</f>
        <v>950</v>
      </c>
      <c r="H9" s="62"/>
    </row>
    <row r="10" spans="1:8" ht="12.75" customHeight="1" x14ac:dyDescent="0.2">
      <c r="A10" s="4"/>
      <c r="B10" s="42" t="s">
        <v>25</v>
      </c>
      <c r="C10" s="34" t="s">
        <v>26</v>
      </c>
      <c r="D10" s="32" t="s">
        <v>19</v>
      </c>
      <c r="E10" s="6">
        <v>10</v>
      </c>
      <c r="F10" s="5">
        <v>105</v>
      </c>
      <c r="G10" s="61">
        <f t="shared" ref="G10:G11" si="1">E10*F10</f>
        <v>1050</v>
      </c>
      <c r="H10" s="62"/>
    </row>
    <row r="11" spans="1:8" ht="13.5" customHeight="1" x14ac:dyDescent="0.2">
      <c r="A11" s="3"/>
      <c r="B11" s="42" t="s">
        <v>37</v>
      </c>
      <c r="C11" s="34" t="s">
        <v>27</v>
      </c>
      <c r="D11" s="32" t="s">
        <v>19</v>
      </c>
      <c r="E11" s="6">
        <v>25</v>
      </c>
      <c r="F11" s="5">
        <v>63</v>
      </c>
      <c r="G11" s="63">
        <f t="shared" si="1"/>
        <v>1575</v>
      </c>
      <c r="H11" s="64"/>
    </row>
    <row r="12" spans="1:8" ht="11.25" customHeight="1" x14ac:dyDescent="0.2">
      <c r="A12" s="15"/>
      <c r="B12" s="43" t="s">
        <v>8</v>
      </c>
      <c r="C12" s="37" t="s">
        <v>28</v>
      </c>
      <c r="D12" s="16"/>
      <c r="E12" s="17"/>
      <c r="F12" s="18"/>
      <c r="G12" s="60">
        <f>SUM(G13:H19)</f>
        <v>151974.87119999999</v>
      </c>
      <c r="H12" s="60"/>
    </row>
    <row r="13" spans="1:8" ht="13.5" customHeight="1" x14ac:dyDescent="0.2">
      <c r="A13" s="51"/>
      <c r="B13" s="40" t="s">
        <v>9</v>
      </c>
      <c r="C13" s="38" t="s">
        <v>20</v>
      </c>
      <c r="D13" s="33" t="s">
        <v>16</v>
      </c>
      <c r="E13" s="20">
        <v>1450</v>
      </c>
      <c r="F13" s="21">
        <v>2.72</v>
      </c>
      <c r="G13" s="61">
        <f t="shared" ref="G13:G19" si="2">E13*F13</f>
        <v>3944.0000000000005</v>
      </c>
      <c r="H13" s="62"/>
    </row>
    <row r="14" spans="1:8" ht="12" customHeight="1" x14ac:dyDescent="0.2">
      <c r="A14" s="19"/>
      <c r="B14" s="40" t="s">
        <v>10</v>
      </c>
      <c r="C14" s="22" t="s">
        <v>39</v>
      </c>
      <c r="D14" s="33" t="s">
        <v>16</v>
      </c>
      <c r="E14" s="20">
        <v>1450</v>
      </c>
      <c r="F14" s="21">
        <v>3.46</v>
      </c>
      <c r="G14" s="61">
        <f t="shared" si="2"/>
        <v>5017</v>
      </c>
      <c r="H14" s="62"/>
    </row>
    <row r="15" spans="1:8" ht="21.75" customHeight="1" x14ac:dyDescent="0.2">
      <c r="A15" s="50"/>
      <c r="B15" s="40" t="s">
        <v>29</v>
      </c>
      <c r="C15" s="39" t="s">
        <v>41</v>
      </c>
      <c r="D15" s="33" t="s">
        <v>38</v>
      </c>
      <c r="E15" s="20">
        <v>104.4</v>
      </c>
      <c r="F15" s="21">
        <v>776.96</v>
      </c>
      <c r="G15" s="61">
        <f t="shared" si="2"/>
        <v>81114.624000000011</v>
      </c>
      <c r="H15" s="62"/>
    </row>
    <row r="16" spans="1:8" ht="16.5" customHeight="1" x14ac:dyDescent="0.2">
      <c r="A16" s="50"/>
      <c r="B16" s="40" t="s">
        <v>30</v>
      </c>
      <c r="C16" s="22" t="s">
        <v>39</v>
      </c>
      <c r="D16" s="33" t="s">
        <v>16</v>
      </c>
      <c r="E16" s="20">
        <v>870</v>
      </c>
      <c r="F16" s="52">
        <v>3.46</v>
      </c>
      <c r="G16" s="61">
        <f t="shared" ref="G16:G17" si="3">E16*F16</f>
        <v>3010.2</v>
      </c>
      <c r="H16" s="62"/>
    </row>
    <row r="17" spans="1:8" ht="21.75" customHeight="1" x14ac:dyDescent="0.2">
      <c r="A17" s="54"/>
      <c r="B17" s="40" t="s">
        <v>31</v>
      </c>
      <c r="C17" s="39" t="s">
        <v>40</v>
      </c>
      <c r="D17" s="33" t="s">
        <v>38</v>
      </c>
      <c r="E17" s="20">
        <v>62.64</v>
      </c>
      <c r="F17" s="52">
        <v>811.91</v>
      </c>
      <c r="G17" s="61">
        <f t="shared" si="3"/>
        <v>50858.042399999998</v>
      </c>
      <c r="H17" s="62"/>
    </row>
    <row r="18" spans="1:8" ht="14.25" customHeight="1" x14ac:dyDescent="0.2">
      <c r="A18" s="19"/>
      <c r="B18" s="40" t="s">
        <v>42</v>
      </c>
      <c r="C18" s="38" t="s">
        <v>43</v>
      </c>
      <c r="D18" s="33" t="s">
        <v>17</v>
      </c>
      <c r="E18" s="20">
        <v>3480</v>
      </c>
      <c r="F18" s="49">
        <v>0.91</v>
      </c>
      <c r="G18" s="61">
        <f t="shared" si="2"/>
        <v>3166.8</v>
      </c>
      <c r="H18" s="62"/>
    </row>
    <row r="19" spans="1:8" ht="21" customHeight="1" x14ac:dyDescent="0.2">
      <c r="A19" s="19"/>
      <c r="B19" s="40" t="s">
        <v>44</v>
      </c>
      <c r="C19" s="38" t="s">
        <v>45</v>
      </c>
      <c r="D19" s="33" t="s">
        <v>17</v>
      </c>
      <c r="E19" s="20">
        <v>5345.28</v>
      </c>
      <c r="F19" s="35">
        <v>0.91</v>
      </c>
      <c r="G19" s="61">
        <f t="shared" si="2"/>
        <v>4864.2047999999995</v>
      </c>
      <c r="H19" s="62"/>
    </row>
    <row r="20" spans="1:8" ht="14.25" customHeight="1" x14ac:dyDescent="0.2">
      <c r="A20" s="23"/>
      <c r="B20" s="43" t="s">
        <v>11</v>
      </c>
      <c r="C20" s="37" t="s">
        <v>18</v>
      </c>
      <c r="D20" s="24"/>
      <c r="E20" s="25"/>
      <c r="F20" s="26"/>
      <c r="G20" s="60">
        <f>SUM(G21:H22)</f>
        <v>5057.7527</v>
      </c>
      <c r="H20" s="60"/>
    </row>
    <row r="21" spans="1:8" ht="33" customHeight="1" x14ac:dyDescent="0.2">
      <c r="A21" s="4"/>
      <c r="B21" s="44" t="s">
        <v>12</v>
      </c>
      <c r="C21" s="39" t="s">
        <v>47</v>
      </c>
      <c r="D21" s="33" t="s">
        <v>17</v>
      </c>
      <c r="E21" s="20">
        <v>4349.72</v>
      </c>
      <c r="F21" s="21">
        <v>0.91</v>
      </c>
      <c r="G21" s="61">
        <f t="shared" ref="G21:G22" si="4">E21*F21</f>
        <v>3958.2452000000003</v>
      </c>
      <c r="H21" s="62"/>
    </row>
    <row r="22" spans="1:8" ht="32.25" customHeight="1" x14ac:dyDescent="0.2">
      <c r="A22" s="4"/>
      <c r="B22" s="44" t="s">
        <v>13</v>
      </c>
      <c r="C22" s="38" t="s">
        <v>46</v>
      </c>
      <c r="D22" s="33" t="s">
        <v>17</v>
      </c>
      <c r="E22" s="20">
        <v>1208.25</v>
      </c>
      <c r="F22" s="49">
        <v>0.91</v>
      </c>
      <c r="G22" s="61">
        <f t="shared" si="4"/>
        <v>1099.5074999999999</v>
      </c>
      <c r="H22" s="62"/>
    </row>
    <row r="23" spans="1:8" ht="15.95" customHeight="1" x14ac:dyDescent="0.2">
      <c r="A23" s="27"/>
      <c r="B23" s="16"/>
      <c r="C23" s="28" t="s">
        <v>4</v>
      </c>
      <c r="D23" s="27"/>
      <c r="E23" s="29"/>
      <c r="F23" s="30"/>
      <c r="G23" s="70">
        <f>G20+G12+G7</f>
        <v>165107.62390000001</v>
      </c>
      <c r="H23" s="70"/>
    </row>
    <row r="24" spans="1:8" ht="15.95" customHeight="1" x14ac:dyDescent="0.2"/>
    <row r="25" spans="1:8" x14ac:dyDescent="0.2">
      <c r="C25" s="47" t="s">
        <v>50</v>
      </c>
    </row>
    <row r="26" spans="1:8" x14ac:dyDescent="0.2">
      <c r="C26" s="47"/>
    </row>
    <row r="28" spans="1:8" x14ac:dyDescent="0.2">
      <c r="C28" s="48" t="s">
        <v>21</v>
      </c>
      <c r="D28" s="48" t="s">
        <v>32</v>
      </c>
    </row>
    <row r="29" spans="1:8" x14ac:dyDescent="0.2">
      <c r="C29" s="47" t="s">
        <v>22</v>
      </c>
      <c r="D29" s="47" t="s">
        <v>23</v>
      </c>
    </row>
    <row r="30" spans="1:8" x14ac:dyDescent="0.2">
      <c r="G30" s="73"/>
      <c r="H30" s="73"/>
    </row>
    <row r="34" spans="2:7" x14ac:dyDescent="0.2">
      <c r="C34" s="31"/>
    </row>
    <row r="35" spans="2:7" x14ac:dyDescent="0.2">
      <c r="B35" s="7"/>
    </row>
    <row r="38" spans="2:7" x14ac:dyDescent="0.2">
      <c r="C38" s="31"/>
      <c r="F38" s="71"/>
      <c r="G38" s="72"/>
    </row>
    <row r="39" spans="2:7" x14ac:dyDescent="0.2">
      <c r="C39" s="14"/>
      <c r="F39" s="69"/>
      <c r="G39" s="69"/>
    </row>
    <row r="40" spans="2:7" x14ac:dyDescent="0.2">
      <c r="C40" s="14"/>
      <c r="F40" s="69"/>
      <c r="G40" s="69"/>
    </row>
    <row r="41" spans="2:7" x14ac:dyDescent="0.2">
      <c r="F41" s="69"/>
      <c r="G41" s="69"/>
    </row>
  </sheetData>
  <mergeCells count="25">
    <mergeCell ref="G16:H16"/>
    <mergeCell ref="F39:G39"/>
    <mergeCell ref="F40:G40"/>
    <mergeCell ref="F41:G41"/>
    <mergeCell ref="G13:H13"/>
    <mergeCell ref="G14:H14"/>
    <mergeCell ref="G15:H15"/>
    <mergeCell ref="G23:H23"/>
    <mergeCell ref="G17:H17"/>
    <mergeCell ref="G20:H20"/>
    <mergeCell ref="G21:H21"/>
    <mergeCell ref="G22:H22"/>
    <mergeCell ref="F38:G38"/>
    <mergeCell ref="G30:H30"/>
    <mergeCell ref="G18:H18"/>
    <mergeCell ref="G19:H19"/>
    <mergeCell ref="A3:H3"/>
    <mergeCell ref="G4:H4"/>
    <mergeCell ref="G12:H12"/>
    <mergeCell ref="G8:H8"/>
    <mergeCell ref="G11:H11"/>
    <mergeCell ref="G10:H10"/>
    <mergeCell ref="G9:H9"/>
    <mergeCell ref="G6:H6"/>
    <mergeCell ref="G7:H7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2020-03-12T12:20:36Z</cp:lastPrinted>
  <dcterms:created xsi:type="dcterms:W3CDTF">2019-07-18T19:54:16Z</dcterms:created>
  <dcterms:modified xsi:type="dcterms:W3CDTF">2022-09-27T15:54:28Z</dcterms:modified>
</cp:coreProperties>
</file>