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Desktop\LICITAÇÕES 2023\"/>
    </mc:Choice>
  </mc:AlternateContent>
  <bookViews>
    <workbookView xWindow="0" yWindow="0" windowWidth="24000" windowHeight="9630"/>
  </bookViews>
  <sheets>
    <sheet name="ORÇAMENTO" sheetId="1" r:id="rId1"/>
  </sheets>
  <definedNames>
    <definedName name="_xlnm.Print_Area" localSheetId="0">ORÇAMENTO!$A$3:$J$18</definedName>
  </definedNames>
  <calcPr calcId="162913"/>
</workbook>
</file>

<file path=xl/calcChain.xml><?xml version="1.0" encoding="utf-8"?>
<calcChain xmlns="http://schemas.openxmlformats.org/spreadsheetml/2006/main">
  <c r="G13" i="1" l="1"/>
  <c r="I13" i="1"/>
  <c r="G16" i="1" l="1"/>
  <c r="G14" i="1" l="1"/>
  <c r="I14" i="1" s="1"/>
  <c r="G12" i="1"/>
  <c r="I12" i="1" s="1"/>
  <c r="I16" i="1" s="1"/>
  <c r="I15" i="1" s="1"/>
  <c r="G11" i="1"/>
  <c r="I11" i="1" s="1"/>
  <c r="G10" i="1"/>
  <c r="I10" i="1" s="1"/>
  <c r="I9" i="1" l="1"/>
  <c r="I8" i="1" s="1"/>
</calcChain>
</file>

<file path=xl/sharedStrings.xml><?xml version="1.0" encoding="utf-8"?>
<sst xmlns="http://schemas.openxmlformats.org/spreadsheetml/2006/main" count="41" uniqueCount="38">
  <si>
    <t>1.1</t>
  </si>
  <si>
    <t>TOTAL</t>
  </si>
  <si>
    <t>BDI: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</si>
  <si>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</si>
  <si>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</si>
  <si>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</si>
  <si>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t>M2</t>
  </si>
  <si>
    <t>Unid.</t>
  </si>
  <si>
    <t>Quant.</t>
  </si>
  <si>
    <t>Custo Unitário sem BDI</t>
  </si>
  <si>
    <t>Preço Unitário com BDI</t>
  </si>
  <si>
    <t>CARLOS JUAREZ VAZ - CREA RS 39.553</t>
  </si>
  <si>
    <t>M3</t>
  </si>
  <si>
    <t>KG</t>
  </si>
  <si>
    <t>1.2</t>
  </si>
  <si>
    <t>1.3</t>
  </si>
  <si>
    <t>ARMAÇÃO DE BLOCO VIGA BALDRAME OU SAPATA UTILIZANDO AÇO CA-50, DE 8MM. MONTAGEM</t>
  </si>
  <si>
    <r>
      <t xml:space="preserve">Objeto: </t>
    </r>
    <r>
      <rPr>
        <b/>
        <sz val="10"/>
        <color rgb="FF000000"/>
        <rFont val="Arial"/>
        <family val="2"/>
      </rPr>
      <t>EXECUÇÃO MURO ARRIMO GARAGEM MÁQUINAS - SECRETARIA INFRAESTRUTURA</t>
    </r>
  </si>
  <si>
    <t>EXECUÇÃO MURO ARRIMO</t>
  </si>
  <si>
    <t>1.</t>
  </si>
  <si>
    <t>ESTRUTURA CONCRETO</t>
  </si>
  <si>
    <t>2.</t>
  </si>
  <si>
    <t>ALVENARIAS</t>
  </si>
  <si>
    <t>1.4</t>
  </si>
  <si>
    <t>2.1</t>
  </si>
  <si>
    <r>
      <t xml:space="preserve">Endereço: </t>
    </r>
    <r>
      <rPr>
        <b/>
        <sz val="10"/>
        <color rgb="FF000000"/>
        <rFont val="Arial"/>
        <family val="2"/>
      </rPr>
      <t>RUA FIRMO MEDEIROS - SANTO ANTÔNIO DAS MISSÕES - RS</t>
    </r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</si>
  <si>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PREFEITURA MUNICIPAL DE SANTO ANTÔNIO DAS MISSÕES</t>
    </r>
  </si>
  <si>
    <t>ESCAVAÇÃO MANUAL COM PROF. ATÉ 1,5 M, EM SOLO DE 1A CATEGORIA, EM LOCAIS COM BAIXO NÍVEL DE INTERFERÊNCIA.</t>
  </si>
  <si>
    <t>FABRICAÇÃO, MONTAGEM E DESMONTAGEM DE FORMA PARA PILARES E VIGAS, EM CHAPA DE MADEIRA COMPENSADA RESINADA E=17MM, 2 UTILIZAÇÕES</t>
  </si>
  <si>
    <t>1.5</t>
  </si>
  <si>
    <t xml:space="preserve">ARMAÇÃO DE BLOCO, PILARES E VIGAS, UTILIZANDO AÇO CA-50 DE 12,5 MM - MONTAGEM. </t>
  </si>
  <si>
    <t xml:space="preserve">CONCRETAGEM DE BLOCOS DE COROAMENTO, PILARES E VIGAS , FCK 30 MPA, COM USO DE JERICA  LANÇAMENTO, ADENSAMENTO E ACABAMENTO. </t>
  </si>
  <si>
    <t xml:space="preserve">ALVENARIA DE VEDAÇÃO DE BLOCOS VAZADOS DE CONCRETO DE 19X19X39 CM (ESPESSURA 19 CM) E ARGAMASSA DE ASSENTAMENTO COM PREPARO EM BETONEIRA. </t>
  </si>
  <si>
    <t>FELISBERTO DOS SANTOS FERREIRA</t>
  </si>
  <si>
    <t>Prefeito Municipal</t>
  </si>
  <si>
    <t>REFERÊNCIA 96547</t>
  </si>
  <si>
    <t>SINAPI 01/2023</t>
  </si>
  <si>
    <t>Santo Antônio das Missões-RS, 21 de março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</si>
</sst>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164" formatCode="#,##0;#,##0"/>
    <numFmt numFmtId="165" formatCode="###0;###0"/>
    <numFmt numFmtId="166" formatCode="&quot;R$&quot;\ #,##0.00"/>
  </numFmts>
  <fonts count="1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165" fontId="14" fillId="0" borderId="6" xfId="0" applyNumberFormat="1" applyFont="1" applyFill="1" applyBorder="1" applyAlignment="1">
      <alignment horizontal="left" vertical="center" wrapText="1"/>
    </xf>
    <xf numFmtId="164" fontId="15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166" fontId="14" fillId="0" borderId="1" xfId="1" applyNumberFormat="1" applyFont="1" applyFill="1" applyBorder="1" applyAlignment="1">
      <alignment horizontal="right" vertical="center" wrapText="1"/>
    </xf>
    <xf numFmtId="166" fontId="14" fillId="0" borderId="6" xfId="1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center" vertical="center" wrapText="1"/>
    </xf>
    <xf numFmtId="166" fontId="14" fillId="0" borderId="6" xfId="1" applyNumberFormat="1" applyFont="1" applyFill="1" applyBorder="1" applyAlignment="1">
      <alignment horizontal="right" vertical="center" wrapText="1"/>
    </xf>
    <xf numFmtId="166" fontId="14" fillId="0" borderId="6" xfId="1" applyNumberFormat="1" applyFont="1" applyFill="1" applyBorder="1" applyAlignment="1">
      <alignment horizontal="right" vertical="center" wrapText="1"/>
    </xf>
    <xf numFmtId="166" fontId="14" fillId="0" borderId="6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/>
    </xf>
    <xf numFmtId="0" fontId="16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166" fontId="14" fillId="0" borderId="6" xfId="1" applyNumberFormat="1" applyFont="1" applyFill="1" applyBorder="1" applyAlignment="1">
      <alignment horizontal="right" vertical="center" wrapText="1"/>
    </xf>
    <xf numFmtId="166" fontId="14" fillId="0" borderId="2" xfId="1" applyNumberFormat="1" applyFont="1" applyFill="1" applyBorder="1" applyAlignment="1">
      <alignment horizontal="right" vertical="center" wrapText="1"/>
    </xf>
    <xf numFmtId="166" fontId="14" fillId="0" borderId="3" xfId="1" applyNumberFormat="1" applyFont="1" applyFill="1" applyBorder="1" applyAlignment="1">
      <alignment horizontal="right" vertical="center" wrapText="1"/>
    </xf>
    <xf numFmtId="166" fontId="8" fillId="2" borderId="2" xfId="1" applyNumberFormat="1" applyFont="1" applyFill="1" applyBorder="1" applyAlignment="1">
      <alignment horizontal="right" vertical="top" wrapText="1"/>
    </xf>
    <xf numFmtId="166" fontId="8" fillId="2" borderId="3" xfId="1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 vertical="center"/>
    </xf>
    <xf numFmtId="10" fontId="3" fillId="0" borderId="11" xfId="2" applyNumberFormat="1" applyFont="1" applyFill="1" applyBorder="1" applyAlignment="1">
      <alignment horizontal="left" vertical="center"/>
    </xf>
    <xf numFmtId="10" fontId="3" fillId="0" borderId="12" xfId="2" applyNumberFormat="1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5"/>
  <sheetViews>
    <sheetView tabSelected="1" zoomScale="120" zoomScaleNormal="120" zoomScalePageLayoutView="110" workbookViewId="0">
      <selection activeCell="F22" sqref="F22"/>
    </sheetView>
  </sheetViews>
  <sheetFormatPr defaultColWidth="9.33203125" defaultRowHeight="12.75" x14ac:dyDescent="0.2"/>
  <cols>
    <col min="1" max="1" width="9.6640625" customWidth="1"/>
    <col min="2" max="2" width="6" customWidth="1"/>
    <col min="3" max="3" width="57.5" customWidth="1"/>
    <col min="4" max="4" width="6.6640625" customWidth="1"/>
    <col min="5" max="5" width="8.83203125" customWidth="1"/>
    <col min="6" max="6" width="14.33203125" customWidth="1"/>
    <col min="7" max="7" width="2.1640625" customWidth="1"/>
    <col min="8" max="8" width="11.33203125" customWidth="1"/>
    <col min="9" max="9" width="4.83203125" customWidth="1"/>
    <col min="10" max="10" width="14.5" customWidth="1"/>
    <col min="11" max="11" width="4.6640625" customWidth="1"/>
  </cols>
  <sheetData>
    <row r="3" spans="1:10" ht="17.25" customHeight="1" x14ac:dyDescent="0.2">
      <c r="A3" s="12" t="s">
        <v>17</v>
      </c>
      <c r="B3" s="10"/>
      <c r="C3" s="10"/>
      <c r="D3" s="10"/>
      <c r="E3" s="10"/>
      <c r="F3" s="11"/>
      <c r="G3" s="8"/>
      <c r="H3" s="8"/>
      <c r="I3" s="8"/>
      <c r="J3" s="9"/>
    </row>
    <row r="4" spans="1:10" ht="15.75" customHeight="1" x14ac:dyDescent="0.2">
      <c r="A4" s="6" t="s">
        <v>26</v>
      </c>
      <c r="B4" s="7"/>
      <c r="C4" s="7"/>
      <c r="D4" s="7"/>
      <c r="E4" s="7"/>
      <c r="F4" s="7"/>
      <c r="G4" s="8"/>
      <c r="H4" s="8"/>
      <c r="I4" s="8"/>
      <c r="J4" s="9"/>
    </row>
    <row r="5" spans="1:10" ht="18" customHeight="1" x14ac:dyDescent="0.2">
      <c r="A5" s="6" t="s">
        <v>25</v>
      </c>
      <c r="B5" s="34"/>
      <c r="C5" s="34"/>
      <c r="D5" s="34"/>
      <c r="E5" s="7"/>
      <c r="F5" s="11"/>
      <c r="G5" s="8"/>
      <c r="H5" s="8"/>
      <c r="I5" s="8"/>
      <c r="J5" s="9"/>
    </row>
    <row r="6" spans="1:10" ht="21" customHeight="1" x14ac:dyDescent="0.2">
      <c r="A6" s="12"/>
      <c r="B6" s="10"/>
      <c r="C6" s="10"/>
      <c r="D6" s="2"/>
      <c r="E6" s="2"/>
      <c r="F6" s="2"/>
      <c r="G6" s="47" t="s">
        <v>2</v>
      </c>
      <c r="H6" s="47"/>
      <c r="I6" s="48">
        <v>0.3</v>
      </c>
      <c r="J6" s="49"/>
    </row>
    <row r="7" spans="1:10" ht="24" customHeight="1" x14ac:dyDescent="0.2">
      <c r="A7" s="13"/>
      <c r="B7" s="14" t="s">
        <v>4</v>
      </c>
      <c r="C7" s="14" t="s">
        <v>5</v>
      </c>
      <c r="D7" s="23" t="s">
        <v>7</v>
      </c>
      <c r="E7" s="23" t="s">
        <v>8</v>
      </c>
      <c r="F7" s="30" t="s">
        <v>9</v>
      </c>
      <c r="G7" s="50" t="s">
        <v>10</v>
      </c>
      <c r="H7" s="51"/>
      <c r="I7" s="50" t="s">
        <v>1</v>
      </c>
      <c r="J7" s="51"/>
    </row>
    <row r="8" spans="1:10" ht="18" customHeight="1" x14ac:dyDescent="0.2">
      <c r="A8" s="13"/>
      <c r="B8" s="14"/>
      <c r="C8" s="14" t="s">
        <v>18</v>
      </c>
      <c r="D8" s="14"/>
      <c r="E8" s="23"/>
      <c r="F8" s="30"/>
      <c r="G8" s="40"/>
      <c r="H8" s="41"/>
      <c r="I8" s="42">
        <f>SUM(I9,I15)</f>
        <v>35284.969979999994</v>
      </c>
      <c r="J8" s="43"/>
    </row>
    <row r="9" spans="1:10" ht="22.5" customHeight="1" x14ac:dyDescent="0.2">
      <c r="A9" s="36" t="s">
        <v>36</v>
      </c>
      <c r="B9" s="16" t="s">
        <v>19</v>
      </c>
      <c r="C9" s="17" t="s">
        <v>20</v>
      </c>
      <c r="D9" s="18"/>
      <c r="E9" s="15"/>
      <c r="F9" s="15"/>
      <c r="G9" s="37"/>
      <c r="H9" s="38"/>
      <c r="I9" s="42">
        <f>SUM(I10:I14)</f>
        <v>23293.444979999997</v>
      </c>
      <c r="J9" s="43"/>
    </row>
    <row r="10" spans="1:10" ht="25.5" customHeight="1" x14ac:dyDescent="0.2">
      <c r="A10" s="20">
        <v>93358</v>
      </c>
      <c r="B10" s="21" t="s">
        <v>0</v>
      </c>
      <c r="C10" s="35" t="s">
        <v>27</v>
      </c>
      <c r="D10" s="27" t="s">
        <v>12</v>
      </c>
      <c r="E10" s="24">
        <v>3.96</v>
      </c>
      <c r="F10" s="29">
        <v>84.26</v>
      </c>
      <c r="G10" s="39">
        <f>F10*I6+F10</f>
        <v>109.53800000000001</v>
      </c>
      <c r="H10" s="39"/>
      <c r="I10" s="40">
        <f t="shared" ref="I10:I14" si="0">G10*E10</f>
        <v>433.77048000000002</v>
      </c>
      <c r="J10" s="41"/>
    </row>
    <row r="11" spans="1:10" ht="27.75" customHeight="1" x14ac:dyDescent="0.2">
      <c r="A11" s="20">
        <v>96539</v>
      </c>
      <c r="B11" s="21" t="s">
        <v>14</v>
      </c>
      <c r="C11" s="25" t="s">
        <v>28</v>
      </c>
      <c r="D11" s="27" t="s">
        <v>6</v>
      </c>
      <c r="E11" s="24">
        <v>52.8</v>
      </c>
      <c r="F11" s="32">
        <v>138.43</v>
      </c>
      <c r="G11" s="39">
        <f>F11*I6+F11</f>
        <v>179.959</v>
      </c>
      <c r="H11" s="39"/>
      <c r="I11" s="40">
        <f t="shared" si="0"/>
        <v>9501.8351999999995</v>
      </c>
      <c r="J11" s="41"/>
    </row>
    <row r="12" spans="1:10" ht="20.25" customHeight="1" x14ac:dyDescent="0.2">
      <c r="A12" s="20">
        <v>96545</v>
      </c>
      <c r="B12" s="21" t="s">
        <v>15</v>
      </c>
      <c r="C12" s="25" t="s">
        <v>16</v>
      </c>
      <c r="D12" s="27" t="s">
        <v>13</v>
      </c>
      <c r="E12" s="24">
        <v>40</v>
      </c>
      <c r="F12" s="31">
        <v>15.36</v>
      </c>
      <c r="G12" s="39">
        <f>F12*I6+F12</f>
        <v>19.968</v>
      </c>
      <c r="H12" s="39"/>
      <c r="I12" s="40">
        <f t="shared" si="0"/>
        <v>798.72</v>
      </c>
      <c r="J12" s="41"/>
    </row>
    <row r="13" spans="1:10" ht="21.75" customHeight="1" x14ac:dyDescent="0.2">
      <c r="A13" s="20" t="s">
        <v>35</v>
      </c>
      <c r="B13" s="21" t="s">
        <v>23</v>
      </c>
      <c r="C13" s="35" t="s">
        <v>30</v>
      </c>
      <c r="D13" s="27" t="s">
        <v>13</v>
      </c>
      <c r="E13" s="24">
        <v>274.60000000000002</v>
      </c>
      <c r="F13" s="33">
        <v>11.52</v>
      </c>
      <c r="G13" s="39">
        <f>F13*I6+F13</f>
        <v>14.975999999999999</v>
      </c>
      <c r="H13" s="39"/>
      <c r="I13" s="40">
        <f t="shared" ref="I13" si="1">G13*E13</f>
        <v>4112.4096</v>
      </c>
      <c r="J13" s="41"/>
    </row>
    <row r="14" spans="1:10" ht="27.75" customHeight="1" x14ac:dyDescent="0.2">
      <c r="A14" s="20">
        <v>96555</v>
      </c>
      <c r="B14" s="21" t="s">
        <v>29</v>
      </c>
      <c r="C14" s="35" t="s">
        <v>31</v>
      </c>
      <c r="D14" s="27" t="s">
        <v>12</v>
      </c>
      <c r="E14" s="24">
        <v>8.35</v>
      </c>
      <c r="F14" s="32">
        <v>778.14</v>
      </c>
      <c r="G14" s="39">
        <f>F14*I6+F14</f>
        <v>1011.582</v>
      </c>
      <c r="H14" s="39"/>
      <c r="I14" s="40">
        <f t="shared" si="0"/>
        <v>8446.7096999999994</v>
      </c>
      <c r="J14" s="41"/>
    </row>
    <row r="15" spans="1:10" ht="16.5" customHeight="1" x14ac:dyDescent="0.2">
      <c r="A15" s="15"/>
      <c r="B15" s="16" t="s">
        <v>21</v>
      </c>
      <c r="C15" s="17" t="s">
        <v>22</v>
      </c>
      <c r="D15" s="18"/>
      <c r="E15" s="15"/>
      <c r="F15" s="15"/>
      <c r="G15" s="37"/>
      <c r="H15" s="38"/>
      <c r="I15" s="42">
        <f>SUM(I16:I16)</f>
        <v>11991.525</v>
      </c>
      <c r="J15" s="43"/>
    </row>
    <row r="16" spans="1:10" ht="33.75" customHeight="1" x14ac:dyDescent="0.2">
      <c r="A16" s="20">
        <v>103320</v>
      </c>
      <c r="B16" s="21" t="s">
        <v>24</v>
      </c>
      <c r="C16" s="35" t="s">
        <v>32</v>
      </c>
      <c r="D16" s="26" t="s">
        <v>6</v>
      </c>
      <c r="E16" s="24">
        <v>75</v>
      </c>
      <c r="F16" s="28">
        <v>122.99</v>
      </c>
      <c r="G16" s="39">
        <f>F16*I6+F16</f>
        <v>159.887</v>
      </c>
      <c r="H16" s="39"/>
      <c r="I16" s="40">
        <f t="shared" ref="I16" si="2">G16*E16</f>
        <v>11991.525</v>
      </c>
      <c r="J16" s="41"/>
    </row>
    <row r="17" spans="1:12" ht="13.5" customHeight="1" x14ac:dyDescent="0.2">
      <c r="B17" s="22"/>
      <c r="C17" s="7"/>
      <c r="D17" s="22"/>
      <c r="E17" s="22"/>
      <c r="F17" s="22"/>
      <c r="G17" s="22"/>
      <c r="H17" s="22"/>
      <c r="I17" s="22"/>
      <c r="J17" s="22"/>
    </row>
    <row r="18" spans="1:12" ht="13.5" customHeight="1" x14ac:dyDescent="0.2">
      <c r="B18" s="22"/>
      <c r="C18" s="19" t="s">
        <v>37</v>
      </c>
      <c r="D18" s="22"/>
      <c r="E18" s="22"/>
      <c r="F18" s="22"/>
      <c r="G18" s="22"/>
      <c r="H18" s="22"/>
      <c r="I18" s="22"/>
      <c r="J18" s="22"/>
    </row>
    <row r="19" spans="1:12" x14ac:dyDescent="0.2">
      <c r="B19" s="22"/>
      <c r="C19" s="7"/>
      <c r="D19" s="22"/>
      <c r="E19" s="22"/>
      <c r="F19" s="22"/>
      <c r="G19" s="22"/>
      <c r="H19" s="22"/>
      <c r="I19" s="22"/>
      <c r="J19" s="22"/>
    </row>
    <row r="20" spans="1:12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2" x14ac:dyDescent="0.2">
      <c r="A21" s="22"/>
      <c r="B21" s="22"/>
      <c r="C21" s="19" t="s">
        <v>11</v>
      </c>
      <c r="D21" s="7"/>
      <c r="E21" s="19"/>
      <c r="F21" s="19" t="s">
        <v>33</v>
      </c>
      <c r="G21" s="7"/>
      <c r="H21" s="7"/>
      <c r="I21" s="7"/>
      <c r="J21" s="22"/>
    </row>
    <row r="22" spans="1:12" x14ac:dyDescent="0.2">
      <c r="A22" s="22"/>
      <c r="B22" s="22"/>
      <c r="C22" s="7" t="s">
        <v>3</v>
      </c>
      <c r="D22" s="7"/>
      <c r="E22" s="7"/>
      <c r="F22" s="7" t="s">
        <v>34</v>
      </c>
      <c r="G22" s="7"/>
      <c r="H22" s="7"/>
      <c r="I22" s="22"/>
      <c r="K22" s="5"/>
      <c r="L22" s="5"/>
    </row>
    <row r="23" spans="1:12" x14ac:dyDescent="0.2">
      <c r="A23" s="22"/>
      <c r="B23" s="22"/>
    </row>
    <row r="24" spans="1:12" x14ac:dyDescent="0.2">
      <c r="F24">
        <v>9</v>
      </c>
      <c r="G24" s="52"/>
      <c r="H24" s="52"/>
      <c r="I24" s="52"/>
      <c r="J24" s="52"/>
    </row>
    <row r="27" spans="1:12" x14ac:dyDescent="0.2">
      <c r="C27" s="4"/>
    </row>
    <row r="29" spans="1:12" x14ac:dyDescent="0.2">
      <c r="B29" s="1"/>
    </row>
    <row r="31" spans="1:12" x14ac:dyDescent="0.2">
      <c r="C31" s="4"/>
    </row>
    <row r="32" spans="1:12" x14ac:dyDescent="0.2">
      <c r="C32" s="3"/>
      <c r="F32" s="45"/>
      <c r="G32" s="46"/>
      <c r="H32" s="46"/>
      <c r="I32" s="46"/>
    </row>
    <row r="33" spans="3:9" x14ac:dyDescent="0.2">
      <c r="C33" s="3"/>
      <c r="F33" s="44"/>
      <c r="G33" s="44"/>
      <c r="H33" s="44"/>
      <c r="I33" s="44"/>
    </row>
    <row r="34" spans="3:9" x14ac:dyDescent="0.2">
      <c r="F34" s="44"/>
      <c r="G34" s="44"/>
      <c r="H34" s="44"/>
      <c r="I34" s="44"/>
    </row>
    <row r="35" spans="3:9" x14ac:dyDescent="0.2">
      <c r="F35" s="44"/>
      <c r="G35" s="44"/>
      <c r="H35" s="44"/>
      <c r="I35" s="44"/>
    </row>
  </sheetData>
  <mergeCells count="27">
    <mergeCell ref="F33:I33"/>
    <mergeCell ref="F34:I34"/>
    <mergeCell ref="F35:I35"/>
    <mergeCell ref="F32:I32"/>
    <mergeCell ref="G6:H6"/>
    <mergeCell ref="I6:J6"/>
    <mergeCell ref="G7:H7"/>
    <mergeCell ref="I7:J7"/>
    <mergeCell ref="G9:H9"/>
    <mergeCell ref="I9:J9"/>
    <mergeCell ref="G24:J24"/>
    <mergeCell ref="G8:H8"/>
    <mergeCell ref="I8:J8"/>
    <mergeCell ref="G13:H13"/>
    <mergeCell ref="I13:J13"/>
    <mergeCell ref="G10:H10"/>
    <mergeCell ref="I10:J10"/>
    <mergeCell ref="G11:H11"/>
    <mergeCell ref="I11:J11"/>
    <mergeCell ref="G12:H12"/>
    <mergeCell ref="I12:J12"/>
    <mergeCell ref="G15:H15"/>
    <mergeCell ref="G16:H16"/>
    <mergeCell ref="I16:J16"/>
    <mergeCell ref="I15:J15"/>
    <mergeCell ref="G14:H14"/>
    <mergeCell ref="I14:J14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user134</cp:lastModifiedBy>
  <cp:lastPrinted>2021-11-01T09:56:24Z</cp:lastPrinted>
  <dcterms:created xsi:type="dcterms:W3CDTF">2019-07-18T19:54:16Z</dcterms:created>
  <dcterms:modified xsi:type="dcterms:W3CDTF">2023-05-04T15:51:28Z</dcterms:modified>
</cp:coreProperties>
</file>