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user134\Desktop\ANEXOS TP 002-2023\"/>
    </mc:Choice>
  </mc:AlternateContent>
  <bookViews>
    <workbookView xWindow="0" yWindow="0" windowWidth="24000" windowHeight="9630"/>
  </bookViews>
  <sheets>
    <sheet name="ORÇAMENTO" sheetId="1" r:id="rId1"/>
  </sheets>
  <definedNames>
    <definedName name="_xlnm.Print_Area" localSheetId="0">ORÇAMENTO!$A$3:$I$81</definedName>
  </definedNames>
  <calcPr calcId="162913"/>
</workbook>
</file>

<file path=xl/calcChain.xml><?xml version="1.0" encoding="utf-8"?>
<calcChain xmlns="http://schemas.openxmlformats.org/spreadsheetml/2006/main">
  <c r="G75" i="1" l="1"/>
  <c r="H75" i="1" s="1"/>
  <c r="G68" i="1"/>
  <c r="H68" i="1" s="1"/>
  <c r="G63" i="1"/>
  <c r="H63" i="1" s="1"/>
  <c r="G43" i="1" l="1"/>
  <c r="H43" i="1" s="1"/>
  <c r="G37" i="1"/>
  <c r="H37" i="1" s="1"/>
  <c r="G36" i="1" l="1"/>
  <c r="H36" i="1" s="1"/>
  <c r="G35" i="1"/>
  <c r="H35" i="1" s="1"/>
  <c r="G34" i="1"/>
  <c r="H34" i="1" s="1"/>
  <c r="G33" i="1"/>
  <c r="H33" i="1" s="1"/>
  <c r="G30" i="1"/>
  <c r="H30" i="1" s="1"/>
  <c r="G29" i="1"/>
  <c r="H29" i="1" s="1"/>
  <c r="G28" i="1"/>
  <c r="H28" i="1" s="1"/>
  <c r="G27" i="1"/>
  <c r="H27" i="1" s="1"/>
  <c r="G26" i="1"/>
  <c r="H26" i="1" s="1"/>
  <c r="G15" i="1"/>
  <c r="H15" i="1" s="1"/>
  <c r="G14" i="1"/>
  <c r="H14" i="1" s="1"/>
  <c r="G13" i="1"/>
  <c r="H13" i="1" s="1"/>
  <c r="G11" i="1"/>
  <c r="H11" i="1" s="1"/>
  <c r="G12" i="1"/>
  <c r="H12" i="1" s="1"/>
  <c r="G78" i="1" l="1"/>
  <c r="G76" i="1"/>
  <c r="H76" i="1" s="1"/>
  <c r="G74" i="1"/>
  <c r="H74" i="1" s="1"/>
  <c r="G62" i="1" l="1"/>
  <c r="H62" i="1" s="1"/>
  <c r="G67" i="1"/>
  <c r="H67" i="1" s="1"/>
  <c r="G61" i="1" l="1"/>
  <c r="H61" i="1" s="1"/>
  <c r="G58" i="1" l="1"/>
  <c r="H58" i="1" s="1"/>
  <c r="G20" i="1" l="1"/>
  <c r="H20" i="1" s="1"/>
  <c r="G19" i="1"/>
  <c r="H19" i="1" s="1"/>
  <c r="G57" i="1"/>
  <c r="H57" i="1" s="1"/>
  <c r="H78" i="1" l="1"/>
  <c r="G79" i="1" l="1"/>
  <c r="H79" i="1" s="1"/>
  <c r="G56" i="1"/>
  <c r="H56" i="1" s="1"/>
  <c r="G55" i="1"/>
  <c r="H55" i="1" s="1"/>
  <c r="G54" i="1"/>
  <c r="H54" i="1" s="1"/>
  <c r="G44" i="1"/>
  <c r="H44" i="1" s="1"/>
  <c r="G42" i="1"/>
  <c r="H42" i="1" s="1"/>
  <c r="G41" i="1"/>
  <c r="H41" i="1" s="1"/>
  <c r="G23" i="1"/>
  <c r="H23" i="1" s="1"/>
  <c r="G22" i="1"/>
  <c r="H22" i="1" s="1"/>
  <c r="G21" i="1"/>
  <c r="H21" i="1" s="1"/>
  <c r="G49" i="1"/>
  <c r="H49" i="1" s="1"/>
  <c r="G48" i="1"/>
  <c r="H48" i="1" s="1"/>
  <c r="G53" i="1"/>
  <c r="H53" i="1" s="1"/>
  <c r="G52" i="1"/>
  <c r="H52" i="1" s="1"/>
  <c r="G51" i="1"/>
  <c r="H51" i="1" s="1"/>
  <c r="G50" i="1"/>
  <c r="H50" i="1" s="1"/>
  <c r="G47" i="1"/>
  <c r="H47" i="1" s="1"/>
  <c r="G38" i="1"/>
  <c r="H38" i="1" s="1"/>
  <c r="G18" i="1"/>
  <c r="H18" i="1" s="1"/>
  <c r="G77" i="1"/>
  <c r="H77" i="1" s="1"/>
  <c r="G73" i="1"/>
  <c r="H73" i="1" s="1"/>
  <c r="G72" i="1"/>
  <c r="H72" i="1" s="1"/>
  <c r="G69" i="1"/>
  <c r="H69" i="1" s="1"/>
  <c r="G66" i="1"/>
  <c r="H66" i="1" s="1"/>
  <c r="G65" i="1"/>
  <c r="H65" i="1" s="1"/>
  <c r="G64" i="1"/>
  <c r="H64" i="1" s="1"/>
  <c r="H70" i="1" l="1"/>
  <c r="H31" i="1"/>
  <c r="H80" i="1"/>
  <c r="H16" i="1"/>
  <c r="H24" i="1"/>
  <c r="H39" i="1"/>
  <c r="H59" i="1"/>
  <c r="H45" i="1"/>
  <c r="H81" i="1" l="1"/>
</calcChain>
</file>

<file path=xl/sharedStrings.xml><?xml version="1.0" encoding="utf-8"?>
<sst xmlns="http://schemas.openxmlformats.org/spreadsheetml/2006/main" count="211" uniqueCount="160">
  <si>
    <t>1.1</t>
  </si>
  <si>
    <t>1.2</t>
  </si>
  <si>
    <t>Custo Unitário</t>
  </si>
  <si>
    <t>TOTAL</t>
  </si>
  <si>
    <t>Responsável Técnico  - Engº Civil</t>
  </si>
  <si>
    <r>
      <rPr>
        <b/>
        <sz val="8"/>
        <color rgb="FF211F1D"/>
        <rFont val="Arial"/>
        <family val="2"/>
      </rPr>
      <t>item</t>
    </r>
  </si>
  <si>
    <r>
      <rPr>
        <b/>
        <sz val="8"/>
        <color rgb="FF080707"/>
        <rFont val="Arial"/>
        <family val="2"/>
      </rPr>
      <t>DISCRIMINAÇÃO  DOS SERVIÇOS</t>
    </r>
  </si>
  <si>
    <r>
      <rPr>
        <b/>
        <sz val="8"/>
        <color rgb="FF080707"/>
        <rFont val="Arial"/>
        <family val="2"/>
      </rPr>
      <t>Quant.</t>
    </r>
  </si>
  <si>
    <r>
      <rPr>
        <b/>
        <sz val="7"/>
        <color rgb="FF080707"/>
        <rFont val="Arial"/>
        <family val="2"/>
      </rPr>
      <t>TOTAL DO ORÇAMENTO</t>
    </r>
  </si>
  <si>
    <t>M</t>
  </si>
  <si>
    <t>M2</t>
  </si>
  <si>
    <t>M3</t>
  </si>
  <si>
    <t>1.4</t>
  </si>
  <si>
    <t>1.</t>
  </si>
  <si>
    <t>2.</t>
  </si>
  <si>
    <t>Unid.</t>
  </si>
  <si>
    <t>2.1</t>
  </si>
  <si>
    <t>2.2</t>
  </si>
  <si>
    <t>2.4</t>
  </si>
  <si>
    <t>2.5</t>
  </si>
  <si>
    <t>4.</t>
  </si>
  <si>
    <t>4.1</t>
  </si>
  <si>
    <t>5.</t>
  </si>
  <si>
    <t>5.2</t>
  </si>
  <si>
    <t>7.</t>
  </si>
  <si>
    <t>CJ.</t>
  </si>
  <si>
    <t>CARLOS JUAREZ G. VAZ - CREA RS 39.553</t>
  </si>
  <si>
    <r>
      <t xml:space="preserve">Municipio: </t>
    </r>
    <r>
      <rPr>
        <b/>
        <sz val="10"/>
        <color rgb="FF000000"/>
        <rFont val="Arial"/>
        <family val="2"/>
      </rPr>
      <t>S</t>
    </r>
    <r>
      <rPr>
        <b/>
        <sz val="8"/>
        <color rgb="FF000000"/>
        <rFont val="Arial"/>
        <family val="2"/>
      </rPr>
      <t>ANTO ANTÔNIO DAS MISSÕES - RS</t>
    </r>
  </si>
  <si>
    <t>2.3</t>
  </si>
  <si>
    <t>PINTURA</t>
  </si>
  <si>
    <t>TOTAL PINTURA</t>
  </si>
  <si>
    <t>UNID.</t>
  </si>
  <si>
    <t>4.2</t>
  </si>
  <si>
    <t>BDI</t>
  </si>
  <si>
    <t xml:space="preserve"> Unitário C/BDI</t>
  </si>
  <si>
    <t>4.3</t>
  </si>
  <si>
    <t>1.3</t>
  </si>
  <si>
    <t>8.2</t>
  </si>
  <si>
    <t>8.4</t>
  </si>
  <si>
    <t>8.5</t>
  </si>
  <si>
    <t>8.3</t>
  </si>
  <si>
    <t>2.6</t>
  </si>
  <si>
    <t>3.</t>
  </si>
  <si>
    <t>3.1</t>
  </si>
  <si>
    <t>3.2</t>
  </si>
  <si>
    <t>3.3</t>
  </si>
  <si>
    <t>3.4</t>
  </si>
  <si>
    <t>TOTAL INSTALAÇÕES ELÉTRICAS E TELEFÔNICAS</t>
  </si>
  <si>
    <t>8.7</t>
  </si>
  <si>
    <t>9.</t>
  </si>
  <si>
    <t>9.1</t>
  </si>
  <si>
    <t>9.2</t>
  </si>
  <si>
    <t>9.3</t>
  </si>
  <si>
    <t>9.4</t>
  </si>
  <si>
    <t>TOTAL INSTALAÇÃO EQUIPAMENTOS E SERVIÇOS COMPLEMENTARES</t>
  </si>
  <si>
    <t>9.5</t>
  </si>
  <si>
    <t>3.5</t>
  </si>
  <si>
    <t>4.4</t>
  </si>
  <si>
    <t xml:space="preserve">PEITORIL LINEAR EM GRANITO OU MÁRMORE, L = 15CM, COMPRIMENTO DE ATÉ 2M, ASSENTADO COM ARGAMASSA 1:6 COM ADITIVO. </t>
  </si>
  <si>
    <t xml:space="preserve">CHAPISCO APLICADO EM ALVENARIAS E ESTRUTURAS DE CONCRETO INTERNAS, COM COLHER DE PEDREIRO.  ARGAMASSA TRAÇO 1:3 COM PREPARO MANUAL. </t>
  </si>
  <si>
    <t xml:space="preserve">REVESTIMENTO CERÂMICO PARA PISO COM PLACAS TIPO ESMALTADA EXTRA DE DIMENSÕES 60X60 CM APLICADA EM AMBIENTES DE ÁREA MAIOR QUE 10 M2. </t>
  </si>
  <si>
    <t>SINAPI 12/22</t>
  </si>
  <si>
    <t xml:space="preserve">CONCRETO FCK = 25MPA, TRAÇO 1:2,3:2,7 (EM MASSA SECA DE CIMENTO/ AREIA MÉDIA/ BRITA 1) - PREPARO MECÂNICO COM BETONEIRA 400 L. </t>
  </si>
  <si>
    <t>1.5</t>
  </si>
  <si>
    <t xml:space="preserve">MASSA ÚNICA, PARA RECEBIMENTO DE PINTURA, EM ARGAMASSA TRAÇO 1:2:8, PREPARO MANUAL, APLICADA MANUALMENTE EM FACES INTERNAS DE PAREDES, ESPESSURA DE 20MM, COM EXECUÇÃO DE TALISCAS. </t>
  </si>
  <si>
    <t xml:space="preserve">REVESTIMENTO CERÂMICO PARA PAREDES INTERNAS COM PLACAS TIPO ESMALTADA EXTRA  DE DIMENSÕES 33X45 CM APLICADAS EM AMBIENTES DE ÁREA MAIOR QUE 5 M² A MEIA ALTURA DAS PAREDES. </t>
  </si>
  <si>
    <t xml:space="preserve">ACABAMENTOS PARA FORRO (RODA-FORRO EM PERFIL METÁLICO E PLÁSTICO). </t>
  </si>
  <si>
    <t xml:space="preserve">APLICAÇÃO MANUAL DE PINTURA COM TINTA LÁTEX ACRÍLICA EM PAREDES, DUAS DEMÃOS. </t>
  </si>
  <si>
    <t xml:space="preserve">PINTURA TINTA DE ACABAMENTO (PIGMENTADA) ESMALTE SINTÉTICO FOSCO EM MADEIRA, 3 DEMÃOS. </t>
  </si>
  <si>
    <t xml:space="preserve">LAMPADA LED TUBULAR BIVOLT 18/20 W, BASE G13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</si>
  <si>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ELETRODUTO FLEXÍVEL CORRUGADO, PVC, DN 25 MM (3/4"), PARA CIRCUITOS TERMINAIS, INSTALADO EM FORRO - FORNECIMENTO E INSTALAÇÃO. </t>
  </si>
  <si>
    <t xml:space="preserve">CABO DE COBRE FLEXÍVEL ISOLADO, 2,5 MM², ANTI-CHAMA 450/750 V, PARA CIRCUITOS TERMINAIS - FORNECIMENTO E INSTALAÇÃO. </t>
  </si>
  <si>
    <t xml:space="preserve">CABO DE COBRE FLEXÍVEL ISOLADO, 4 MM², ANTI-CHAMA 0,6/1,0 KV, PARA CIRCUITOS TERMINAIS - FORNECIMENTO E INSTALAÇÃO. </t>
  </si>
  <si>
    <t xml:space="preserve">CABO DE COBRE FLEXÍVEL ISOLADO, 6 MM², ANTI-CHAMA 0,6/1,0 KV, PARA CIRCUITOS TERMINAIS - FORNECIMENTO E INSTALAÇÃO. </t>
  </si>
  <si>
    <t xml:space="preserve">CAIXA RETANGULAR 4" X 2" MÉDIA (1,30 M DO PISO), PVC, INSTALADA EM PAREDE - FORNECIMENTO E INSTALAÇÃO. </t>
  </si>
  <si>
    <t xml:space="preserve">QUADRO DE DISTRIBUIÇÃO DE ENERGIA EM CHAPA DE AÇO GALVANIZADO, DE EMBUTIR, COM BARRAMENTO TRIFÁSICO, PARA 12 DISJUNTORES DIN 100A - FORNECIMENTO E INSTALAÇÃO. </t>
  </si>
  <si>
    <t xml:space="preserve">INTERRUPTOR SIMPLES (1 MÓDULO), 10A/250V, INCLUINDO SUPORTE E PLACA - FORNECIMENTO E INSTALAÇÃO. </t>
  </si>
  <si>
    <t xml:space="preserve">TOMADA MÉDIA DE EMBUTIR (1 MÓDULO), 2P+T 20 A, INCLUINDO SUPORTE E PLACA - FORNECIMENTO E INSTALAÇÃO. </t>
  </si>
  <si>
    <t xml:space="preserve">DISJUNTOR TRIPOLAR TIPO DIN, CORRENTE NOMINAL DE 30A - FORNECIMENTO E INSTALAÇÃO. </t>
  </si>
  <si>
    <t>CAIXA RETANGULAR 4" X 2" ALTA (2,00 M DO PISO), PVC, INSTALADA EM PAREDE - FORNECIMENTO E INSTALAÇÃO. AF_12/2015</t>
  </si>
  <si>
    <t xml:space="preserve">TUBO, PVC, SOLDÁVEL, DN 25MM, INSTALADO EM RAMAL OU SUB-RAMAL DE ÁGUA - FORNECIMENTO E INSTALAÇÃO. </t>
  </si>
  <si>
    <t xml:space="preserve">TUBO PVC, SERIE NORMAL, ESGOTO PREDIAL, DN 40 MM, FORNECIDO E INSTALADO EM RAMAL DE DESCARGA OU RAMAL DE ESGOTO SANITÁRIO. </t>
  </si>
  <si>
    <t>TUBO PVC, SERIE NORMAL, ESGOTO PREDIAL, DN 50 MM, FORNECIDO E INSTALADO EM RAMAL DE DESCARGA OU RAMAL DE ESGOTO SANITÁRIO.</t>
  </si>
  <si>
    <t xml:space="preserve">TUBO PVC, SERIE NORMAL, ESGOTO PREDIAL, DN 100 MM, FORNECIDO E INSTALADO EM RAMAL DE DESCARGA OU RAMAL DE ESGOTO SANITÁRIO. </t>
  </si>
  <si>
    <t xml:space="preserve">CAIXA SIFONADA, PVC, DN 100 X 100 X 50 MM, JUNTA ELÁSTICA, FORNECIDA E INSTALADA EM RAMAL DE DESCARGA OU EM RAMAL DE ESGOTO SANITÁRIO. </t>
  </si>
  <si>
    <t>8.6</t>
  </si>
  <si>
    <t>8.8</t>
  </si>
  <si>
    <t xml:space="preserve">VASO SANITÁRIO SIFONADO COM CAIXA ACOPLADA LOUÇA BRANCA - PADRÃO MÉDIO, INCLUSO ENGATE FLEXÍVEL EM METAL CROMADO, 1/2  X 40CM - FORNECIMENTO E INSTALAÇÃO. </t>
  </si>
  <si>
    <t xml:space="preserve">LAVATÓRIO LOUÇA BRANCA COM COLUNA, 45 X 55CM OU EQUIVALENTE, PADRÃO MÉDIO, INCLUSO SIFÃO TIPO GARRAFA, VÁLVULA E ENGATE FLEXÍVEL DE 40CM EM METAL CROMADO, COM TORNEIRA CROMADA DE MESA, PADRÃO MÉDIO - FORNECIMENTO E INSTALAÇÃO. </t>
  </si>
  <si>
    <t xml:space="preserve">PORTA TOALHA BANHO EM METAL CROMADO, TIPO BARRA, INCLUSO FIXAÇÃO. </t>
  </si>
  <si>
    <t xml:space="preserve">PAPELEIRA DE PAREDE EM METAL CROMADO SEM TAMPA, INCLUSO FIXAÇÃO. </t>
  </si>
  <si>
    <t xml:space="preserve">SABONETEIRA DE PAREDE EM METAL CROMADO, INCLUSO FIXAÇÃO. </t>
  </si>
  <si>
    <t xml:space="preserve">ASSENTO SANITARIO DE PLASTICO, TIPO CONVENCIONAL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</si>
  <si>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BARRA DE APOIO RETA, EM ACO INOX POLIDO, COMPRIMENTO 60CM, DIAMETRO MINIMO 3 CM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</si>
  <si>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PLANILHA ORÇAMENTÁRIA GLOBAL</t>
  </si>
  <si>
    <t>5.1</t>
  </si>
  <si>
    <t>9.6</t>
  </si>
  <si>
    <t>9.7</t>
  </si>
  <si>
    <r>
      <t xml:space="preserve">Objeto: </t>
    </r>
    <r>
      <rPr>
        <b/>
        <sz val="10"/>
        <color rgb="FF000000"/>
        <rFont val="Arial"/>
        <family val="2"/>
      </rPr>
      <t>EXECUÇÃO CASA DE APOIO À MULHER</t>
    </r>
  </si>
  <si>
    <r>
      <t xml:space="preserve">Endereço: </t>
    </r>
    <r>
      <rPr>
        <b/>
        <sz val="10"/>
        <color rgb="FF000000"/>
        <rFont val="Arial"/>
        <family val="2"/>
      </rPr>
      <t>RUA ALBERTO BENEVENUTO, ESQUINA RUA FERNANDO FERRARI</t>
    </r>
  </si>
  <si>
    <t xml:space="preserve">IMPERMEABILIZAÇÃO DE SUPERFÍCIE COM MANTA ASFÁLTICA, UMA CAMADA, INCLUSIVE APLICAÇÃO DE PRIMER ASFÁLTICO, E=3MM. </t>
  </si>
  <si>
    <t>IMPERMEABILIZAÇÕES, ALVENARIAS E ESTRUTURA</t>
  </si>
  <si>
    <t xml:space="preserve">ALVENARIA DE VEDAÇÃO DE BLOCOS CERÂMICOS FURADOS NA VERTICAL DE 14X19X39 CM (ESPESSURA 14 CM) E ARGAMASSA DE ASSENTAMENTO COM PREPARO EM BETONEIRA. </t>
  </si>
  <si>
    <t>KG</t>
  </si>
  <si>
    <t xml:space="preserve">ARMAÇÃO DE VIGAS E PILAR DE ESTRUTURA CONVENCIONAL DE CONCRETO ARMADO UTILIZANDO AÇO CA-50 DE 8,0 MM - MONTAGEM. </t>
  </si>
  <si>
    <t>TOTAL DE IMPERMEABILIZAÇÕES, ALVENARIAS E ESTRUTURA</t>
  </si>
  <si>
    <t>COBERTURA E FORRO</t>
  </si>
  <si>
    <t>TOTAL DE COBERTURA E FORRO</t>
  </si>
  <si>
    <t xml:space="preserve">TELHAMENTO COM TELHA ONDULADA DE FIBROCIMENTO E = 6 MM, COM RECOBRIMENTO LATERAL DE 1/4 DE ONDA PARA TELHADO COM INCLINAÇÃO MAIOR QUE 10°, COM ATÉ 2 ÁGUAS, INCLUSO IÇAMENTO. </t>
  </si>
  <si>
    <t xml:space="preserve">FABRICAÇÃO E INSTALAÇÃO DE TESOURA INTEIRA EM MADEIRA NÃO APARELHADA, VÃO DE 6 M, PARA TELHA ONDULADA DE FIBROCIMENTO, METÁLICA, PLÁSTICA OU TERMOACÚSTICA, INCLUSO IÇAMENTO. </t>
  </si>
  <si>
    <t>TRAMA DE MADEIRA COMPOSTA POR TERÇAS PARA TELHADOS DE ATÉ 2 ÁGUAS PARA TELHA DE FIBROCIMENTO, INCLUSO TRANSPORTE VERTICAL.</t>
  </si>
  <si>
    <t xml:space="preserve">CUMEEIRA PARA TELHA DE FIBROCIMENTO ONDULADA E = 6 MM, INCLUSO ACESSÓRIOS DE FIXAÇÃO E IÇAMENTO. </t>
  </si>
  <si>
    <t>FORRO EM RÉGUAS DE PVC, FRISADO, PARA AMBIENTES COMERCIAIS, INCLUSIVE ESTRUTURA DE FIXAÇÃO.</t>
  </si>
  <si>
    <t>PAVIMENTAÇÃO E REVESTIMENTOS</t>
  </si>
  <si>
    <t>TOTAL PAVIMENTAÇÃO E REVESTIMENTOS</t>
  </si>
  <si>
    <t>ESQUADRIAS, FERRAGENS. VIDROS E PEITORIS</t>
  </si>
  <si>
    <t xml:space="preserve">PORTA PIVOTANTE DE VIDRO TEMPERADO, 90X210 CM, ESPESSURA 10 MM, INCLUSIVE ACESSÓRIOS. </t>
  </si>
  <si>
    <t xml:space="preserve">KIT DE PORTA DE MADEIRA PARA PINTURA, SEMI-OCA (LEVE OU MÉDIA), PADRÃO MÉDIO, 80X210CM, ESPESSURA DE 3,5CM, ITENS INCLUSOS: MARCO, GUARNIÇÃO, DOBRADIÇAS, MONTAGEM E INSTALAÇÃO DO BATENTE, FECHADURA COM EXECUÇÃO DO FURO - FORNECIMENTO E INSTALAÇÃO. </t>
  </si>
  <si>
    <t xml:space="preserve">KIT DE PORTA DE MADEIRA PARA PINTURA, SEMI-OCA (LEVE OU MÉDIA), PADRÃO MÉDIO, 90X210CM, ESPESSURA DE 3,5CM, ITENS INCLUSOS: MARCO, GUARNIÇÃO, DOBRADIÇAS, MONTAGEM E INSTALAÇÃO DO BATENTE, FECHADURA COM EXECUÇÃO DO FURO - FORNECIMENTO E INSTALAÇÃO. </t>
  </si>
  <si>
    <t>4.5</t>
  </si>
  <si>
    <t>4.6</t>
  </si>
  <si>
    <t xml:space="preserve">JANELA DE ALUMÍNIO TIPO MAXIM-AR, COM VIDROS TEMPERADO 8MM, BATENTE E FERRAGENS. INCLUSIVE ALIZAR, ACABAMENTO E CONTRAMARCO. FORNECIMENTO E INSTALAÇÃO. </t>
  </si>
  <si>
    <t>94569 + 102168</t>
  </si>
  <si>
    <t>100665 + 102151</t>
  </si>
  <si>
    <t xml:space="preserve">JANELA DE MADEIRA - CEDRINHO/ANGELIM OU EQUIVALENTE DA REGIÃO - DE ABRIR COM 4 FOLHAS (2 VENEZIANAS E 2 GUILHOTINAS PARA VIDRO), COM BATENTE, ALIZAR E FERRAGENS. INCLUSIVE VIDROS, ACABAMENTO E CONTRAMARCO. FORNECIMENTO E INSTALAÇÃO. </t>
  </si>
  <si>
    <t>5.4</t>
  </si>
  <si>
    <t>5.3</t>
  </si>
  <si>
    <t xml:space="preserve">PINTURA FUNDO NIVELADOR ALQUÍDICO BRANCO EM MADEIRA (PORTAS INTERNAS E JANELAS), INCLUSIVE LIXAMENTO. </t>
  </si>
  <si>
    <t xml:space="preserve">LIXAMENTO E APLICAÇÃO MANUAL DE FUNDO SELADOR ACRÍLICO EM PAREDES EXTERNAS E INTERNAS DE EDIFICAÇÕES. </t>
  </si>
  <si>
    <t>TOTAL ESQUADRIAS, FERRAGENS, VIDROS E PEITORIS</t>
  </si>
  <si>
    <t xml:space="preserve">INSTALAÇÕES ELÉTRICAS </t>
  </si>
  <si>
    <t>6.</t>
  </si>
  <si>
    <t>6.1</t>
  </si>
  <si>
    <t>6.2</t>
  </si>
  <si>
    <t>6.3</t>
  </si>
  <si>
    <t>6.4</t>
  </si>
  <si>
    <t>6.5</t>
  </si>
  <si>
    <t>6.6</t>
  </si>
  <si>
    <t>6.7</t>
  </si>
  <si>
    <t>6.8</t>
  </si>
  <si>
    <t>6.9</t>
  </si>
  <si>
    <t>6.10</t>
  </si>
  <si>
    <t>6.11</t>
  </si>
  <si>
    <t>6.12</t>
  </si>
  <si>
    <t>REGISTRO DE PRESSÃO BRUTO, LATÃO, ROSCÁVEL, 3/4", COM ACABAMENTO E CANOPLA CROMADOS - FORNECIMENTO E INSTALAÇÃO.</t>
  </si>
  <si>
    <t xml:space="preserve">REGISTRO DE GAVETA BRUTO, LATÃO, ROSCÁVEL, 3/4", COM ACABAMENTO E CANOPLA CROMADOS - FORNECIMENTO E INSTALAÇÃO. </t>
  </si>
  <si>
    <t>TANQUE SÉPTICO CIRCULAR, EM CONCRETO PRÉ-MOLDADO, DIÂMETRO INTERNO = 1,10 M, ALTURA INTERNA = 2,50 M, VOLUME ÚTIL: 2138,2 L (PARA 5 CONTRIBUINTES). AF_12/2020_PA</t>
  </si>
  <si>
    <t>SUMIDOURO RETANGULAR, EM ALVENARIA COM BLOCOS DE CONCRETO, DIMENSÕES INTERNAS: 0,8 X 1,4 X H=3,0 M, ÁREA DE INFILTRAÇÃO: 13,2 M² (PARA 5 CONTRIBUINTES). AF_12/2020</t>
  </si>
  <si>
    <t>8.9</t>
  </si>
  <si>
    <t>TOTAL INSTALAÇÕES HIDROSSANITÁRIAS</t>
  </si>
  <si>
    <t>INSTALAÇÕES HIDROSSANITÁRIAS</t>
  </si>
  <si>
    <t>INSTALAÇÃO EQUIPAMENTOS</t>
  </si>
  <si>
    <t xml:space="preserve">PORTA TOALHA ROSTO EM METAL CROMADO, TIPO ARGOLA, INCLUSO FIXAÇÃO. </t>
  </si>
  <si>
    <t>FELISBERTO DOS SANTOS FERREIRA</t>
  </si>
  <si>
    <t>Prefeito Municipal</t>
  </si>
  <si>
    <t xml:space="preserve">Proponente: PREFEITURA MUNICIPAL DE SANTO ANTÔNIO DAS MISSÕES </t>
  </si>
  <si>
    <t>FABRICAÇÃO DE FÔRMA PARA VIGAS E PILARES, EM MADEIRA</t>
  </si>
  <si>
    <t xml:space="preserve">CONTRAPISO DE CONCRETO MAGRO PARA LASTRO(E=7,0CM), TRAÇO 1:4,5:4,5 (EM MASSA SECA DE CIMENTO/ AREIA MÉDIA/ BRITA 1) - PREPARO MECÂNICO COM BETONEIRA 400 L. </t>
  </si>
  <si>
    <t>LUMINÁRIA TIPO PLAFON EM PLÁSTICO, DE SOBREPOR, PARA 2 LÂMPADAS LED  18/20 W - FORNECIMENTO E INSTALAÇÃO.</t>
  </si>
  <si>
    <t>SANTO ANTÔNIO DAS MISSÕES-RS, 07 DE MARÇO DE 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</si>
</sst>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R$&quot;\ * #,##0.00_-;\-&quot;R$&quot;\ * #,##0.00_-;_-&quot;R$&quot;\ * &quot;-&quot;??_-;_-@_-"/>
    <numFmt numFmtId="164" formatCode="#,##0;#,##0"/>
    <numFmt numFmtId="165" formatCode="###0;###0"/>
  </numFmts>
  <fonts count="28" x14ac:knownFonts="1">
    <font>
      <sz val="10"/>
      <color rgb="FF000000"/>
      <name val="Times New Roman"/>
      <charset val="204"/>
    </font>
    <font>
      <sz val="10"/>
      <color rgb="FF000000"/>
      <name val="Times New Roman"/>
      <family val="1"/>
    </font>
    <font>
      <sz val="10"/>
      <color rgb="FF000000"/>
      <name val="Times New Roman"/>
      <family val="1"/>
    </font>
    <font>
      <sz val="8"/>
      <color rgb="FF000000"/>
      <name val="Calibri"/>
      <family val="2"/>
      <scheme val="minor"/>
    </font>
    <font>
      <sz val="9"/>
      <color rgb="FF000000"/>
      <name val="Times New Roman"/>
      <family val="1"/>
    </font>
    <font>
      <sz val="8"/>
      <color rgb="FF000000"/>
      <name val="Arial"/>
      <family val="2"/>
    </font>
    <font>
      <sz val="10"/>
      <color rgb="FF000000"/>
      <name val="Arial"/>
      <family val="2"/>
    </font>
    <font>
      <b/>
      <sz val="12"/>
      <color rgb="FF000000"/>
      <name val="Arial"/>
      <family val="2"/>
    </font>
    <font>
      <b/>
      <sz val="8"/>
      <color rgb="FF000000"/>
      <name val="Arial"/>
      <family val="2"/>
    </font>
    <font>
      <b/>
      <sz val="10"/>
      <color rgb="FF000000"/>
      <name val="Arial"/>
      <family val="2"/>
    </font>
    <font>
      <b/>
      <sz val="8"/>
      <color rgb="FF211F1D"/>
      <name val="Arial"/>
      <family val="2"/>
    </font>
    <font>
      <b/>
      <sz val="8"/>
      <name val="Arial"/>
      <family val="2"/>
    </font>
    <font>
      <b/>
      <sz val="8"/>
      <color rgb="FF080707"/>
      <name val="Arial"/>
      <family val="2"/>
    </font>
    <font>
      <sz val="7"/>
      <color rgb="FF000000"/>
      <name val="Arial"/>
      <family val="2"/>
    </font>
    <font>
      <b/>
      <sz val="7"/>
      <color rgb="FF080707"/>
      <name val="Arial"/>
      <family val="2"/>
    </font>
    <font>
      <b/>
      <sz val="7"/>
      <name val="Arial"/>
      <family val="2"/>
    </font>
    <font>
      <b/>
      <sz val="7"/>
      <color rgb="FF000000"/>
      <name val="Arial"/>
      <family val="2"/>
    </font>
    <font>
      <sz val="7"/>
      <color rgb="FF211F1D"/>
      <name val="Arial"/>
      <family val="2"/>
    </font>
    <font>
      <sz val="7"/>
      <color rgb="FF080707"/>
      <name val="Arial"/>
      <family val="2"/>
    </font>
    <font>
      <sz val="9"/>
      <color rgb="FF000000"/>
      <name val="Cambria"/>
      <family val="1"/>
    </font>
    <font>
      <sz val="8"/>
      <color rgb="FF211F1D"/>
      <name val="Arial"/>
      <family val="2"/>
    </font>
    <font>
      <sz val="8"/>
      <color rgb="FF000000"/>
      <name val="Times New Roman"/>
      <family val="1"/>
    </font>
    <font>
      <sz val="8"/>
      <name val="Arial"/>
      <family val="2"/>
    </font>
    <font>
      <b/>
      <sz val="6"/>
      <color rgb="FF211F1D"/>
      <name val="Arial"/>
      <family val="2"/>
    </font>
    <font>
      <sz val="8"/>
      <name val="Calibri"/>
      <family val="2"/>
    </font>
    <font>
      <sz val="7"/>
      <color rgb="FF000000"/>
      <name val="Times New Roman"/>
      <family val="1"/>
    </font>
    <font>
      <sz val="8"/>
      <color rgb="FF211F1D"/>
      <name val="Calibri"/>
      <family val="2"/>
    </font>
    <font>
      <sz val="8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thin">
        <color rgb="FF080303"/>
      </left>
      <right style="thin">
        <color rgb="FF080303"/>
      </right>
      <top style="thin">
        <color rgb="FF080303"/>
      </top>
      <bottom style="thin">
        <color rgb="FF080303"/>
      </bottom>
      <diagonal/>
    </border>
    <border>
      <left style="thin">
        <color rgb="FF080303"/>
      </left>
      <right/>
      <top style="thin">
        <color rgb="FF080303"/>
      </top>
      <bottom style="thin">
        <color rgb="FF080303"/>
      </bottom>
      <diagonal/>
    </border>
    <border>
      <left/>
      <right style="thin">
        <color rgb="FF080303"/>
      </right>
      <top style="thin">
        <color rgb="FF080303"/>
      </top>
      <bottom style="thin">
        <color rgb="FF080303"/>
      </bottom>
      <diagonal/>
    </border>
    <border>
      <left style="thin">
        <color rgb="FF080303"/>
      </left>
      <right/>
      <top/>
      <bottom style="thin">
        <color rgb="FF080303"/>
      </bottom>
      <diagonal/>
    </border>
    <border>
      <left/>
      <right style="thin">
        <color rgb="FF080303"/>
      </right>
      <top/>
      <bottom style="thin">
        <color rgb="FF08030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80303"/>
      </left>
      <right style="thin">
        <color rgb="FF080303"/>
      </right>
      <top/>
      <bottom style="thin">
        <color rgb="FF080303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9">
    <xf numFmtId="0" fontId="0" fillId="0" borderId="0" xfId="0" applyFill="1" applyBorder="1" applyAlignment="1">
      <alignment horizontal="left" vertical="top"/>
    </xf>
    <xf numFmtId="0" fontId="3" fillId="0" borderId="11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top"/>
    </xf>
    <xf numFmtId="0" fontId="6" fillId="0" borderId="8" xfId="0" applyFont="1" applyFill="1" applyBorder="1" applyAlignment="1">
      <alignment horizontal="left" vertical="top"/>
    </xf>
    <xf numFmtId="0" fontId="5" fillId="0" borderId="0" xfId="0" applyFont="1" applyFill="1" applyBorder="1" applyAlignment="1">
      <alignment horizontal="left" vertical="top"/>
    </xf>
    <xf numFmtId="0" fontId="5" fillId="0" borderId="0" xfId="0" applyFont="1" applyFill="1" applyBorder="1" applyAlignment="1">
      <alignment horizontal="center" vertical="top"/>
    </xf>
    <xf numFmtId="0" fontId="5" fillId="0" borderId="9" xfId="0" applyFont="1" applyFill="1" applyBorder="1" applyAlignment="1">
      <alignment horizontal="center" vertical="top"/>
    </xf>
    <xf numFmtId="0" fontId="5" fillId="0" borderId="11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6" fillId="0" borderId="10" xfId="0" applyFont="1" applyFill="1" applyBorder="1" applyAlignment="1">
      <alignment vertical="center"/>
    </xf>
    <xf numFmtId="0" fontId="11" fillId="0" borderId="7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top" wrapText="1"/>
    </xf>
    <xf numFmtId="164" fontId="12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vertical="top"/>
    </xf>
    <xf numFmtId="164" fontId="17" fillId="0" borderId="1" xfId="0" applyNumberFormat="1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2" fontId="17" fillId="0" borderId="1" xfId="0" applyNumberFormat="1" applyFont="1" applyFill="1" applyBorder="1" applyAlignment="1">
      <alignment horizontal="right" vertical="center" wrapText="1"/>
    </xf>
    <xf numFmtId="44" fontId="17" fillId="0" borderId="1" xfId="1" applyFont="1" applyFill="1" applyBorder="1" applyAlignment="1">
      <alignment horizontal="left" vertical="center" wrapText="1"/>
    </xf>
    <xf numFmtId="0" fontId="13" fillId="2" borderId="6" xfId="0" applyFont="1" applyFill="1" applyBorder="1" applyAlignment="1">
      <alignment horizontal="center" vertical="center" wrapText="1"/>
    </xf>
    <xf numFmtId="164" fontId="18" fillId="0" borderId="6" xfId="0" applyNumberFormat="1" applyFont="1" applyFill="1" applyBorder="1" applyAlignment="1">
      <alignment horizontal="center" vertical="center" wrapText="1"/>
    </xf>
    <xf numFmtId="164" fontId="17" fillId="0" borderId="6" xfId="0" applyNumberFormat="1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left" vertical="top" wrapText="1"/>
    </xf>
    <xf numFmtId="0" fontId="15" fillId="2" borderId="6" xfId="0" applyFont="1" applyFill="1" applyBorder="1" applyAlignment="1">
      <alignment horizontal="center" vertical="center" wrapText="1"/>
    </xf>
    <xf numFmtId="2" fontId="13" fillId="2" borderId="6" xfId="0" applyNumberFormat="1" applyFont="1" applyFill="1" applyBorder="1" applyAlignment="1">
      <alignment horizontal="left" vertical="top" wrapText="1"/>
    </xf>
    <xf numFmtId="44" fontId="13" fillId="2" borderId="6" xfId="1" applyFont="1" applyFill="1" applyBorder="1" applyAlignment="1">
      <alignment horizontal="left" vertical="top" wrapText="1"/>
    </xf>
    <xf numFmtId="0" fontId="13" fillId="0" borderId="0" xfId="0" applyFont="1" applyFill="1" applyBorder="1" applyAlignment="1">
      <alignment horizontal="left" vertical="top"/>
    </xf>
    <xf numFmtId="0" fontId="12" fillId="2" borderId="1" xfId="0" applyFont="1" applyFill="1" applyBorder="1" applyAlignment="1">
      <alignment horizontal="left" vertical="top" wrapText="1"/>
    </xf>
    <xf numFmtId="0" fontId="19" fillId="0" borderId="0" xfId="0" applyFont="1" applyFill="1" applyBorder="1" applyAlignment="1">
      <alignment horizontal="left" vertical="top"/>
    </xf>
    <xf numFmtId="0" fontId="12" fillId="2" borderId="0" xfId="0" applyFont="1" applyFill="1" applyBorder="1" applyAlignment="1">
      <alignment horizontal="left" vertical="top" wrapText="1"/>
    </xf>
    <xf numFmtId="0" fontId="5" fillId="2" borderId="0" xfId="0" applyFont="1" applyFill="1" applyBorder="1" applyAlignment="1">
      <alignment horizontal="left" vertical="top" wrapText="1"/>
    </xf>
    <xf numFmtId="44" fontId="17" fillId="0" borderId="6" xfId="1" applyFont="1" applyFill="1" applyBorder="1" applyAlignment="1">
      <alignment horizontal="left" vertical="center" wrapText="1"/>
    </xf>
    <xf numFmtId="0" fontId="16" fillId="0" borderId="0" xfId="0" applyFont="1" applyFill="1" applyBorder="1" applyAlignment="1">
      <alignment horizontal="left" vertical="top"/>
    </xf>
    <xf numFmtId="0" fontId="12" fillId="0" borderId="7" xfId="0" applyFont="1" applyFill="1" applyBorder="1" applyAlignment="1">
      <alignment horizontal="center" vertical="center" wrapText="1"/>
    </xf>
    <xf numFmtId="2" fontId="17" fillId="0" borderId="1" xfId="0" applyNumberFormat="1" applyFont="1" applyFill="1" applyBorder="1" applyAlignment="1">
      <alignment horizontal="center" vertical="center" wrapText="1"/>
    </xf>
    <xf numFmtId="0" fontId="12" fillId="2" borderId="0" xfId="0" applyFont="1" applyFill="1" applyBorder="1" applyAlignment="1">
      <alignment horizontal="left" vertical="top"/>
    </xf>
    <xf numFmtId="2" fontId="17" fillId="0" borderId="6" xfId="0" applyNumberFormat="1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top" wrapText="1"/>
    </xf>
    <xf numFmtId="0" fontId="21" fillId="0" borderId="0" xfId="0" applyFont="1" applyFill="1" applyBorder="1" applyAlignment="1">
      <alignment horizontal="center" vertical="top"/>
    </xf>
    <xf numFmtId="0" fontId="8" fillId="2" borderId="1" xfId="0" applyFont="1" applyFill="1" applyBorder="1" applyAlignment="1">
      <alignment horizontal="center" vertical="center" wrapText="1"/>
    </xf>
    <xf numFmtId="165" fontId="20" fillId="0" borderId="1" xfId="0" applyNumberFormat="1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 wrapText="1"/>
    </xf>
    <xf numFmtId="165" fontId="20" fillId="0" borderId="6" xfId="0" applyNumberFormat="1" applyFont="1" applyFill="1" applyBorder="1" applyAlignment="1">
      <alignment horizontal="center" vertical="center" wrapText="1"/>
    </xf>
    <xf numFmtId="0" fontId="22" fillId="0" borderId="6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left" vertical="top" wrapText="1"/>
    </xf>
    <xf numFmtId="0" fontId="8" fillId="0" borderId="0" xfId="0" applyFont="1" applyFill="1" applyBorder="1" applyAlignment="1">
      <alignment horizontal="center" vertical="top"/>
    </xf>
    <xf numFmtId="10" fontId="8" fillId="0" borderId="9" xfId="0" applyNumberFormat="1" applyFont="1" applyFill="1" applyBorder="1" applyAlignment="1">
      <alignment horizontal="center" vertical="top"/>
    </xf>
    <xf numFmtId="0" fontId="12" fillId="0" borderId="4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23" fillId="0" borderId="7" xfId="0" applyFont="1" applyFill="1" applyBorder="1" applyAlignment="1">
      <alignment horizontal="center" vertical="center" wrapText="1"/>
    </xf>
    <xf numFmtId="0" fontId="24" fillId="0" borderId="0" xfId="0" applyFont="1" applyAlignment="1">
      <alignment wrapText="1"/>
    </xf>
    <xf numFmtId="0" fontId="22" fillId="0" borderId="14" xfId="0" applyFont="1" applyBorder="1" applyAlignment="1">
      <alignment horizontal="center"/>
    </xf>
    <xf numFmtId="44" fontId="25" fillId="0" borderId="12" xfId="0" applyNumberFormat="1" applyFont="1" applyBorder="1" applyAlignment="1"/>
    <xf numFmtId="44" fontId="13" fillId="0" borderId="12" xfId="0" applyNumberFormat="1" applyFont="1" applyBorder="1" applyAlignment="1"/>
    <xf numFmtId="0" fontId="5" fillId="0" borderId="14" xfId="0" applyFont="1" applyBorder="1" applyAlignment="1">
      <alignment horizontal="center"/>
    </xf>
    <xf numFmtId="0" fontId="21" fillId="0" borderId="14" xfId="0" applyFont="1" applyBorder="1" applyAlignment="1">
      <alignment horizontal="center" wrapText="1"/>
    </xf>
    <xf numFmtId="0" fontId="13" fillId="0" borderId="6" xfId="0" applyFont="1" applyFill="1" applyBorder="1" applyAlignment="1">
      <alignment horizontal="center" wrapText="1"/>
    </xf>
    <xf numFmtId="44" fontId="25" fillId="0" borderId="12" xfId="0" applyNumberFormat="1" applyFont="1" applyBorder="1" applyAlignment="1">
      <alignment wrapText="1"/>
    </xf>
    <xf numFmtId="0" fontId="22" fillId="0" borderId="14" xfId="0" applyFont="1" applyBorder="1" applyAlignment="1">
      <alignment horizontal="center" wrapText="1"/>
    </xf>
    <xf numFmtId="0" fontId="26" fillId="0" borderId="1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left" vertical="top"/>
    </xf>
    <xf numFmtId="0" fontId="9" fillId="0" borderId="0" xfId="0" applyFont="1" applyFill="1" applyBorder="1" applyAlignment="1">
      <alignment horizontal="left" vertical="top"/>
    </xf>
    <xf numFmtId="0" fontId="27" fillId="0" borderId="14" xfId="0" applyFont="1" applyBorder="1" applyAlignment="1">
      <alignment horizontal="center"/>
    </xf>
    <xf numFmtId="0" fontId="24" fillId="0" borderId="14" xfId="0" applyFont="1" applyBorder="1" applyAlignment="1">
      <alignment horizontal="center"/>
    </xf>
    <xf numFmtId="44" fontId="17" fillId="0" borderId="2" xfId="1" applyFont="1" applyFill="1" applyBorder="1" applyAlignment="1">
      <alignment horizontal="left" vertical="center" wrapText="1"/>
    </xf>
    <xf numFmtId="44" fontId="17" fillId="0" borderId="3" xfId="1" applyFont="1" applyFill="1" applyBorder="1" applyAlignment="1">
      <alignment horizontal="left" vertical="center" wrapText="1"/>
    </xf>
    <xf numFmtId="44" fontId="8" fillId="2" borderId="2" xfId="1" applyFont="1" applyFill="1" applyBorder="1" applyAlignment="1">
      <alignment horizontal="left" vertical="top" wrapText="1"/>
    </xf>
    <xf numFmtId="44" fontId="8" fillId="2" borderId="3" xfId="1" applyFont="1" applyFill="1" applyBorder="1" applyAlignment="1">
      <alignment horizontal="left" vertical="top" wrapText="1"/>
    </xf>
    <xf numFmtId="0" fontId="7" fillId="0" borderId="12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12" fillId="0" borderId="4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right"/>
    </xf>
    <xf numFmtId="0" fontId="3" fillId="0" borderId="0" xfId="0" applyFont="1" applyFill="1" applyBorder="1" applyAlignment="1">
      <alignment horizontal="center" vertical="center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93"/>
  <sheetViews>
    <sheetView tabSelected="1" topLeftCell="A72" zoomScale="120" zoomScaleNormal="120" zoomScalePageLayoutView="110" workbookViewId="0">
      <selection activeCell="E82" sqref="E82"/>
    </sheetView>
  </sheetViews>
  <sheetFormatPr defaultColWidth="9.33203125" defaultRowHeight="12.75" x14ac:dyDescent="0.2"/>
  <cols>
    <col min="1" max="1" width="10.83203125" customWidth="1"/>
    <col min="2" max="2" width="6" customWidth="1"/>
    <col min="3" max="3" width="59.5" customWidth="1"/>
    <col min="4" max="4" width="10.5" customWidth="1"/>
    <col min="5" max="5" width="9" customWidth="1"/>
    <col min="6" max="6" width="11.1640625" customWidth="1"/>
    <col min="7" max="7" width="12.33203125" customWidth="1"/>
    <col min="8" max="8" width="5.83203125" customWidth="1"/>
    <col min="9" max="9" width="11.33203125" customWidth="1"/>
    <col min="10" max="10" width="4.6640625" customWidth="1"/>
  </cols>
  <sheetData>
    <row r="3" spans="1:9" ht="19.5" customHeight="1" x14ac:dyDescent="0.2">
      <c r="A3" s="70" t="s">
        <v>94</v>
      </c>
      <c r="B3" s="71"/>
      <c r="C3" s="71"/>
      <c r="D3" s="71"/>
      <c r="E3" s="71"/>
      <c r="F3" s="71"/>
      <c r="G3" s="71"/>
      <c r="H3" s="71"/>
      <c r="I3" s="72"/>
    </row>
    <row r="4" spans="1:9" x14ac:dyDescent="0.2">
      <c r="A4" s="11" t="s">
        <v>98</v>
      </c>
      <c r="B4" s="9"/>
      <c r="C4" s="9"/>
      <c r="D4" s="9"/>
      <c r="E4" s="9"/>
      <c r="F4" s="10"/>
      <c r="G4" s="10"/>
      <c r="H4" s="7"/>
      <c r="I4" s="8"/>
    </row>
    <row r="5" spans="1:9" x14ac:dyDescent="0.2">
      <c r="A5" s="62" t="s">
        <v>155</v>
      </c>
      <c r="B5" s="63"/>
      <c r="C5" s="63"/>
      <c r="D5" s="6"/>
      <c r="E5" s="6"/>
      <c r="F5" s="6"/>
      <c r="G5" s="6"/>
      <c r="H5" s="7"/>
      <c r="I5" s="8"/>
    </row>
    <row r="6" spans="1:9" x14ac:dyDescent="0.2">
      <c r="A6" s="5" t="s">
        <v>99</v>
      </c>
      <c r="B6" s="6"/>
      <c r="C6" s="6"/>
      <c r="D6" s="6"/>
      <c r="E6" s="6"/>
      <c r="F6" s="6"/>
      <c r="G6" s="6"/>
      <c r="H6" s="7"/>
      <c r="I6" s="8"/>
    </row>
    <row r="7" spans="1:9" x14ac:dyDescent="0.2">
      <c r="A7" s="5" t="s">
        <v>27</v>
      </c>
      <c r="B7" s="6"/>
      <c r="C7" s="6"/>
      <c r="D7" s="6"/>
      <c r="E7" s="6"/>
      <c r="F7" s="6"/>
      <c r="G7" s="6"/>
      <c r="H7" s="7"/>
      <c r="I7" s="8"/>
    </row>
    <row r="8" spans="1:9" ht="12" customHeight="1" x14ac:dyDescent="0.2">
      <c r="A8" s="11"/>
      <c r="B8" s="9"/>
      <c r="C8" s="9"/>
      <c r="D8" s="1"/>
      <c r="E8" s="1"/>
      <c r="F8" s="1"/>
      <c r="G8" s="1"/>
      <c r="H8" s="47" t="s">
        <v>33</v>
      </c>
      <c r="I8" s="48">
        <v>0.25</v>
      </c>
    </row>
    <row r="9" spans="1:9" ht="24" customHeight="1" x14ac:dyDescent="0.2">
      <c r="A9" s="51" t="s">
        <v>61</v>
      </c>
      <c r="B9" s="12" t="s">
        <v>5</v>
      </c>
      <c r="C9" s="12" t="s">
        <v>6</v>
      </c>
      <c r="D9" s="12" t="s">
        <v>7</v>
      </c>
      <c r="E9" s="35" t="s">
        <v>15</v>
      </c>
      <c r="F9" s="49" t="s">
        <v>2</v>
      </c>
      <c r="G9" s="50" t="s">
        <v>34</v>
      </c>
      <c r="H9" s="75" t="s">
        <v>3</v>
      </c>
      <c r="I9" s="76"/>
    </row>
    <row r="10" spans="1:9" ht="12.75" customHeight="1" x14ac:dyDescent="0.2">
      <c r="A10" s="13"/>
      <c r="B10" s="14" t="s">
        <v>13</v>
      </c>
      <c r="C10" s="29" t="s">
        <v>101</v>
      </c>
      <c r="D10" s="15"/>
      <c r="E10" s="13"/>
      <c r="F10" s="13"/>
      <c r="G10" s="13"/>
      <c r="H10" s="68"/>
      <c r="I10" s="69"/>
    </row>
    <row r="11" spans="1:9" ht="22.5" customHeight="1" x14ac:dyDescent="0.2">
      <c r="A11" s="61">
        <v>99546</v>
      </c>
      <c r="B11" s="17" t="s">
        <v>0</v>
      </c>
      <c r="C11" s="52" t="s">
        <v>100</v>
      </c>
      <c r="D11" s="36">
        <v>15.22</v>
      </c>
      <c r="E11" s="36" t="s">
        <v>10</v>
      </c>
      <c r="F11" s="20">
        <v>112.91</v>
      </c>
      <c r="G11" s="20">
        <f>F11*I8+F11</f>
        <v>141.13749999999999</v>
      </c>
      <c r="H11" s="66">
        <f>G11*D11</f>
        <v>2148.1127499999998</v>
      </c>
      <c r="I11" s="67"/>
    </row>
    <row r="12" spans="1:9" ht="33.75" x14ac:dyDescent="0.2">
      <c r="A12" s="61">
        <v>103324</v>
      </c>
      <c r="B12" s="17" t="s">
        <v>1</v>
      </c>
      <c r="C12" s="52" t="s">
        <v>102</v>
      </c>
      <c r="D12" s="36">
        <v>95</v>
      </c>
      <c r="E12" s="36" t="s">
        <v>10</v>
      </c>
      <c r="F12" s="20">
        <v>74.95</v>
      </c>
      <c r="G12" s="20">
        <f>F12*I8+F12</f>
        <v>93.6875</v>
      </c>
      <c r="H12" s="66">
        <f t="shared" ref="H12:H15" si="0">G12*D12</f>
        <v>8900.3125</v>
      </c>
      <c r="I12" s="67"/>
    </row>
    <row r="13" spans="1:9" ht="17.25" customHeight="1" x14ac:dyDescent="0.2">
      <c r="A13" s="61">
        <v>92265</v>
      </c>
      <c r="B13" s="17" t="s">
        <v>36</v>
      </c>
      <c r="C13" s="52" t="s">
        <v>156</v>
      </c>
      <c r="D13" s="36">
        <v>27.6</v>
      </c>
      <c r="E13" s="36" t="s">
        <v>10</v>
      </c>
      <c r="F13" s="20">
        <v>153.66999999999999</v>
      </c>
      <c r="G13" s="20">
        <f>F13*I8+F13</f>
        <v>192.08749999999998</v>
      </c>
      <c r="H13" s="66">
        <f t="shared" si="0"/>
        <v>5301.6149999999998</v>
      </c>
      <c r="I13" s="67"/>
    </row>
    <row r="14" spans="1:9" ht="21.75" customHeight="1" x14ac:dyDescent="0.2">
      <c r="A14" s="61">
        <v>94965</v>
      </c>
      <c r="B14" s="17" t="s">
        <v>12</v>
      </c>
      <c r="C14" s="52" t="s">
        <v>62</v>
      </c>
      <c r="D14" s="36">
        <v>1.04</v>
      </c>
      <c r="E14" s="36" t="s">
        <v>11</v>
      </c>
      <c r="F14" s="20">
        <v>492.6</v>
      </c>
      <c r="G14" s="20">
        <f>F14*I8+F14</f>
        <v>615.75</v>
      </c>
      <c r="H14" s="66">
        <f t="shared" si="0"/>
        <v>640.38</v>
      </c>
      <c r="I14" s="67"/>
    </row>
    <row r="15" spans="1:9" ht="22.5" customHeight="1" x14ac:dyDescent="0.2">
      <c r="A15" s="61">
        <v>92761</v>
      </c>
      <c r="B15" s="17" t="s">
        <v>63</v>
      </c>
      <c r="C15" s="52" t="s">
        <v>104</v>
      </c>
      <c r="D15" s="36">
        <v>106</v>
      </c>
      <c r="E15" s="36" t="s">
        <v>103</v>
      </c>
      <c r="F15" s="20">
        <v>13.24</v>
      </c>
      <c r="G15" s="20">
        <f>F15*I8+F15</f>
        <v>16.55</v>
      </c>
      <c r="H15" s="66">
        <f t="shared" si="0"/>
        <v>1754.3000000000002</v>
      </c>
      <c r="I15" s="67"/>
    </row>
    <row r="16" spans="1:9" ht="15.75" customHeight="1" x14ac:dyDescent="0.2">
      <c r="A16" s="40"/>
      <c r="B16" s="17"/>
      <c r="C16" s="46" t="s">
        <v>105</v>
      </c>
      <c r="D16" s="18"/>
      <c r="E16" s="19"/>
      <c r="F16" s="20"/>
      <c r="G16" s="20"/>
      <c r="H16" s="68">
        <f>SUM(H11:H15)</f>
        <v>18744.720249999998</v>
      </c>
      <c r="I16" s="69"/>
    </row>
    <row r="17" spans="1:9" ht="11.25" customHeight="1" x14ac:dyDescent="0.2">
      <c r="A17" s="41"/>
      <c r="B17" s="14" t="s">
        <v>14</v>
      </c>
      <c r="C17" s="29" t="s">
        <v>106</v>
      </c>
      <c r="D17" s="15"/>
      <c r="E17" s="13"/>
      <c r="F17" s="13"/>
      <c r="G17" s="13"/>
      <c r="H17" s="68"/>
      <c r="I17" s="69"/>
    </row>
    <row r="18" spans="1:9" ht="34.5" customHeight="1" x14ac:dyDescent="0.2">
      <c r="A18" s="64">
        <v>92558</v>
      </c>
      <c r="B18" s="17" t="s">
        <v>16</v>
      </c>
      <c r="C18" s="52" t="s">
        <v>109</v>
      </c>
      <c r="D18" s="36">
        <v>5</v>
      </c>
      <c r="E18" s="36" t="s">
        <v>31</v>
      </c>
      <c r="F18" s="55">
        <v>1122.05</v>
      </c>
      <c r="G18" s="20">
        <f>F18*I8+F18</f>
        <v>1402.5625</v>
      </c>
      <c r="H18" s="66">
        <f t="shared" ref="H18:H20" si="1">G18*D18</f>
        <v>7012.8125</v>
      </c>
      <c r="I18" s="67"/>
    </row>
    <row r="19" spans="1:9" ht="35.25" customHeight="1" x14ac:dyDescent="0.2">
      <c r="A19" s="65">
        <v>92544</v>
      </c>
      <c r="B19" s="17" t="s">
        <v>17</v>
      </c>
      <c r="C19" s="52" t="s">
        <v>110</v>
      </c>
      <c r="D19" s="36">
        <v>53</v>
      </c>
      <c r="E19" s="36" t="s">
        <v>10</v>
      </c>
      <c r="F19" s="55">
        <v>12.64</v>
      </c>
      <c r="G19" s="20">
        <f>F19*I8+F19</f>
        <v>15.8</v>
      </c>
      <c r="H19" s="66">
        <f t="shared" si="1"/>
        <v>837.40000000000009</v>
      </c>
      <c r="I19" s="67"/>
    </row>
    <row r="20" spans="1:9" ht="38.25" customHeight="1" x14ac:dyDescent="0.2">
      <c r="A20" s="65">
        <v>94207</v>
      </c>
      <c r="B20" s="17" t="s">
        <v>28</v>
      </c>
      <c r="C20" s="52" t="s">
        <v>108</v>
      </c>
      <c r="D20" s="36">
        <v>53</v>
      </c>
      <c r="E20" s="36" t="s">
        <v>11</v>
      </c>
      <c r="F20" s="55">
        <v>48.19</v>
      </c>
      <c r="G20" s="20">
        <f>F20*I8+F20</f>
        <v>60.237499999999997</v>
      </c>
      <c r="H20" s="66">
        <f t="shared" si="1"/>
        <v>3192.5874999999996</v>
      </c>
      <c r="I20" s="67"/>
    </row>
    <row r="21" spans="1:9" ht="26.25" customHeight="1" x14ac:dyDescent="0.2">
      <c r="A21" s="65">
        <v>94223</v>
      </c>
      <c r="B21" s="17" t="s">
        <v>18</v>
      </c>
      <c r="C21" s="52" t="s">
        <v>111</v>
      </c>
      <c r="D21" s="36">
        <v>9</v>
      </c>
      <c r="E21" s="36" t="s">
        <v>9</v>
      </c>
      <c r="F21" s="55">
        <v>82.17</v>
      </c>
      <c r="G21" s="20">
        <f>F21*I8+F21</f>
        <v>102.71250000000001</v>
      </c>
      <c r="H21" s="66">
        <f t="shared" ref="H21:H23" si="2">G21*D21</f>
        <v>924.41250000000002</v>
      </c>
      <c r="I21" s="67"/>
    </row>
    <row r="22" spans="1:9" ht="28.5" customHeight="1" x14ac:dyDescent="0.2">
      <c r="A22" s="61">
        <v>96116</v>
      </c>
      <c r="B22" s="17" t="s">
        <v>19</v>
      </c>
      <c r="C22" s="52" t="s">
        <v>112</v>
      </c>
      <c r="D22" s="36">
        <v>39</v>
      </c>
      <c r="E22" s="36" t="s">
        <v>10</v>
      </c>
      <c r="F22" s="20">
        <v>83.73</v>
      </c>
      <c r="G22" s="20">
        <f>F22*I8+F22</f>
        <v>104.66250000000001</v>
      </c>
      <c r="H22" s="66">
        <f t="shared" si="2"/>
        <v>4081.8375000000005</v>
      </c>
      <c r="I22" s="67"/>
    </row>
    <row r="23" spans="1:9" ht="17.25" customHeight="1" x14ac:dyDescent="0.2">
      <c r="A23" s="61">
        <v>96121</v>
      </c>
      <c r="B23" s="17" t="s">
        <v>41</v>
      </c>
      <c r="C23" s="52" t="s">
        <v>66</v>
      </c>
      <c r="D23" s="36">
        <v>56</v>
      </c>
      <c r="E23" s="36" t="s">
        <v>10</v>
      </c>
      <c r="F23" s="20">
        <v>13.38</v>
      </c>
      <c r="G23" s="20">
        <f>F23*I8+F23</f>
        <v>16.725000000000001</v>
      </c>
      <c r="H23" s="66">
        <f t="shared" si="2"/>
        <v>936.60000000000014</v>
      </c>
      <c r="I23" s="67"/>
    </row>
    <row r="24" spans="1:9" ht="13.5" customHeight="1" x14ac:dyDescent="0.2">
      <c r="A24" s="42"/>
      <c r="B24" s="17"/>
      <c r="C24" s="46" t="s">
        <v>107</v>
      </c>
      <c r="D24" s="18"/>
      <c r="E24" s="19"/>
      <c r="F24" s="20"/>
      <c r="G24" s="20"/>
      <c r="H24" s="68">
        <f>SUM(H18:H23)</f>
        <v>16985.649999999998</v>
      </c>
      <c r="I24" s="69"/>
    </row>
    <row r="25" spans="1:9" ht="10.5" customHeight="1" x14ac:dyDescent="0.2">
      <c r="A25" s="43"/>
      <c r="B25" s="14" t="s">
        <v>42</v>
      </c>
      <c r="C25" s="31" t="s">
        <v>113</v>
      </c>
      <c r="D25" s="15"/>
      <c r="E25" s="32"/>
      <c r="F25" s="13"/>
      <c r="G25" s="13"/>
      <c r="H25" s="68"/>
      <c r="I25" s="69"/>
    </row>
    <row r="26" spans="1:9" ht="34.5" customHeight="1" x14ac:dyDescent="0.2">
      <c r="A26" s="44">
        <v>94962</v>
      </c>
      <c r="B26" s="22" t="s">
        <v>43</v>
      </c>
      <c r="C26" s="52" t="s">
        <v>157</v>
      </c>
      <c r="D26" s="36">
        <v>2.73</v>
      </c>
      <c r="E26" s="38" t="s">
        <v>11</v>
      </c>
      <c r="F26" s="20">
        <v>376.5</v>
      </c>
      <c r="G26" s="20">
        <f>F26*I8+F26</f>
        <v>470.625</v>
      </c>
      <c r="H26" s="66">
        <f>G26*D26</f>
        <v>1284.8062500000001</v>
      </c>
      <c r="I26" s="67"/>
    </row>
    <row r="27" spans="1:9" ht="25.5" customHeight="1" x14ac:dyDescent="0.2">
      <c r="A27" s="44">
        <v>87257</v>
      </c>
      <c r="B27" s="22" t="s">
        <v>44</v>
      </c>
      <c r="C27" s="52" t="s">
        <v>60</v>
      </c>
      <c r="D27" s="36">
        <v>39</v>
      </c>
      <c r="E27" s="38" t="s">
        <v>10</v>
      </c>
      <c r="F27" s="20">
        <v>90.53</v>
      </c>
      <c r="G27" s="20">
        <f>F27*I8+F27</f>
        <v>113.16249999999999</v>
      </c>
      <c r="H27" s="66">
        <f>G27*D27</f>
        <v>4413.3374999999996</v>
      </c>
      <c r="I27" s="67"/>
    </row>
    <row r="28" spans="1:9" ht="23.25" customHeight="1" x14ac:dyDescent="0.2">
      <c r="A28" s="53">
        <v>87878</v>
      </c>
      <c r="B28" s="17" t="s">
        <v>45</v>
      </c>
      <c r="C28" s="52" t="s">
        <v>59</v>
      </c>
      <c r="D28" s="36">
        <v>180</v>
      </c>
      <c r="E28" s="36" t="s">
        <v>10</v>
      </c>
      <c r="F28" s="20">
        <v>4.7</v>
      </c>
      <c r="G28" s="20">
        <f>F28*I8+F28</f>
        <v>5.875</v>
      </c>
      <c r="H28" s="66">
        <f t="shared" ref="H28:H30" si="3">G28*D28</f>
        <v>1057.5</v>
      </c>
      <c r="I28" s="67"/>
    </row>
    <row r="29" spans="1:9" ht="22.5" customHeight="1" x14ac:dyDescent="0.2">
      <c r="A29" s="56">
        <v>87530</v>
      </c>
      <c r="B29" s="17" t="s">
        <v>46</v>
      </c>
      <c r="C29" s="52" t="s">
        <v>64</v>
      </c>
      <c r="D29" s="36">
        <v>180</v>
      </c>
      <c r="E29" s="36" t="s">
        <v>10</v>
      </c>
      <c r="F29" s="20">
        <v>39.1</v>
      </c>
      <c r="G29" s="20">
        <f>F29*I8+F29</f>
        <v>48.875</v>
      </c>
      <c r="H29" s="66">
        <f t="shared" si="3"/>
        <v>8797.5</v>
      </c>
      <c r="I29" s="67"/>
    </row>
    <row r="30" spans="1:9" ht="33.75" customHeight="1" x14ac:dyDescent="0.2">
      <c r="A30" s="56">
        <v>87275</v>
      </c>
      <c r="B30" s="17" t="s">
        <v>56</v>
      </c>
      <c r="C30" s="52" t="s">
        <v>65</v>
      </c>
      <c r="D30" s="36">
        <v>23</v>
      </c>
      <c r="E30" s="36" t="s">
        <v>10</v>
      </c>
      <c r="F30" s="20">
        <v>71.680000000000007</v>
      </c>
      <c r="G30" s="20">
        <f>F30*I8+F30</f>
        <v>89.600000000000009</v>
      </c>
      <c r="H30" s="66">
        <f t="shared" si="3"/>
        <v>2060.8000000000002</v>
      </c>
      <c r="I30" s="67"/>
    </row>
    <row r="31" spans="1:9" ht="11.25" customHeight="1" x14ac:dyDescent="0.2">
      <c r="A31" s="42"/>
      <c r="B31" s="17"/>
      <c r="C31" s="34" t="s">
        <v>114</v>
      </c>
      <c r="D31" s="18"/>
      <c r="E31" s="36"/>
      <c r="F31" s="20"/>
      <c r="G31" s="20"/>
      <c r="H31" s="68">
        <f>SUM(H26:H30)</f>
        <v>17613.943749999999</v>
      </c>
      <c r="I31" s="69"/>
    </row>
    <row r="32" spans="1:9" ht="11.25" customHeight="1" x14ac:dyDescent="0.2">
      <c r="A32" s="41"/>
      <c r="B32" s="14" t="s">
        <v>20</v>
      </c>
      <c r="C32" s="29" t="s">
        <v>115</v>
      </c>
      <c r="D32" s="15"/>
      <c r="E32" s="13"/>
      <c r="F32" s="13"/>
      <c r="G32" s="13"/>
      <c r="H32" s="68"/>
      <c r="I32" s="69"/>
    </row>
    <row r="33" spans="1:10" ht="22.5" customHeight="1" x14ac:dyDescent="0.2">
      <c r="A33" s="61">
        <v>102182</v>
      </c>
      <c r="B33" s="17" t="s">
        <v>21</v>
      </c>
      <c r="C33" s="52" t="s">
        <v>116</v>
      </c>
      <c r="D33" s="36">
        <v>1</v>
      </c>
      <c r="E33" s="36" t="s">
        <v>25</v>
      </c>
      <c r="F33" s="20">
        <v>772.35</v>
      </c>
      <c r="G33" s="20">
        <f>F33*I8+F33</f>
        <v>965.4375</v>
      </c>
      <c r="H33" s="66">
        <f t="shared" ref="H33" si="4">G33*D33</f>
        <v>965.4375</v>
      </c>
      <c r="I33" s="67"/>
    </row>
    <row r="34" spans="1:10" ht="45.75" customHeight="1" x14ac:dyDescent="0.2">
      <c r="A34" s="61">
        <v>90843</v>
      </c>
      <c r="B34" s="17" t="s">
        <v>32</v>
      </c>
      <c r="C34" s="52" t="s">
        <v>117</v>
      </c>
      <c r="D34" s="36">
        <v>1</v>
      </c>
      <c r="E34" s="36" t="s">
        <v>25</v>
      </c>
      <c r="F34" s="20">
        <v>1238.72</v>
      </c>
      <c r="G34" s="20">
        <f>F34*I8+F34</f>
        <v>1548.4</v>
      </c>
      <c r="H34" s="66">
        <f>G34*D34</f>
        <v>1548.4</v>
      </c>
      <c r="I34" s="67"/>
    </row>
    <row r="35" spans="1:10" ht="46.5" customHeight="1" x14ac:dyDescent="0.2">
      <c r="A35" s="61">
        <v>90844</v>
      </c>
      <c r="B35" s="17" t="s">
        <v>35</v>
      </c>
      <c r="C35" s="52" t="s">
        <v>118</v>
      </c>
      <c r="D35" s="36">
        <v>2</v>
      </c>
      <c r="E35" s="36" t="s">
        <v>25</v>
      </c>
      <c r="F35" s="20">
        <v>1341.52</v>
      </c>
      <c r="G35" s="20">
        <f>F35*I8+F35</f>
        <v>1676.9</v>
      </c>
      <c r="H35" s="66">
        <f t="shared" ref="H35:H36" si="5">G35*D35</f>
        <v>3353.8</v>
      </c>
      <c r="I35" s="67"/>
    </row>
    <row r="36" spans="1:10" ht="46.5" customHeight="1" x14ac:dyDescent="0.2">
      <c r="A36" s="42" t="s">
        <v>123</v>
      </c>
      <c r="B36" s="17" t="s">
        <v>57</v>
      </c>
      <c r="C36" s="52" t="s">
        <v>124</v>
      </c>
      <c r="D36" s="36">
        <v>4.32</v>
      </c>
      <c r="E36" s="36" t="s">
        <v>10</v>
      </c>
      <c r="F36" s="20">
        <v>1258.6300000000001</v>
      </c>
      <c r="G36" s="20">
        <f>F36*I8+F36</f>
        <v>1573.2875000000001</v>
      </c>
      <c r="H36" s="66">
        <f t="shared" si="5"/>
        <v>6796.6020000000008</v>
      </c>
      <c r="I36" s="67"/>
    </row>
    <row r="37" spans="1:10" ht="35.25" customHeight="1" x14ac:dyDescent="0.2">
      <c r="A37" s="42" t="s">
        <v>122</v>
      </c>
      <c r="B37" s="17" t="s">
        <v>119</v>
      </c>
      <c r="C37" s="52" t="s">
        <v>121</v>
      </c>
      <c r="D37" s="36">
        <v>1.88</v>
      </c>
      <c r="E37" s="36" t="s">
        <v>10</v>
      </c>
      <c r="F37" s="20">
        <v>975.11</v>
      </c>
      <c r="G37" s="20">
        <f>F37*I8+F37</f>
        <v>1218.8875</v>
      </c>
      <c r="H37" s="66">
        <f t="shared" ref="H37" si="6">G37*D37</f>
        <v>2291.5084999999999</v>
      </c>
      <c r="I37" s="67"/>
    </row>
    <row r="38" spans="1:10" ht="24" customHeight="1" x14ac:dyDescent="0.2">
      <c r="A38" s="42">
        <v>101965</v>
      </c>
      <c r="B38" s="17" t="s">
        <v>120</v>
      </c>
      <c r="C38" s="52" t="s">
        <v>58</v>
      </c>
      <c r="D38" s="36">
        <v>6</v>
      </c>
      <c r="E38" s="36" t="s">
        <v>9</v>
      </c>
      <c r="F38" s="20">
        <v>103.43</v>
      </c>
      <c r="G38" s="20">
        <f>F38*I8+F38</f>
        <v>129.28750000000002</v>
      </c>
      <c r="H38" s="66">
        <f t="shared" ref="H38" si="7">G38*D38</f>
        <v>775.72500000000014</v>
      </c>
      <c r="I38" s="67"/>
    </row>
    <row r="39" spans="1:10" ht="12" customHeight="1" x14ac:dyDescent="0.2">
      <c r="A39" s="42"/>
      <c r="B39" s="17"/>
      <c r="C39" s="34" t="s">
        <v>129</v>
      </c>
      <c r="D39" s="18"/>
      <c r="E39" s="36"/>
      <c r="F39" s="20"/>
      <c r="G39" s="20"/>
      <c r="H39" s="68">
        <f>SUM(H33:H38)</f>
        <v>15731.473000000002</v>
      </c>
      <c r="I39" s="69"/>
    </row>
    <row r="40" spans="1:10" ht="11.25" customHeight="1" x14ac:dyDescent="0.2">
      <c r="A40" s="43"/>
      <c r="B40" s="14" t="s">
        <v>22</v>
      </c>
      <c r="C40" s="37" t="s">
        <v>29</v>
      </c>
      <c r="D40" s="15"/>
      <c r="E40" s="39"/>
      <c r="F40" s="13"/>
      <c r="G40" s="13"/>
      <c r="H40" s="68"/>
      <c r="I40" s="69"/>
    </row>
    <row r="41" spans="1:10" ht="24" customHeight="1" x14ac:dyDescent="0.2">
      <c r="A41" s="45">
        <v>88415</v>
      </c>
      <c r="B41" s="23" t="s">
        <v>95</v>
      </c>
      <c r="C41" s="52" t="s">
        <v>128</v>
      </c>
      <c r="D41" s="36">
        <v>157</v>
      </c>
      <c r="E41" s="38" t="s">
        <v>10</v>
      </c>
      <c r="F41" s="20">
        <v>4.3</v>
      </c>
      <c r="G41" s="20">
        <f>F41*I8+F41</f>
        <v>5.375</v>
      </c>
      <c r="H41" s="66">
        <f t="shared" ref="H41:H44" si="8">G41*D41</f>
        <v>843.875</v>
      </c>
      <c r="I41" s="67"/>
    </row>
    <row r="42" spans="1:10" ht="21.75" customHeight="1" x14ac:dyDescent="0.2">
      <c r="A42" s="45">
        <v>88489</v>
      </c>
      <c r="B42" s="23" t="s">
        <v>23</v>
      </c>
      <c r="C42" s="52" t="s">
        <v>67</v>
      </c>
      <c r="D42" s="36">
        <v>157</v>
      </c>
      <c r="E42" s="38" t="s">
        <v>10</v>
      </c>
      <c r="F42" s="20">
        <v>16.3</v>
      </c>
      <c r="G42" s="20">
        <f>F42*I8+F42</f>
        <v>20.375</v>
      </c>
      <c r="H42" s="66">
        <f t="shared" si="8"/>
        <v>3198.875</v>
      </c>
      <c r="I42" s="67"/>
    </row>
    <row r="43" spans="1:10" ht="21.75" customHeight="1" x14ac:dyDescent="0.2">
      <c r="A43" s="61">
        <v>102197</v>
      </c>
      <c r="B43" s="23" t="s">
        <v>126</v>
      </c>
      <c r="C43" s="52" t="s">
        <v>127</v>
      </c>
      <c r="D43" s="36">
        <v>34.5</v>
      </c>
      <c r="E43" s="38" t="s">
        <v>10</v>
      </c>
      <c r="F43" s="20">
        <v>31.75</v>
      </c>
      <c r="G43" s="20">
        <f>F43*I8+F43</f>
        <v>39.6875</v>
      </c>
      <c r="H43" s="66">
        <f t="shared" si="8"/>
        <v>1369.21875</v>
      </c>
      <c r="I43" s="67"/>
    </row>
    <row r="44" spans="1:10" ht="21.75" customHeight="1" x14ac:dyDescent="0.2">
      <c r="A44" s="45">
        <v>102228</v>
      </c>
      <c r="B44" s="23" t="s">
        <v>125</v>
      </c>
      <c r="C44" s="52" t="s">
        <v>68</v>
      </c>
      <c r="D44" s="36">
        <v>34.5</v>
      </c>
      <c r="E44" s="38" t="s">
        <v>10</v>
      </c>
      <c r="F44" s="20">
        <v>23.29</v>
      </c>
      <c r="G44" s="20">
        <f>F44*I8+F44</f>
        <v>29.112499999999997</v>
      </c>
      <c r="H44" s="66">
        <f t="shared" si="8"/>
        <v>1004.3812499999999</v>
      </c>
      <c r="I44" s="67"/>
      <c r="J44" s="30"/>
    </row>
    <row r="45" spans="1:10" ht="12" customHeight="1" x14ac:dyDescent="0.2">
      <c r="A45" s="42"/>
      <c r="B45" s="17"/>
      <c r="C45" s="34" t="s">
        <v>30</v>
      </c>
      <c r="D45" s="18"/>
      <c r="E45" s="36"/>
      <c r="F45" s="20"/>
      <c r="G45" s="20"/>
      <c r="H45" s="68">
        <f>SUM(H41:H44)</f>
        <v>6416.35</v>
      </c>
      <c r="I45" s="69"/>
      <c r="J45" s="30"/>
    </row>
    <row r="46" spans="1:10" ht="14.25" customHeight="1" x14ac:dyDescent="0.2">
      <c r="A46" s="43"/>
      <c r="B46" s="14" t="s">
        <v>131</v>
      </c>
      <c r="C46" s="31" t="s">
        <v>130</v>
      </c>
      <c r="D46" s="15"/>
      <c r="E46" s="39"/>
      <c r="F46" s="13"/>
      <c r="G46" s="13"/>
      <c r="H46" s="68"/>
      <c r="I46" s="69"/>
    </row>
    <row r="47" spans="1:10" ht="23.25" customHeight="1" x14ac:dyDescent="0.2">
      <c r="A47" s="57">
        <v>91834</v>
      </c>
      <c r="B47" s="22" t="s">
        <v>132</v>
      </c>
      <c r="C47" s="52" t="s">
        <v>70</v>
      </c>
      <c r="D47" s="36">
        <v>120</v>
      </c>
      <c r="E47" s="58" t="s">
        <v>9</v>
      </c>
      <c r="F47" s="59">
        <v>10.46</v>
      </c>
      <c r="G47" s="20">
        <f>F47*I8+F47</f>
        <v>13.075000000000001</v>
      </c>
      <c r="H47" s="66">
        <f>G47*D47</f>
        <v>1569.0000000000002</v>
      </c>
      <c r="I47" s="67"/>
    </row>
    <row r="48" spans="1:10" ht="24.75" customHeight="1" x14ac:dyDescent="0.2">
      <c r="A48" s="57">
        <v>91927</v>
      </c>
      <c r="B48" s="22" t="s">
        <v>133</v>
      </c>
      <c r="C48" s="52" t="s">
        <v>71</v>
      </c>
      <c r="D48" s="36">
        <v>200</v>
      </c>
      <c r="E48" s="58" t="s">
        <v>9</v>
      </c>
      <c r="F48" s="59">
        <v>3.98</v>
      </c>
      <c r="G48" s="20">
        <f>F48*I8+F48</f>
        <v>4.9749999999999996</v>
      </c>
      <c r="H48" s="66">
        <f t="shared" ref="H48" si="9">G48*D48</f>
        <v>994.99999999999989</v>
      </c>
      <c r="I48" s="67"/>
    </row>
    <row r="49" spans="1:9" ht="24.75" customHeight="1" x14ac:dyDescent="0.2">
      <c r="A49" s="57">
        <v>91929</v>
      </c>
      <c r="B49" s="22" t="s">
        <v>134</v>
      </c>
      <c r="C49" s="52" t="s">
        <v>72</v>
      </c>
      <c r="D49" s="36">
        <v>150</v>
      </c>
      <c r="E49" s="58" t="s">
        <v>9</v>
      </c>
      <c r="F49" s="59">
        <v>6.48</v>
      </c>
      <c r="G49" s="20">
        <f>F49*I8+F49</f>
        <v>8.1000000000000014</v>
      </c>
      <c r="H49" s="66">
        <f t="shared" ref="H49" si="10">G49*D49</f>
        <v>1215.0000000000002</v>
      </c>
      <c r="I49" s="67"/>
    </row>
    <row r="50" spans="1:9" ht="22.5" customHeight="1" x14ac:dyDescent="0.2">
      <c r="A50" s="57">
        <v>91931</v>
      </c>
      <c r="B50" s="22" t="s">
        <v>135</v>
      </c>
      <c r="C50" s="52" t="s">
        <v>73</v>
      </c>
      <c r="D50" s="36">
        <v>100</v>
      </c>
      <c r="E50" s="58" t="s">
        <v>9</v>
      </c>
      <c r="F50" s="59">
        <v>9.11</v>
      </c>
      <c r="G50" s="20">
        <f>F50*I8+F50</f>
        <v>11.387499999999999</v>
      </c>
      <c r="H50" s="66">
        <f t="shared" ref="H50:H53" si="11">G50*D50</f>
        <v>1138.75</v>
      </c>
      <c r="I50" s="67"/>
    </row>
    <row r="51" spans="1:9" ht="21" customHeight="1" x14ac:dyDescent="0.2">
      <c r="A51" s="57">
        <v>91940</v>
      </c>
      <c r="B51" s="22" t="s">
        <v>136</v>
      </c>
      <c r="C51" s="52" t="s">
        <v>74</v>
      </c>
      <c r="D51" s="36">
        <v>14</v>
      </c>
      <c r="E51" s="36" t="s">
        <v>31</v>
      </c>
      <c r="F51" s="59">
        <v>16.11</v>
      </c>
      <c r="G51" s="20">
        <f>F51*I8+F51</f>
        <v>20.137499999999999</v>
      </c>
      <c r="H51" s="66">
        <f t="shared" si="11"/>
        <v>281.92500000000001</v>
      </c>
      <c r="I51" s="67"/>
    </row>
    <row r="52" spans="1:9" ht="22.5" customHeight="1" x14ac:dyDescent="0.2">
      <c r="A52" s="57">
        <v>91939</v>
      </c>
      <c r="B52" s="22" t="s">
        <v>137</v>
      </c>
      <c r="C52" s="52" t="s">
        <v>79</v>
      </c>
      <c r="D52" s="36">
        <v>3</v>
      </c>
      <c r="E52" s="36" t="s">
        <v>31</v>
      </c>
      <c r="F52" s="59">
        <v>30.14</v>
      </c>
      <c r="G52" s="20">
        <f>F52*I8+F52</f>
        <v>37.674999999999997</v>
      </c>
      <c r="H52" s="66">
        <f t="shared" si="11"/>
        <v>113.02499999999999</v>
      </c>
      <c r="I52" s="67"/>
    </row>
    <row r="53" spans="1:9" ht="33.75" customHeight="1" x14ac:dyDescent="0.2">
      <c r="A53" s="60">
        <v>101875</v>
      </c>
      <c r="B53" s="22" t="s">
        <v>138</v>
      </c>
      <c r="C53" s="52" t="s">
        <v>75</v>
      </c>
      <c r="D53" s="36">
        <v>1</v>
      </c>
      <c r="E53" s="36" t="s">
        <v>31</v>
      </c>
      <c r="F53" s="59">
        <v>452.37</v>
      </c>
      <c r="G53" s="20">
        <f>F53*I8+F53</f>
        <v>565.46249999999998</v>
      </c>
      <c r="H53" s="66">
        <f t="shared" si="11"/>
        <v>565.46249999999998</v>
      </c>
      <c r="I53" s="67"/>
    </row>
    <row r="54" spans="1:9" ht="22.5" customHeight="1" x14ac:dyDescent="0.2">
      <c r="A54" s="60">
        <v>93670</v>
      </c>
      <c r="B54" s="22" t="s">
        <v>139</v>
      </c>
      <c r="C54" s="52" t="s">
        <v>78</v>
      </c>
      <c r="D54" s="36">
        <v>3</v>
      </c>
      <c r="E54" s="36" t="s">
        <v>31</v>
      </c>
      <c r="F54" s="59">
        <v>79.790000000000006</v>
      </c>
      <c r="G54" s="20">
        <f>F54*I8+F54</f>
        <v>99.737500000000011</v>
      </c>
      <c r="H54" s="66">
        <f t="shared" ref="H54:H58" si="12">G54*D54</f>
        <v>299.21250000000003</v>
      </c>
      <c r="I54" s="67"/>
    </row>
    <row r="55" spans="1:9" ht="24" customHeight="1" x14ac:dyDescent="0.2">
      <c r="A55" s="57">
        <v>91953</v>
      </c>
      <c r="B55" s="22" t="s">
        <v>140</v>
      </c>
      <c r="C55" s="52" t="s">
        <v>76</v>
      </c>
      <c r="D55" s="36">
        <v>4</v>
      </c>
      <c r="E55" s="36" t="s">
        <v>31</v>
      </c>
      <c r="F55" s="59">
        <v>28.99</v>
      </c>
      <c r="G55" s="20">
        <f>F55*I8+F55</f>
        <v>36.237499999999997</v>
      </c>
      <c r="H55" s="66">
        <f t="shared" si="12"/>
        <v>144.94999999999999</v>
      </c>
      <c r="I55" s="67"/>
    </row>
    <row r="56" spans="1:9" ht="24" customHeight="1" x14ac:dyDescent="0.2">
      <c r="A56" s="57">
        <v>91997</v>
      </c>
      <c r="B56" s="22" t="s">
        <v>141</v>
      </c>
      <c r="C56" s="52" t="s">
        <v>77</v>
      </c>
      <c r="D56" s="36">
        <v>13</v>
      </c>
      <c r="E56" s="36" t="s">
        <v>31</v>
      </c>
      <c r="F56" s="59">
        <v>37.159999999999997</v>
      </c>
      <c r="G56" s="20">
        <f>F56*I8+F56</f>
        <v>46.449999999999996</v>
      </c>
      <c r="H56" s="66">
        <f t="shared" si="12"/>
        <v>603.84999999999991</v>
      </c>
      <c r="I56" s="67"/>
    </row>
    <row r="57" spans="1:9" ht="12.75" customHeight="1" x14ac:dyDescent="0.2">
      <c r="A57" s="60">
        <v>39387</v>
      </c>
      <c r="B57" s="22" t="s">
        <v>142</v>
      </c>
      <c r="C57" s="52" t="s">
        <v>69</v>
      </c>
      <c r="D57" s="36">
        <v>10</v>
      </c>
      <c r="E57" s="36" t="s">
        <v>31</v>
      </c>
      <c r="F57" s="59">
        <v>16.100000000000001</v>
      </c>
      <c r="G57" s="20">
        <f>F57*I8+F57</f>
        <v>20.125</v>
      </c>
      <c r="H57" s="66">
        <f t="shared" si="12"/>
        <v>201.25</v>
      </c>
      <c r="I57" s="67"/>
    </row>
    <row r="58" spans="1:9" ht="24.75" customHeight="1" x14ac:dyDescent="0.2">
      <c r="A58" s="56">
        <v>97589</v>
      </c>
      <c r="B58" s="22" t="s">
        <v>143</v>
      </c>
      <c r="C58" s="52" t="s">
        <v>158</v>
      </c>
      <c r="D58" s="36">
        <v>5</v>
      </c>
      <c r="E58" s="36" t="s">
        <v>31</v>
      </c>
      <c r="F58" s="54">
        <v>43.03</v>
      </c>
      <c r="G58" s="20">
        <f>F58*I8+F58</f>
        <v>53.787500000000001</v>
      </c>
      <c r="H58" s="66">
        <f t="shared" si="12"/>
        <v>268.9375</v>
      </c>
      <c r="I58" s="67"/>
    </row>
    <row r="59" spans="1:9" ht="12" customHeight="1" x14ac:dyDescent="0.2">
      <c r="A59" s="53"/>
      <c r="B59" s="17"/>
      <c r="C59" s="34" t="s">
        <v>47</v>
      </c>
      <c r="D59" s="18"/>
      <c r="E59" s="36"/>
      <c r="F59" s="20"/>
      <c r="G59" s="20"/>
      <c r="H59" s="68">
        <f>SUM(H47:H58)</f>
        <v>7396.3624999999993</v>
      </c>
      <c r="I59" s="69"/>
    </row>
    <row r="60" spans="1:9" ht="12.75" customHeight="1" x14ac:dyDescent="0.2">
      <c r="A60" s="43"/>
      <c r="B60" s="14" t="s">
        <v>24</v>
      </c>
      <c r="C60" s="31" t="s">
        <v>150</v>
      </c>
      <c r="D60" s="15"/>
      <c r="E60" s="39"/>
      <c r="F60" s="13"/>
      <c r="G60" s="13"/>
      <c r="H60" s="68"/>
      <c r="I60" s="69"/>
    </row>
    <row r="61" spans="1:9" ht="22.5" customHeight="1" x14ac:dyDescent="0.2">
      <c r="A61" s="44">
        <v>89356</v>
      </c>
      <c r="B61" s="22" t="s">
        <v>37</v>
      </c>
      <c r="C61" s="52" t="s">
        <v>80</v>
      </c>
      <c r="D61" s="36">
        <v>48</v>
      </c>
      <c r="E61" s="38" t="s">
        <v>9</v>
      </c>
      <c r="F61" s="33">
        <v>25.26</v>
      </c>
      <c r="G61" s="20">
        <f>F61*I8+F61</f>
        <v>31.575000000000003</v>
      </c>
      <c r="H61" s="66">
        <f t="shared" ref="H61:H62" si="13">G61*D61</f>
        <v>1515.6000000000001</v>
      </c>
      <c r="I61" s="67"/>
    </row>
    <row r="62" spans="1:9" ht="21" customHeight="1" x14ac:dyDescent="0.2">
      <c r="A62" s="44">
        <v>89987</v>
      </c>
      <c r="B62" s="22" t="s">
        <v>40</v>
      </c>
      <c r="C62" s="52" t="s">
        <v>145</v>
      </c>
      <c r="D62" s="36">
        <v>1</v>
      </c>
      <c r="E62" s="38" t="s">
        <v>31</v>
      </c>
      <c r="F62" s="33">
        <v>107.36</v>
      </c>
      <c r="G62" s="20">
        <f>F62*I8+F62</f>
        <v>134.19999999999999</v>
      </c>
      <c r="H62" s="66">
        <f t="shared" si="13"/>
        <v>134.19999999999999</v>
      </c>
      <c r="I62" s="67"/>
    </row>
    <row r="63" spans="1:9" ht="22.5" customHeight="1" x14ac:dyDescent="0.2">
      <c r="A63" s="44">
        <v>89985</v>
      </c>
      <c r="B63" s="22" t="s">
        <v>40</v>
      </c>
      <c r="C63" s="52" t="s">
        <v>144</v>
      </c>
      <c r="D63" s="36">
        <v>1</v>
      </c>
      <c r="E63" s="38" t="s">
        <v>31</v>
      </c>
      <c r="F63" s="33">
        <v>96.97</v>
      </c>
      <c r="G63" s="20">
        <f>F63*I8+F63</f>
        <v>121.21250000000001</v>
      </c>
      <c r="H63" s="66">
        <f t="shared" ref="H63" si="14">G63*D63</f>
        <v>121.21250000000001</v>
      </c>
      <c r="I63" s="67"/>
    </row>
    <row r="64" spans="1:9" ht="24" customHeight="1" x14ac:dyDescent="0.2">
      <c r="A64" s="44">
        <v>89711</v>
      </c>
      <c r="B64" s="22" t="s">
        <v>38</v>
      </c>
      <c r="C64" s="52" t="s">
        <v>81</v>
      </c>
      <c r="D64" s="36">
        <v>4</v>
      </c>
      <c r="E64" s="38" t="s">
        <v>9</v>
      </c>
      <c r="F64" s="33">
        <v>23.5</v>
      </c>
      <c r="G64" s="20">
        <f>F64*I8+F64</f>
        <v>29.375</v>
      </c>
      <c r="H64" s="66">
        <f t="shared" ref="H64:H69" si="15">G64*D64</f>
        <v>117.5</v>
      </c>
      <c r="I64" s="67"/>
    </row>
    <row r="65" spans="1:9" ht="25.5" customHeight="1" x14ac:dyDescent="0.2">
      <c r="A65" s="44">
        <v>89712</v>
      </c>
      <c r="B65" s="22" t="s">
        <v>39</v>
      </c>
      <c r="C65" s="52" t="s">
        <v>82</v>
      </c>
      <c r="D65" s="36">
        <v>6</v>
      </c>
      <c r="E65" s="38" t="s">
        <v>9</v>
      </c>
      <c r="F65" s="33">
        <v>30.3</v>
      </c>
      <c r="G65" s="20">
        <f>F65*I8+F65</f>
        <v>37.875</v>
      </c>
      <c r="H65" s="66">
        <f t="shared" si="15"/>
        <v>227.25</v>
      </c>
      <c r="I65" s="67"/>
    </row>
    <row r="66" spans="1:9" ht="22.5" customHeight="1" x14ac:dyDescent="0.2">
      <c r="A66" s="44">
        <v>89714</v>
      </c>
      <c r="B66" s="22" t="s">
        <v>85</v>
      </c>
      <c r="C66" s="52" t="s">
        <v>83</v>
      </c>
      <c r="D66" s="36">
        <v>8</v>
      </c>
      <c r="E66" s="38" t="s">
        <v>9</v>
      </c>
      <c r="F66" s="33">
        <v>42.17</v>
      </c>
      <c r="G66" s="20">
        <f>F66*I8+F66</f>
        <v>52.712500000000006</v>
      </c>
      <c r="H66" s="66">
        <f t="shared" si="15"/>
        <v>421.70000000000005</v>
      </c>
      <c r="I66" s="67"/>
    </row>
    <row r="67" spans="1:9" ht="22.5" customHeight="1" x14ac:dyDescent="0.2">
      <c r="A67" s="44">
        <v>89707</v>
      </c>
      <c r="B67" s="22" t="s">
        <v>48</v>
      </c>
      <c r="C67" s="52" t="s">
        <v>84</v>
      </c>
      <c r="D67" s="36">
        <v>1</v>
      </c>
      <c r="E67" s="38" t="s">
        <v>31</v>
      </c>
      <c r="F67" s="33">
        <v>52.6</v>
      </c>
      <c r="G67" s="20">
        <f>F67*I8+F67</f>
        <v>65.75</v>
      </c>
      <c r="H67" s="66">
        <f t="shared" ref="H67:H68" si="16">G67*D67</f>
        <v>65.75</v>
      </c>
      <c r="I67" s="67"/>
    </row>
    <row r="68" spans="1:9" ht="35.25" customHeight="1" x14ac:dyDescent="0.2">
      <c r="A68" s="44">
        <v>98052</v>
      </c>
      <c r="B68" s="22" t="s">
        <v>86</v>
      </c>
      <c r="C68" s="52" t="s">
        <v>146</v>
      </c>
      <c r="D68" s="36">
        <v>1</v>
      </c>
      <c r="E68" s="38" t="s">
        <v>31</v>
      </c>
      <c r="F68" s="33">
        <v>2037.42</v>
      </c>
      <c r="G68" s="20">
        <f>F68*I8+F68</f>
        <v>2546.7750000000001</v>
      </c>
      <c r="H68" s="66">
        <f t="shared" si="16"/>
        <v>2546.7750000000001</v>
      </c>
      <c r="I68" s="67"/>
    </row>
    <row r="69" spans="1:9" ht="33" customHeight="1" x14ac:dyDescent="0.2">
      <c r="A69" s="44">
        <v>98094</v>
      </c>
      <c r="B69" s="22" t="s">
        <v>148</v>
      </c>
      <c r="C69" s="52" t="s">
        <v>147</v>
      </c>
      <c r="D69" s="36">
        <v>1</v>
      </c>
      <c r="E69" s="38" t="s">
        <v>31</v>
      </c>
      <c r="F69" s="33">
        <v>2671.14</v>
      </c>
      <c r="G69" s="20">
        <f>F69*I8+F69</f>
        <v>3338.9249999999997</v>
      </c>
      <c r="H69" s="66">
        <f t="shared" si="15"/>
        <v>3338.9249999999997</v>
      </c>
      <c r="I69" s="67"/>
    </row>
    <row r="70" spans="1:9" ht="14.25" customHeight="1" x14ac:dyDescent="0.2">
      <c r="A70" s="42"/>
      <c r="B70" s="17"/>
      <c r="C70" s="34" t="s">
        <v>149</v>
      </c>
      <c r="D70" s="18"/>
      <c r="E70" s="38"/>
      <c r="F70" s="20"/>
      <c r="G70" s="20"/>
      <c r="H70" s="68">
        <f>SUM(H61:H69)</f>
        <v>8488.9125000000004</v>
      </c>
      <c r="I70" s="69"/>
    </row>
    <row r="71" spans="1:9" ht="14.25" customHeight="1" x14ac:dyDescent="0.2">
      <c r="A71" s="43"/>
      <c r="B71" s="14" t="s">
        <v>49</v>
      </c>
      <c r="C71" s="37" t="s">
        <v>151</v>
      </c>
      <c r="D71" s="15"/>
      <c r="E71" s="39"/>
      <c r="F71" s="13"/>
      <c r="G71" s="13"/>
      <c r="H71" s="68"/>
      <c r="I71" s="69"/>
    </row>
    <row r="72" spans="1:9" ht="34.5" customHeight="1" x14ac:dyDescent="0.2">
      <c r="A72" s="45">
        <v>86932</v>
      </c>
      <c r="B72" s="23" t="s">
        <v>50</v>
      </c>
      <c r="C72" s="52" t="s">
        <v>87</v>
      </c>
      <c r="D72" s="36">
        <v>1</v>
      </c>
      <c r="E72" s="38" t="s">
        <v>31</v>
      </c>
      <c r="F72" s="33">
        <v>552.46</v>
      </c>
      <c r="G72" s="20">
        <f>F72*I8+F72</f>
        <v>690.57500000000005</v>
      </c>
      <c r="H72" s="66">
        <f t="shared" ref="H72:H79" si="17">G72*D72</f>
        <v>690.57500000000005</v>
      </c>
      <c r="I72" s="67"/>
    </row>
    <row r="73" spans="1:9" ht="44.25" customHeight="1" x14ac:dyDescent="0.2">
      <c r="A73" s="45">
        <v>86941</v>
      </c>
      <c r="B73" s="23" t="s">
        <v>51</v>
      </c>
      <c r="C73" s="52" t="s">
        <v>88</v>
      </c>
      <c r="D73" s="36">
        <v>1</v>
      </c>
      <c r="E73" s="38" t="s">
        <v>31</v>
      </c>
      <c r="F73" s="33">
        <v>1090.1099999999999</v>
      </c>
      <c r="G73" s="20">
        <f>F73*I8+F73</f>
        <v>1362.6374999999998</v>
      </c>
      <c r="H73" s="66">
        <f t="shared" si="17"/>
        <v>1362.6374999999998</v>
      </c>
      <c r="I73" s="67"/>
    </row>
    <row r="74" spans="1:9" ht="12.75" customHeight="1" x14ac:dyDescent="0.2">
      <c r="A74" s="45">
        <v>95543</v>
      </c>
      <c r="B74" s="23" t="s">
        <v>52</v>
      </c>
      <c r="C74" s="52" t="s">
        <v>89</v>
      </c>
      <c r="D74" s="36">
        <v>1</v>
      </c>
      <c r="E74" s="38" t="s">
        <v>31</v>
      </c>
      <c r="F74" s="33">
        <v>106.85</v>
      </c>
      <c r="G74" s="20">
        <f>F74*I8+F74</f>
        <v>133.5625</v>
      </c>
      <c r="H74" s="66">
        <f t="shared" ref="H74:H76" si="18">G74*D74</f>
        <v>133.5625</v>
      </c>
      <c r="I74" s="67"/>
    </row>
    <row r="75" spans="1:9" ht="22.5" customHeight="1" x14ac:dyDescent="0.2">
      <c r="A75" s="45">
        <v>95542</v>
      </c>
      <c r="B75" s="23" t="s">
        <v>53</v>
      </c>
      <c r="C75" s="52" t="s">
        <v>152</v>
      </c>
      <c r="D75" s="36">
        <v>1</v>
      </c>
      <c r="E75" s="38" t="s">
        <v>31</v>
      </c>
      <c r="F75" s="33">
        <v>82.48</v>
      </c>
      <c r="G75" s="20">
        <f>F75*I8+F75</f>
        <v>103.10000000000001</v>
      </c>
      <c r="H75" s="66">
        <f t="shared" ref="H75" si="19">G75*D75</f>
        <v>103.10000000000001</v>
      </c>
      <c r="I75" s="67"/>
    </row>
    <row r="76" spans="1:9" ht="14.25" customHeight="1" x14ac:dyDescent="0.2">
      <c r="A76" s="45">
        <v>95544</v>
      </c>
      <c r="B76" s="23" t="s">
        <v>53</v>
      </c>
      <c r="C76" s="52" t="s">
        <v>90</v>
      </c>
      <c r="D76" s="36">
        <v>1</v>
      </c>
      <c r="E76" s="38" t="s">
        <v>31</v>
      </c>
      <c r="F76" s="33">
        <v>82.48</v>
      </c>
      <c r="G76" s="20">
        <f>F76*I8+F76</f>
        <v>103.10000000000001</v>
      </c>
      <c r="H76" s="66">
        <f t="shared" si="18"/>
        <v>103.10000000000001</v>
      </c>
      <c r="I76" s="67"/>
    </row>
    <row r="77" spans="1:9" ht="12.75" customHeight="1" x14ac:dyDescent="0.2">
      <c r="A77" s="45">
        <v>95545</v>
      </c>
      <c r="B77" s="23" t="s">
        <v>55</v>
      </c>
      <c r="C77" s="52" t="s">
        <v>91</v>
      </c>
      <c r="D77" s="36">
        <v>1</v>
      </c>
      <c r="E77" s="38" t="s">
        <v>31</v>
      </c>
      <c r="F77" s="33">
        <v>80.67</v>
      </c>
      <c r="G77" s="20">
        <f>F77*I8+F77</f>
        <v>100.83750000000001</v>
      </c>
      <c r="H77" s="66">
        <f t="shared" si="17"/>
        <v>100.83750000000001</v>
      </c>
      <c r="I77" s="67"/>
    </row>
    <row r="78" spans="1:9" ht="12.75" customHeight="1" x14ac:dyDescent="0.2">
      <c r="A78" s="45">
        <v>377</v>
      </c>
      <c r="B78" s="23" t="s">
        <v>96</v>
      </c>
      <c r="C78" s="52" t="s">
        <v>92</v>
      </c>
      <c r="D78" s="36">
        <v>1</v>
      </c>
      <c r="E78" s="38" t="s">
        <v>31</v>
      </c>
      <c r="F78" s="33">
        <v>37.270000000000003</v>
      </c>
      <c r="G78" s="20">
        <f>F78*I8+F78</f>
        <v>46.587500000000006</v>
      </c>
      <c r="H78" s="66">
        <f t="shared" ref="H78" si="20">G78*D78</f>
        <v>46.587500000000006</v>
      </c>
      <c r="I78" s="67"/>
    </row>
    <row r="79" spans="1:9" ht="23.25" customHeight="1" x14ac:dyDescent="0.2">
      <c r="A79" s="45">
        <v>36204</v>
      </c>
      <c r="B79" s="23" t="s">
        <v>97</v>
      </c>
      <c r="C79" s="52" t="s">
        <v>93</v>
      </c>
      <c r="D79" s="36">
        <v>2</v>
      </c>
      <c r="E79" s="38" t="s">
        <v>31</v>
      </c>
      <c r="F79" s="33">
        <v>225.3</v>
      </c>
      <c r="G79" s="20">
        <f>F79*I8+F79</f>
        <v>281.625</v>
      </c>
      <c r="H79" s="66">
        <f t="shared" si="17"/>
        <v>563.25</v>
      </c>
      <c r="I79" s="67"/>
    </row>
    <row r="80" spans="1:9" ht="10.5" customHeight="1" x14ac:dyDescent="0.2">
      <c r="A80" s="42"/>
      <c r="B80" s="17"/>
      <c r="C80" s="34" t="s">
        <v>54</v>
      </c>
      <c r="D80" s="18"/>
      <c r="E80" s="36"/>
      <c r="F80" s="20"/>
      <c r="G80" s="20"/>
      <c r="H80" s="68">
        <f>SUM(H72:H79)</f>
        <v>3103.6499999999996</v>
      </c>
      <c r="I80" s="69"/>
    </row>
    <row r="81" spans="1:11" ht="15.95" customHeight="1" x14ac:dyDescent="0.2">
      <c r="A81" s="24"/>
      <c r="B81" s="21"/>
      <c r="C81" s="25" t="s">
        <v>8</v>
      </c>
      <c r="D81" s="24"/>
      <c r="E81" s="26"/>
      <c r="F81" s="27"/>
      <c r="G81" s="27"/>
      <c r="H81" s="68">
        <f>SUM(H16,H24,H31,H39,H45,H59,H70,H80)</f>
        <v>94481.062000000005</v>
      </c>
      <c r="I81" s="69"/>
    </row>
    <row r="82" spans="1:11" x14ac:dyDescent="0.2">
      <c r="A82" s="28"/>
      <c r="B82" s="28"/>
      <c r="C82" s="6" t="s">
        <v>159</v>
      </c>
      <c r="D82" s="28"/>
      <c r="E82" s="28"/>
      <c r="F82" s="28"/>
      <c r="G82" s="28"/>
      <c r="H82" s="28"/>
      <c r="I82" s="28"/>
    </row>
    <row r="83" spans="1:11" x14ac:dyDescent="0.2">
      <c r="A83" s="28"/>
      <c r="B83" s="28"/>
      <c r="C83" s="28"/>
      <c r="D83" s="28"/>
      <c r="E83" s="28"/>
      <c r="F83" s="28"/>
      <c r="G83" s="28"/>
      <c r="H83" s="28"/>
      <c r="I83" s="28"/>
    </row>
    <row r="84" spans="1:11" x14ac:dyDescent="0.2">
      <c r="A84" s="28"/>
      <c r="B84" s="28"/>
      <c r="C84" s="16" t="s">
        <v>26</v>
      </c>
      <c r="D84" s="16" t="s">
        <v>153</v>
      </c>
      <c r="E84" s="16"/>
      <c r="F84" s="16"/>
      <c r="G84" s="6"/>
      <c r="H84" s="6"/>
      <c r="I84" s="28"/>
      <c r="J84" s="4"/>
      <c r="K84" s="4"/>
    </row>
    <row r="85" spans="1:11" x14ac:dyDescent="0.2">
      <c r="A85" s="28"/>
      <c r="B85" s="28"/>
      <c r="C85" s="6" t="s">
        <v>4</v>
      </c>
      <c r="D85" s="6" t="s">
        <v>154</v>
      </c>
      <c r="E85" s="6"/>
      <c r="F85" s="6"/>
      <c r="G85" s="6"/>
      <c r="H85" s="6"/>
      <c r="I85" s="28"/>
    </row>
    <row r="86" spans="1:11" x14ac:dyDescent="0.2">
      <c r="H86" s="77"/>
      <c r="I86" s="77"/>
    </row>
    <row r="90" spans="1:11" x14ac:dyDescent="0.2">
      <c r="C90" s="3"/>
      <c r="G90" s="73"/>
      <c r="H90" s="74"/>
    </row>
    <row r="91" spans="1:11" x14ac:dyDescent="0.2">
      <c r="C91" s="2"/>
      <c r="G91" s="78"/>
      <c r="H91" s="78"/>
    </row>
    <row r="92" spans="1:11" x14ac:dyDescent="0.2">
      <c r="C92" s="2"/>
      <c r="G92" s="78"/>
      <c r="H92" s="78"/>
    </row>
    <row r="93" spans="1:11" x14ac:dyDescent="0.2">
      <c r="G93" s="78"/>
      <c r="H93" s="78"/>
    </row>
  </sheetData>
  <mergeCells count="79">
    <mergeCell ref="H45:I45"/>
    <mergeCell ref="H51:I51"/>
    <mergeCell ref="H54:I54"/>
    <mergeCell ref="H22:I22"/>
    <mergeCell ref="H36:I36"/>
    <mergeCell ref="H37:I37"/>
    <mergeCell ref="G91:H91"/>
    <mergeCell ref="G92:H92"/>
    <mergeCell ref="G93:H93"/>
    <mergeCell ref="H17:I17"/>
    <mergeCell ref="H81:I81"/>
    <mergeCell ref="H46:I46"/>
    <mergeCell ref="H32:I32"/>
    <mergeCell ref="H48:I48"/>
    <mergeCell ref="H64:I64"/>
    <mergeCell ref="H59:I59"/>
    <mergeCell ref="H70:I70"/>
    <mergeCell ref="H55:I55"/>
    <mergeCell ref="H79:I79"/>
    <mergeCell ref="H33:I33"/>
    <mergeCell ref="H41:I41"/>
    <mergeCell ref="H23:I23"/>
    <mergeCell ref="A3:I3"/>
    <mergeCell ref="G90:H90"/>
    <mergeCell ref="H9:I9"/>
    <mergeCell ref="H10:I10"/>
    <mergeCell ref="H86:I86"/>
    <mergeCell ref="H39:I39"/>
    <mergeCell ref="H65:I65"/>
    <mergeCell ref="H60:I60"/>
    <mergeCell ref="H52:I52"/>
    <mergeCell ref="H53:I53"/>
    <mergeCell ref="H11:I11"/>
    <mergeCell ref="H42:I42"/>
    <mergeCell ref="H80:I80"/>
    <mergeCell ref="H77:I77"/>
    <mergeCell ref="H38:I38"/>
    <mergeCell ref="H78:I78"/>
    <mergeCell ref="H12:I12"/>
    <mergeCell ref="H29:I29"/>
    <mergeCell ref="H30:I30"/>
    <mergeCell ref="H35:I35"/>
    <mergeCell ref="H25:I25"/>
    <mergeCell ref="H24:I24"/>
    <mergeCell ref="H26:I26"/>
    <mergeCell ref="H28:I28"/>
    <mergeCell ref="H27:I27"/>
    <mergeCell ref="H14:I14"/>
    <mergeCell ref="H31:I31"/>
    <mergeCell ref="H34:I34"/>
    <mergeCell ref="H21:I21"/>
    <mergeCell ref="H13:I13"/>
    <mergeCell ref="H15:I15"/>
    <mergeCell ref="H19:I19"/>
    <mergeCell ref="H20:I20"/>
    <mergeCell ref="H16:I16"/>
    <mergeCell ref="H18:I18"/>
    <mergeCell ref="H67:I67"/>
    <mergeCell ref="H74:I74"/>
    <mergeCell ref="H57:I57"/>
    <mergeCell ref="H40:I40"/>
    <mergeCell ref="H47:I47"/>
    <mergeCell ref="H50:I50"/>
    <mergeCell ref="H43:I43"/>
    <mergeCell ref="H44:I44"/>
    <mergeCell ref="H61:I61"/>
    <mergeCell ref="H69:I69"/>
    <mergeCell ref="H66:I66"/>
    <mergeCell ref="H56:I56"/>
    <mergeCell ref="H49:I49"/>
    <mergeCell ref="H76:I76"/>
    <mergeCell ref="H58:I58"/>
    <mergeCell ref="H72:I72"/>
    <mergeCell ref="H73:I73"/>
    <mergeCell ref="H71:I71"/>
    <mergeCell ref="H62:I62"/>
    <mergeCell ref="H63:I63"/>
    <mergeCell ref="H68:I68"/>
    <mergeCell ref="H75:I75"/>
  </mergeCells>
  <printOptions horizontalCentered="1"/>
  <pageMargins left="0.70866141732283472" right="0.70866141732283472" top="1.299212598425197" bottom="0.74803149606299213" header="0.31496062992125984" footer="0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ORÇAMENTO</vt:lpstr>
      <vt:lpstr>ORÇAMENTO!Area_de_impressao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Online2PDF.com</dc:creator>
  <cp:lastModifiedBy>user134</cp:lastModifiedBy>
  <cp:lastPrinted>2021-08-10T12:51:21Z</cp:lastPrinted>
  <dcterms:created xsi:type="dcterms:W3CDTF">2019-07-18T19:54:16Z</dcterms:created>
  <dcterms:modified xsi:type="dcterms:W3CDTF">2023-06-28T11:34:09Z</dcterms:modified>
</cp:coreProperties>
</file>