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esktop\DANI\Habitações sociais\"/>
    </mc:Choice>
  </mc:AlternateContent>
  <xr:revisionPtr revIDLastSave="0" documentId="13_ncr:1_{94388A6A-CFD1-4A03-854E-BF9309B8E0B2}" xr6:coauthVersionLast="47" xr6:coauthVersionMax="47" xr10:uidLastSave="{00000000-0000-0000-0000-000000000000}"/>
  <bookViews>
    <workbookView xWindow="-120" yWindow="-120" windowWidth="29040" windowHeight="15720" xr2:uid="{27DEAB73-2588-472C-9E46-03C47D32C634}"/>
  </bookViews>
  <sheets>
    <sheet name="ORÇAMENTO" sheetId="1" r:id="rId1"/>
    <sheet name="CFF" sheetId="2" r:id="rId2"/>
  </sheets>
  <definedNames>
    <definedName name="TipoOrçamento">"BASE"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2" l="1"/>
  <c r="C55" i="2"/>
  <c r="C52" i="2"/>
  <c r="C49" i="2"/>
  <c r="C43" i="2"/>
  <c r="V45" i="2" s="1"/>
  <c r="C22" i="2"/>
  <c r="R24" i="2" s="1"/>
  <c r="C7" i="2"/>
  <c r="Q9" i="2" s="1"/>
  <c r="C3" i="2"/>
  <c r="V6" i="2" s="1"/>
  <c r="J75" i="1"/>
  <c r="C46" i="2" s="1"/>
  <c r="V48" i="2" s="1"/>
  <c r="J69" i="1"/>
  <c r="J60" i="1"/>
  <c r="C40" i="2" s="1"/>
  <c r="V42" i="2" s="1"/>
  <c r="J51" i="1"/>
  <c r="C37" i="2" s="1"/>
  <c r="U39" i="2" s="1"/>
  <c r="J41" i="1"/>
  <c r="C34" i="2" s="1"/>
  <c r="T36" i="2" s="1"/>
  <c r="J37" i="1"/>
  <c r="C31" i="2" s="1"/>
  <c r="S33" i="2" s="1"/>
  <c r="J33" i="1"/>
  <c r="C28" i="2" s="1"/>
  <c r="S30" i="2" s="1"/>
  <c r="J28" i="1"/>
  <c r="C25" i="2" s="1"/>
  <c r="S27" i="2" s="1"/>
  <c r="J24" i="1"/>
  <c r="J20" i="1"/>
  <c r="C19" i="2" s="1"/>
  <c r="Q21" i="2" s="1"/>
  <c r="J14" i="1"/>
  <c r="C16" i="2" s="1"/>
  <c r="Q18" i="2" s="1"/>
  <c r="J9" i="1"/>
  <c r="C13" i="2" s="1"/>
  <c r="Q15" i="2" s="1"/>
  <c r="J4" i="1"/>
  <c r="J8" i="1" l="1"/>
  <c r="C10" i="2" s="1"/>
  <c r="S12" i="2" s="1"/>
</calcChain>
</file>

<file path=xl/sharedStrings.xml><?xml version="1.0" encoding="utf-8"?>
<sst xmlns="http://schemas.openxmlformats.org/spreadsheetml/2006/main" count="883" uniqueCount="432">
  <si>
    <t>1.</t>
  </si>
  <si>
    <t>CONSTRUÇÃO DE HABITAÇÃO SOCIAL</t>
  </si>
  <si>
    <t>BDI 1</t>
  </si>
  <si>
    <t>1.1.</t>
  </si>
  <si>
    <t>SERVIÇOS PRELIMINARES</t>
  </si>
  <si>
    <t/>
  </si>
  <si>
    <t>1.1.0.1.</t>
  </si>
  <si>
    <t>SINAPI</t>
  </si>
  <si>
    <t>103689</t>
  </si>
  <si>
    <t>FORNECIMENTO E INSTALAÇÃO DE PLACA DE OBRA COM CHAPA GALVANIZADA E ESTRUTURA DE MADEIRA. AF_03/2022_PS</t>
  </si>
  <si>
    <t>M2</t>
  </si>
  <si>
    <t>1.1.0.2.</t>
  </si>
  <si>
    <t>98524</t>
  </si>
  <si>
    <t>LIMPEZA MANUAL DE VEGETAÇÃO EM TERRENO COM ENXADA. AF_03/2024</t>
  </si>
  <si>
    <t>1.1.0.3.</t>
  </si>
  <si>
    <t>99059</t>
  </si>
  <si>
    <t>LOCAÇÃO CONVENCIONAL DE OBRA, UTILIZANDO GABARITO DE TÁBUAS CORRIDAS PONTALETADAS A CADA 2,00M - 2 UTILIZAÇÕES. AF_03/2024</t>
  </si>
  <si>
    <t>M</t>
  </si>
  <si>
    <t>1.2.</t>
  </si>
  <si>
    <t>INFRAESTRUTURA</t>
  </si>
  <si>
    <t>1.2.1.</t>
  </si>
  <si>
    <t>SAPATAS</t>
  </si>
  <si>
    <t>1.2.1.1.</t>
  </si>
  <si>
    <t>96523</t>
  </si>
  <si>
    <t>ESCAVAÇÃO MANUAL PARA BLOCO DE COROAMENTO OU SAPATA (INCLUINDO ESCAVAÇÃO PARA COLOCAÇÃO DE FÔRMAS). AF_01/2024</t>
  </si>
  <si>
    <t>M3</t>
  </si>
  <si>
    <t>1.2.1.2.</t>
  </si>
  <si>
    <t>104918</t>
  </si>
  <si>
    <t>ARMAÇÃO DE SAPATA ISOLADA, VIGA BALDRAME E SAPATA CORRIDA UTILIZANDO AÇO CA-50 DE 8 MM - MONTAGEM. AF_01/2024</t>
  </si>
  <si>
    <t>KG</t>
  </si>
  <si>
    <t>1.2.1.3.</t>
  </si>
  <si>
    <t>96556</t>
  </si>
  <si>
    <t>CONCRETAGEM DE SAPATA, FCK 30 MPA, COM USO DE JERICA - LANÇAMENTO, ADENSAMENTO E ACABAMENTO. AF_01/2024</t>
  </si>
  <si>
    <t>1.2.1.4.</t>
  </si>
  <si>
    <t>96622</t>
  </si>
  <si>
    <t>LASTRO COM MATERIAL GRANULAR, APLICADO EM PISOS OU LAJES SOBRE SOLO, ESPESSURA DE *5 CM*. AF_01/2024</t>
  </si>
  <si>
    <t>1.2.2.</t>
  </si>
  <si>
    <t>VIGA BALDRAME</t>
  </si>
  <si>
    <t>1.2.2.1.</t>
  </si>
  <si>
    <t>96533</t>
  </si>
  <si>
    <t>FABRICAÇÃO, MONTAGEM E DESMONTAGEM DE FÔRMA PARA VIGA BALDRAME, EM MADEIRA SERRADA, E=25 MM, 2 UTILIZAÇÕES. AF_01/2024</t>
  </si>
  <si>
    <t>1.2.2.2.</t>
  </si>
  <si>
    <t>104919</t>
  </si>
  <si>
    <t>ARMAÇÃO DE SAPATA ISOLADA, VIGA BALDRAME E SAPATA CORRIDA UTILIZANDO AÇO CA-50 DE 10 MM - MONTAGEM. AF_01/2024</t>
  </si>
  <si>
    <t>1.2.2.3.</t>
  </si>
  <si>
    <t>104916</t>
  </si>
  <si>
    <t>ARMAÇÃO DE SAPATA ISOLADA, VIGA BALDRAME E SAPATA CORRIDA UTILIZANDO AÇO CA-60 DE 5 MM - MONTAGEM. AF_01/2024</t>
  </si>
  <si>
    <t>1.2.2.4.</t>
  </si>
  <si>
    <t>96555</t>
  </si>
  <si>
    <t>CONCRETAGEM DE BLOCO DE COROAMENTO OU VIGA BALDRAME, FCK 30 MPA, COM USO DE JERICA - LANÇAMENTO, ADENSAMENTO E ACABAMENTO. AF_01/2024</t>
  </si>
  <si>
    <t>1.2.2.5.</t>
  </si>
  <si>
    <t>98554</t>
  </si>
  <si>
    <t>IMPERMEABILIZAÇÃO DE SUPERFÍCIE COM MEMBRANA À BASE DE RESINA ACRÍLICA, 3 DEMÃOS. AF_09/2023</t>
  </si>
  <si>
    <t>1.2.3.</t>
  </si>
  <si>
    <t>CONTRAPISO</t>
  </si>
  <si>
    <t>1.2.3.1.</t>
  </si>
  <si>
    <t>104737</t>
  </si>
  <si>
    <t>REATERRO MANUAL DE VALAS, COM PLACA VIBRATÓRIA. AF_08/2023</t>
  </si>
  <si>
    <t>1.2.3.2.</t>
  </si>
  <si>
    <t>1.2.3.3.</t>
  </si>
  <si>
    <t>87690</t>
  </si>
  <si>
    <t>CONTRAPISO EM ARGAMASSA TRAÇO 1:4 (CIMENTO E AREIA), PREPARO MECÂNICO COM BETONEIRA 400 L, APLICADO EM ÁREAS SECAS SOBRE LAJE, NÃO ADERIDO, ACABAMENTO NÃO REFORÇADO, ESPESSURA 5CM. AF_07/2021</t>
  </si>
  <si>
    <t>1.2.4.</t>
  </si>
  <si>
    <t xml:space="preserve">ALVENARIAS </t>
  </si>
  <si>
    <t>1.2.4.1.</t>
  </si>
  <si>
    <t>103332</t>
  </si>
  <si>
    <t>ALVENARIA DE VEDAÇÃO DE BLOCOS CERÂMICOS FURADOS NA HORIZONTAL DE 9X14X19 CM (ESPESSURA 9 CM) E ARGAMASSA DE ASSENTAMENTO COM PREPARO EM BETONEIRA. AF_12/2021</t>
  </si>
  <si>
    <t>1.2.4.2.</t>
  </si>
  <si>
    <t>105029</t>
  </si>
  <si>
    <t>CONTRAVERGA MOLDADA IN LOCO EM CONCRETO, ESPESSURA DE *15* CM. AF_03/2024</t>
  </si>
  <si>
    <t>1.2.4.3.</t>
  </si>
  <si>
    <t>105023</t>
  </si>
  <si>
    <t>VERGA MOLDADA IN LOCO EM CONCRETO, ESPESSURA DE *15* CM. AF_03/2024</t>
  </si>
  <si>
    <t>1.2.5.</t>
  </si>
  <si>
    <t>PILARES</t>
  </si>
  <si>
    <t>1.2.5.1.</t>
  </si>
  <si>
    <t>103672</t>
  </si>
  <si>
    <t>CONCRETAGEM DE PILARES, FCK = 25 MPA, COM USO DE BOMBA - LANÇAMENTO, ADENSAMENTO E ACABAMENTO. AF_02/2022_PS</t>
  </si>
  <si>
    <t>1.2.5.2.</t>
  </si>
  <si>
    <t>92762</t>
  </si>
  <si>
    <t>ARMAÇÃO DE PILAR OU VIGA DE ESTRUTURA CONVENCIONAL DE CONCRETO ARMADO UTILIZANDO AÇO CA-50 DE 10,0 MM - MONTAGEM. AF_06/2022</t>
  </si>
  <si>
    <t>1.2.5.3.</t>
  </si>
  <si>
    <t>92759</t>
  </si>
  <si>
    <t>ARMAÇÃO DE PILAR OU VIGA DE ESTRUTURA CONVENCIONAL DE CONCRETO ARMADO UTILIZANDO AÇO CA-60 DE 5,0 MM - MONTAGEM. AF_06/2022</t>
  </si>
  <si>
    <t>1.2.5.4.</t>
  </si>
  <si>
    <t>92415</t>
  </si>
  <si>
    <t>MONTAGEM E DESMONTAGEM DE FÔRMA DE PILARES RETANGULARES E ESTRUTURAS SIMILARES, PÉ-DIREITO SIMPLES, EM CHAPA DE MADEIRA COMPENSADA RESINADA, 2 UTILIZAÇÕES. AF_09/2020</t>
  </si>
  <si>
    <t>1.2.6.</t>
  </si>
  <si>
    <t>VIGAS DE COBERTURA</t>
  </si>
  <si>
    <t>1.2.6.1.</t>
  </si>
  <si>
    <t>92761</t>
  </si>
  <si>
    <t>ARMAÇÃO DE PILAR OU VIGA DE ESTRUTURA CONVENCIONAL DE CONCRETO ARMADO UTILIZANDO AÇO CA-50 DE 8,0 MM - MONTAGEM. AF_06/2022</t>
  </si>
  <si>
    <t>1.2.6.2.</t>
  </si>
  <si>
    <t>1.2.6.3.</t>
  </si>
  <si>
    <t>103675</t>
  </si>
  <si>
    <t>CONCRETAGEM DE VIGAS E LAJES, FCK=25 MPA, PARA LAJES MACIÇAS OU NERVURADAS COM USO DE BOMBA - LANÇAMENTO, ADENSAMENTO E ACABAMENTO. AF_02/2022_PS</t>
  </si>
  <si>
    <t>1.2.7.</t>
  </si>
  <si>
    <t>FORRO E LAJE</t>
  </si>
  <si>
    <t>1.2.7.1.</t>
  </si>
  <si>
    <t>101964</t>
  </si>
  <si>
    <t>LAJE PRÉ-MOLDADA UNIDIRECIONAL, BIAPOIADA, PARA FORRO, ENCHIMENTO EM CERÂMICA, VIGOTA CONVENCIONAL, ALTURA TOTAL DA LAJE (ENCHIMENTO+CAPA) = (8+3). AF_11/2020</t>
  </si>
  <si>
    <t>1.2.7.2.</t>
  </si>
  <si>
    <t>96112</t>
  </si>
  <si>
    <t>FORRO EM MADEIRA PINUS, PARA AMBIENTES RESIDENCIAIS, INCLUSIVE ESTRUTURA UNIDIRECIONAL DE FIXAÇÃO. AF_08/2023</t>
  </si>
  <si>
    <t>1.2.7.3.</t>
  </si>
  <si>
    <t>96122</t>
  </si>
  <si>
    <t>ACABAMENTOS PARA FORRO (RODA-FORRO EM MADEIRA PINUS). AF_08/2023</t>
  </si>
  <si>
    <t>1.3.</t>
  </si>
  <si>
    <t>COBERTURA</t>
  </si>
  <si>
    <t>1.3.0.1.</t>
  </si>
  <si>
    <t>100357</t>
  </si>
  <si>
    <t>FABRICAÇÃO E INSTALAÇÃO DE MEIA TESOURA DE MADEIRA NÃO APARELHADA, COM VÃO DE 3 M, PARA TELHA CERÂMICA OU DE CONCRETO, INCLUSO IÇAMENTO. AF_07/2019</t>
  </si>
  <si>
    <t>UN</t>
  </si>
  <si>
    <t>1.3.0.2.</t>
  </si>
  <si>
    <t>92539</t>
  </si>
  <si>
    <t>TRAMA DE MADEIRA COMPOSTA POR RIPAS, CAIBROS E TERÇAS PARA TELHADOS DE ATÉ 2 ÁGUAS PARA TELHA DE ENCAIXE DE CERÂMICA OU DE CONCRETO, INCLUSO TRANSPORTE VERTICAL. AF_07/2019</t>
  </si>
  <si>
    <t>1.3.0.3.</t>
  </si>
  <si>
    <t>94195</t>
  </si>
  <si>
    <t>TELHAMENTO COM TELHA CERÂMICA DE ENCAIXE, TIPO PORTUGUESA, COM ATÉ 2 ÁGUAS, INCLUSO TRANSPORTE VERTICAL. AF_07/2019</t>
  </si>
  <si>
    <t>1.3.0.4.</t>
  </si>
  <si>
    <t>100382</t>
  </si>
  <si>
    <t>FABRICAÇÃO E INSTALAÇÃO DE PONTALETES DE MADEIRA NÃO APARELHADA PARA TELHADOS COM ATÉ 2 ÁGUAS E COM TELHA ONDULADA DE FIBROCIMENTO, ALUMÍNIO OU PLÁSTICA EM EDIFÍCIO RESIDENCIAL TÉRREO, INCLUSO TRANSPORTE VERTICAL. AF_07/2019</t>
  </si>
  <si>
    <t>1.3.0.5.</t>
  </si>
  <si>
    <t>92543</t>
  </si>
  <si>
    <t>TRAMA DE MADEIRA COMPOSTA POR TERÇAS PARA TELHADOS DE ATÉ 2 ÁGUAS PARA TELHA ONDULADA DE FIBROCIMENTO, METÁLICA, PLÁSTICA OU TERMOACÚSTICA, INCLUSO TRANSPORTE VERTICAL. AF_07/2019</t>
  </si>
  <si>
    <t>1.3.0.6.</t>
  </si>
  <si>
    <t>94210</t>
  </si>
  <si>
    <t>TELHAMENTO COM TELHA ONDULADA DE FIBROCIMENTO E = 6 MM, COM RECOBRIMENTO LATERAL DE 1 1/4 DE ONDA PARA TELHADO COM INCLINAÇÃO MÁXIMA DE 10°, COM ATÉ 2 ÁGUAS, INCLUSO IÇAMENTO. AF_07/2019</t>
  </si>
  <si>
    <t>1.3.0.7.</t>
  </si>
  <si>
    <t>94231</t>
  </si>
  <si>
    <t>RUFO EM CHAPA DE AÇO GALVANIZADO NÚMERO 24, CORTE DE 25 CM, INCLUSO TRANSPORTE VERTICAL. AF_07/2019</t>
  </si>
  <si>
    <t>1.3.0.8.</t>
  </si>
  <si>
    <t>94227</t>
  </si>
  <si>
    <t>CALHA EM CHAPA DE AÇO GALVANIZADO NÚMERO 24, DESENVOLVIMENTO DE 33 CM, INCLUSO TRANSPORTE VERTICAL. AF_07/2019</t>
  </si>
  <si>
    <t>1.3.0.9.</t>
  </si>
  <si>
    <t>89578</t>
  </si>
  <si>
    <t>TUBO PVC, SÉRIE R, ÁGUA PLUVIAL, DN 100 MM, FORNECIDO E INSTALADO EM CONDUTORES VERTICAIS DE ÁGUAS PLUVIAIS. AF_06/2022</t>
  </si>
  <si>
    <t>1.4.</t>
  </si>
  <si>
    <t>REVESTIMENTOS</t>
  </si>
  <si>
    <t>1.4.0.1.</t>
  </si>
  <si>
    <t>87905</t>
  </si>
  <si>
    <t>CHAPISCO APLICADO EM ALVENARIA (COM PRESENÇA DE VÃOS) E ESTRUTURAS DE CONCRETO DE FACHADA, COM COLHER DE PEDREIRO. ARGAMASSA TRAÇO 1:3 COM PREPARO EM BETONEIRA 400L. AF_10/2022</t>
  </si>
  <si>
    <t>1.4.0.2.</t>
  </si>
  <si>
    <t>87879</t>
  </si>
  <si>
    <t>CHAPISCO APLICADO EM ALVENARIAS E ESTRUTURAS DE CONCRETO INTERNAS, COM COLHER DE PEDREIRO. ARGAMASSA TRAÇO 1:3 COM PREPARO EM BETONEIRA 400L. AF_10/2022</t>
  </si>
  <si>
    <t>1.4.0.3.</t>
  </si>
  <si>
    <t>87775</t>
  </si>
  <si>
    <t>EMBOÇO OU MASSA ÚNICA EM ARGAMASSA TRAÇO 1:2:8, PREPARO MECÂNICO COM BETONEIRA 400 L, APLICADA MANUALMENTE EM PANOS DE FACHADA COM PRESENÇA DE VÃOS, ESPESSURA DE 25 MM. AF_08/2022</t>
  </si>
  <si>
    <t>1.4.0.4.</t>
  </si>
  <si>
    <t>87532</t>
  </si>
  <si>
    <t>EMBOÇO, EM ARGAMASSA TRAÇO 1:2:8, PREPARO MANUAL, APLICADO MANUALMENTE EM PAREDES INTERNAS DE AMBIENTES COM ÁREA ENTRE 5M² E 10M², E = 17,5MM, COM TALISCAS. AF_03/2024</t>
  </si>
  <si>
    <t>1.4.0.5.</t>
  </si>
  <si>
    <t>87885</t>
  </si>
  <si>
    <t>CHAPISCO APLICADO NO TETO OU EM ALVENARIA E ESTRUTURA, COM ROLO PARA TEXTURA ACRÍLICA. ARGAMASSA INDUSTRIALIZADA COM PREPARO EM MISTURADOR 300 KG. AF_10/2022</t>
  </si>
  <si>
    <t>1.4.0.6.</t>
  </si>
  <si>
    <t>90408</t>
  </si>
  <si>
    <t>MASSA ÚNICA, EM ARGAMASSA TRAÇO 1:2:8, PREPARO MECÂNICO, APLICADA MANUALMENTE EM TETO, E = 10MM, COM TALISCAS. AF_03/2024</t>
  </si>
  <si>
    <t>1.4.0.7.</t>
  </si>
  <si>
    <t>87265</t>
  </si>
  <si>
    <t>REVESTIMENTO CERÂMICO PARA PAREDES INTERNAS COM PLACAS TIPO ESMALTADA DE DIMENSÕES 20X20 CM APLICADAS NA ALTURA INTEIRA DAS PAREDES. AF_02/2023_PE</t>
  </si>
  <si>
    <t>1.4.0.8.</t>
  </si>
  <si>
    <t>87267</t>
  </si>
  <si>
    <t>REVESTIMENTO CERÂMICO PARA PAREDES INTERNAS COM PLACAS TIPO ESMALTADA DE DIMENSÕES 20X20 CM APLICADAS A MEIA ALTURA DAS PAREDES. AF_02/2023_PE</t>
  </si>
  <si>
    <t>1.5.</t>
  </si>
  <si>
    <t>PISOS</t>
  </si>
  <si>
    <t>1.5.0.1.</t>
  </si>
  <si>
    <t>97084</t>
  </si>
  <si>
    <t>COMPACTAÇÃO MECÂNICA DE SOLO PARA EXECUÇÃO DE RADIER, PISO DE CONCRETO OU LAJE SOBRE SOLO, COM COMPACTADOR DE SOLOS TIPO PLACA VIBRATÓRIA. AF_09/2021</t>
  </si>
  <si>
    <t>1.5.0.2.</t>
  </si>
  <si>
    <t>94990</t>
  </si>
  <si>
    <t>EXECUÇÃO DE PASSEIO (CALÇADA) OU PISO DE CONCRETO COM CONCRETO MOLDADO IN LOCO, FEITO EM OBRA, ACABAMENTO CONVENCIONAL, NÃO ARMADO. AF_08/2022</t>
  </si>
  <si>
    <t>1.5.0.3.</t>
  </si>
  <si>
    <t>87249</t>
  </si>
  <si>
    <t>REVESTIMENTO CERÂMICO PARA PISO COM PLACAS TIPO ESMALTADA DE DIMENSÕES 45X45 CM APLICADA EM AMBIENTES DE ÁREA MENOR QUE 5 M2. AF_02/2023_PE</t>
  </si>
  <si>
    <t>1.5.0.4.</t>
  </si>
  <si>
    <t>87250</t>
  </si>
  <si>
    <t>REVESTIMENTO CERÂMICO PARA PISO COM PLACAS TIPO ESMALTADA DE DIMENSÕES 45X45 CM APLICADA EM AMBIENTES DE ÁREA ENTRE 5 M2 E 10 M2. AF_02/2023_PE</t>
  </si>
  <si>
    <t>1.5.0.5.</t>
  </si>
  <si>
    <t>87251</t>
  </si>
  <si>
    <t>REVESTIMENTO CERÂMICO PARA PISO COM PLACAS TIPO ESMALTADA DE DIMENSÕES 45X45 CM APLICADA EM AMBIENTES DE ÁREA MAIOR QUE 10 M2. AF_02/2023_PE</t>
  </si>
  <si>
    <t>1.5.0.6.</t>
  </si>
  <si>
    <t>88649</t>
  </si>
  <si>
    <t>RODAPÉ CERÂMICO DE 7CM DE ALTURA COM PLACAS TIPO ESMALTADA DE DIMENSÕES 45X45CM. AF_02/2023</t>
  </si>
  <si>
    <t>1.5.0.7.</t>
  </si>
  <si>
    <t>101965</t>
  </si>
  <si>
    <t>PEITORIL LINEAR EM GRANITO OU MÁRMORE, L = 15CM, ASSENTADO COM ARGAMASSA 1:6 COM ADITIVO. AF_11/2020</t>
  </si>
  <si>
    <t>1.5.0.8.</t>
  </si>
  <si>
    <t>98689</t>
  </si>
  <si>
    <t>SOLEIRA EM GRANITO, LARGURA 15 CM, ESPESSURA 2,0 CM. AF_09/2020</t>
  </si>
  <si>
    <t>1.6.</t>
  </si>
  <si>
    <t>ESQUADRIAS</t>
  </si>
  <si>
    <t>1.6.0.1.</t>
  </si>
  <si>
    <t>91338</t>
  </si>
  <si>
    <t>PORTA DE ALUMÍNIO DE ABRIR COM LAMBRI, COM GUARNIÇÃO, FIXAÇÃO COM PARAFUSOS - FORNECIMENTO E INSTALAÇÃO. AF_12/2019</t>
  </si>
  <si>
    <t>1.6.0.2.</t>
  </si>
  <si>
    <t>94569</t>
  </si>
  <si>
    <t>JANELA DE ALUMÍNIO TIPO MAXIM-AR, BATENTE/ REQUADRO 3 A 14 CM, VIDRO INCLUSO, FIXAÇÃO COM PARAFUSO, SEM GUARNIÇÃO/ ALIZAR, DIMENSÕES 60X80 (A X L) CM, SEM ACABAMENTO, VEDAÇÃO COM SILICONE, EXCLUSIVE CONTRAMARCO - FORNECIMENTO E INSTALAÇÃO. AF_11/2024</t>
  </si>
  <si>
    <t>1.6.0.3.</t>
  </si>
  <si>
    <t>94570</t>
  </si>
  <si>
    <t>JANELA DE ALUMÍNIO DE CORRER COM 2 FOLHAS PARA VIDROS (VIDROS INCLUSOS), BATENTE/ REQUADRO 6 A 14 CM, ACABAMENTO COM ACETATO OU BRILHANTE, FIXAÇÃO COM PARAFUSO, SEM GUARNIÇÃO/ ALIZAR, DIMENSÕES 100X120 CM, VEDAÇÃO COM SILICONE, EXCLUSIVE CONTRAMARCO - FORNECIMENTO E INSTALAÇÃO. AF_11/2024</t>
  </si>
  <si>
    <t>1.6.0.4.</t>
  </si>
  <si>
    <t>94572</t>
  </si>
  <si>
    <t>JANELA DE ALUMÍNIO DE CORRER COM 3 FOLHAS (2 VENEZIANAS E 1 FOLHA PARA VIDRO,VIDRO INCLUSO), BATENTE/ REQUADRO 6 A 14 CM, SEM ACABAMENTO, FIXAÇÃO COM PARAFUSO, SEM GUARNIÇÃO/ ALIZAR, DIMENSÕES 100X120 CM, VEDAÇÃO COM SILICONE, EXCLUSIVE CONTRAMARCO - FORNECIMENTO E INSTALAÇÃO. AF_11/2024</t>
  </si>
  <si>
    <t>1.6.0.5.</t>
  </si>
  <si>
    <t>90796</t>
  </si>
  <si>
    <t>KIT DE PORTA-PRONTA DE MADEIRA EM ACABAMENTO MELAMÍNICO BRANCO, FOLHA LEVE OU MÉDIA, E BATENTE METÁLICO, 80X210CM, FIXAÇÃO COM ARGAMASSA - FORNECIMENTO E INSTALAÇÃO. AF_12/2019</t>
  </si>
  <si>
    <t>1.7.</t>
  </si>
  <si>
    <t>PINTURA</t>
  </si>
  <si>
    <t>1.7.0.1.</t>
  </si>
  <si>
    <t>88484</t>
  </si>
  <si>
    <t>FUNDO SELADOR ACRÍLICO, APLICAÇÃO MANUAL EM TETO, UMA DEMÃO. AF_04/2023</t>
  </si>
  <si>
    <t>1.7.0.2.</t>
  </si>
  <si>
    <t>88485</t>
  </si>
  <si>
    <t>FUNDO SELADOR ACRÍLICO, APLICAÇÃO MANUAL EM PAREDE, UMA DEMÃO. AF_04/2023</t>
  </si>
  <si>
    <t>1.7.0.3.</t>
  </si>
  <si>
    <t>104640</t>
  </si>
  <si>
    <t>PINTURA LÁTEX ACRÍLICA STANDARD, APLICAÇÃO MANUAL EM TETO, DUAS DEMÃOS. AF_04/2023</t>
  </si>
  <si>
    <t>1.7.0.4.</t>
  </si>
  <si>
    <t>104642</t>
  </si>
  <si>
    <t>PINTURA LÁTEX ACRÍLICA STANDARD, APLICAÇÃO MANUAL EM PAREDES, DUAS DEMÃOS. AF_04/2023</t>
  </si>
  <si>
    <t>1.8.</t>
  </si>
  <si>
    <t>INSTALAÇÕES ELÉTRICAS</t>
  </si>
  <si>
    <t>1.8.0.1.</t>
  </si>
  <si>
    <t>91932</t>
  </si>
  <si>
    <t>CABO DE COBRE FLEXÍVEL ISOLADO, 10 MM², ANTI-CHAMA 450/750 V, PARA CIRCUITOS TERMINAIS - FORNECIMENTO E INSTALAÇÃO. AF_03/2023</t>
  </si>
  <si>
    <t>1.8.0.2.</t>
  </si>
  <si>
    <t>91930</t>
  </si>
  <si>
    <t>CABO DE COBRE FLEXÍVEL ISOLADO, 6 MM², ANTI-CHAMA 450/750 V, PARA CIRCUITOS TERMINAIS - FORNECIMENTO E INSTALAÇÃO. AF_03/2023</t>
  </si>
  <si>
    <t>1.8.0.3.</t>
  </si>
  <si>
    <t>91928</t>
  </si>
  <si>
    <t>CABO DE COBRE FLEXÍVEL ISOLADO, 4 MM², ANTI-CHAMA 450/750 V, PARA CIRCUITOS TERMINAIS - FORNECIMENTO E INSTALAÇÃO. AF_03/2023</t>
  </si>
  <si>
    <t>1.8.0.4.</t>
  </si>
  <si>
    <t>91926</t>
  </si>
  <si>
    <t>CABO DE COBRE FLEXÍVEL ISOLADO, 2,5 MM², ANTI-CHAMA 450/750 V, PARA CIRCUITOS TERMINAIS - FORNECIMENTO E INSTALAÇÃO. AF_03/2023</t>
  </si>
  <si>
    <t>1.8.0.5.</t>
  </si>
  <si>
    <t>91924</t>
  </si>
  <si>
    <t>CABO DE COBRE FLEXÍVEL ISOLADO, 1,5 MM², ANTI-CHAMA 450/750 V, PARA CIRCUITOS TERMINAIS - FORNECIMENTO E INSTALAÇÃO. AF_03/2023</t>
  </si>
  <si>
    <t>1.8.0.6.</t>
  </si>
  <si>
    <t>91993</t>
  </si>
  <si>
    <t>TOMADA ALTA DE EMBUTIR (1 MÓDULO), 2P+T 20 A, INCLUINDO SUPORTE E PLACA - FORNECIMENTO E INSTALAÇÃO. AF_03/2023</t>
  </si>
  <si>
    <t>1.8.0.7.</t>
  </si>
  <si>
    <t>92005</t>
  </si>
  <si>
    <t>TOMADA MÉDIA DE EMBUTIR (2 MÓDULOS), 2P+T 20 A, INCLUINDO SUPORTE E PLACA - FORNECIMENTO E INSTALAÇÃO. AF_03/2023</t>
  </si>
  <si>
    <t>1.8.0.8.</t>
  </si>
  <si>
    <t>92009</t>
  </si>
  <si>
    <t>TOMADA BAIXA DE EMBUTIR (2 MÓDULOS), 2P+T 20 A, INCLUINDO SUPORTE E PLACA - FORNECIMENTO E INSTALAÇÃO. AF_03/2023</t>
  </si>
  <si>
    <t>1.8.0.9.</t>
  </si>
  <si>
    <t>92027</t>
  </si>
  <si>
    <t>INTERRUPTOR SIMPLES (2 MÓDULOS) COM 1 TOMADA DE EMBUTIR 2P+T 10 A, INCLUINDO SUPORTE E PLACA - FORNECIMENTO E INSTALAÇÃO. AF_03/2023</t>
  </si>
  <si>
    <t>1.8.0.10.</t>
  </si>
  <si>
    <t>91959</t>
  </si>
  <si>
    <t>INTERRUPTOR SIMPLES (2 MÓDULOS), 10A/250V, INCLUINDO SUPORTE E PLACA - FORNECIMENTO E INSTALAÇÃO. AF_03/2023</t>
  </si>
  <si>
    <t>1.8.0.11.</t>
  </si>
  <si>
    <t>SINAPI-I</t>
  </si>
  <si>
    <t>39805</t>
  </si>
  <si>
    <t>QUADRO DE DISTRIBUICAO, EM PVC, DE EMBUTIR, COM BARRAMENTO TERRA / NEUTRO, PARA 12 DISJUNTORES NEMA OU 16 DISJUNTORES DIN</t>
  </si>
  <si>
    <t>1.8.0.12.</t>
  </si>
  <si>
    <t>93653</t>
  </si>
  <si>
    <t>DISJUNTOR MONOPOLAR TIPO DIN, CORRENTE NOMINAL DE 10A - FORNECIMENTO E INSTALAÇÃO. AF_07/2025</t>
  </si>
  <si>
    <t>1.8.0.13.</t>
  </si>
  <si>
    <t>93655</t>
  </si>
  <si>
    <t>DISJUNTOR MONOPOLAR TIPO DIN, CORRENTE NOMINAL DE 20A - FORNECIMENTO E INSTALAÇÃO. AF_07/2025</t>
  </si>
  <si>
    <t>1.8.0.14.</t>
  </si>
  <si>
    <t>93656</t>
  </si>
  <si>
    <t>DISJUNTOR MONOPOLAR TIPO DIN, CORRENTE NOMINAL DE 25A - FORNECIMENTO E INSTALAÇÃO. AF_07/2025</t>
  </si>
  <si>
    <t>1.8.0.15.</t>
  </si>
  <si>
    <t>93657</t>
  </si>
  <si>
    <t>DISJUNTOR MONOPOLAR TIPO DIN, CORRENTE NOMINAL DE 32A - FORNECIMENTO E INSTALAÇÃO. AF_07/2025</t>
  </si>
  <si>
    <t>1.8.0.16.</t>
  </si>
  <si>
    <t>93658</t>
  </si>
  <si>
    <t>DISJUNTOR MONOPOLAR TIPO DIN, CORRENTE NOMINAL DE 40A - FORNECIMENTO E INSTALAÇÃO. AF_07/2025</t>
  </si>
  <si>
    <t>1.8.0.17.</t>
  </si>
  <si>
    <t>93674</t>
  </si>
  <si>
    <t>DISJUNTOR BIPOLAR TIPO DR, CORRENTE NOMINAL DE 25A - FORNECIMENTO E INSTALAÇÃO. AF_07/2025</t>
  </si>
  <si>
    <t>1.8.0.18.</t>
  </si>
  <si>
    <t>91845</t>
  </si>
  <si>
    <t>ELETRODUTO FLEXÍVEL CORRUGADO REFORÇADO, PVC, DN 25 MM (3/4"), PARA CIRCUITOS TERMINAIS, INSTALADO EM LAJE - FORNECIMENTO E INSTALAÇÃO. AF_03/2023</t>
  </si>
  <si>
    <t>1.8.0.19.</t>
  </si>
  <si>
    <t>91854</t>
  </si>
  <si>
    <t>ELETRODUTO FLEXÍVEL CORRUGADO, PVC, DN 25 MM (3/4"), PARA CIRCUITOS TERMINAIS, INSTALADO EM PAREDE - FORNECIMENTO E INSTALAÇÃO. AF_03/2023</t>
  </si>
  <si>
    <t>1.8.0.20.</t>
  </si>
  <si>
    <t>101493</t>
  </si>
  <si>
    <t>ENTRADA DE ENERGIA ELÉTRICA, AÉREA, MONOFÁSICA, COM CAIXA DE EMBUTIR, CABO DE 10 MM2 E DISJUNTOR DIN 50A (NÃO INCLUSO O POSTE DE CONCRETO). AF_07/2020_PS</t>
  </si>
  <si>
    <t>1.8.0.21.</t>
  </si>
  <si>
    <t>5044</t>
  </si>
  <si>
    <t>POSTE DE CONCRETO ARMADO DE SECAO CIRCULAR, EXTENSAO DE 9,00 M, RESISTENCIA DE 200 A 300 DAN, TIPO C-14</t>
  </si>
  <si>
    <t>1.8.0.22.</t>
  </si>
  <si>
    <t>103782</t>
  </si>
  <si>
    <t>LUMINÁRIA TIPO PLAFON CIRCULAR, DE SOBREPOR, COM LED DE 12/13 W - FORNECIMENTO E INSTALAÇÃO. AF_09/2024</t>
  </si>
  <si>
    <t>1.8.0.23.</t>
  </si>
  <si>
    <t>97610</t>
  </si>
  <si>
    <t>LÂMPADA COMPACTA DE LED 10 W, BASE E27 - FORNECIMENTO E INSTALAÇÃO. AF_09/2024</t>
  </si>
  <si>
    <t>1.9.</t>
  </si>
  <si>
    <t>INSTALAÇÕES HIDRAULICAS</t>
  </si>
  <si>
    <t>1.9.0.1.</t>
  </si>
  <si>
    <t>89446</t>
  </si>
  <si>
    <t>TUBO, PVC, SOLDÁVEL, DE 25MM, INSTALADO EM PRUMADA DE ÁGUA - FORNECIMENTO E INSTALAÇÃO. AF_06/2022</t>
  </si>
  <si>
    <t>1.9.0.2.</t>
  </si>
  <si>
    <t>94688</t>
  </si>
  <si>
    <t>TÊ, PVC, SOLDÁVEL, DN 25 MM INSTALADO EM RESERVAÇÃO PREDIAL DE ÁGUA - FORNECIMENTO E INSTALAÇÃO. AF_04/2024</t>
  </si>
  <si>
    <t>1.9.0.3.</t>
  </si>
  <si>
    <t>94657</t>
  </si>
  <si>
    <t>LUVA PVC, SOLDÁVEL, DN 25 MM, INSTALADO EM RESERVAÇÃO PREDIAL DE ÁGUA - FORNECIMENTO E INSTALAÇÃO. AF_04/2024</t>
  </si>
  <si>
    <t>1.9.0.4.</t>
  </si>
  <si>
    <t>94673</t>
  </si>
  <si>
    <t>CURVA 90 GRAUS, PVC, SOLDÁVEL, DN 25 MM, INSTALADO EM RESERVAÇÃO PREDIAL DE ÁGUA - FORNECIMENTO E INSTALAÇÃO. AF_04/2024</t>
  </si>
  <si>
    <t>1.9.0.5.</t>
  </si>
  <si>
    <t>94793</t>
  </si>
  <si>
    <t>REGISTRO DE GAVETA BRUTO, LATÃO, ROSCÁVEL, 1 1/4", COM ACABAMENTO E CANOPLA CROMADOS - FORNECIMENTO E INSTALAÇÃO. AF_08/2021</t>
  </si>
  <si>
    <t>1.9.0.6.</t>
  </si>
  <si>
    <t>89984</t>
  </si>
  <si>
    <t>REGISTRO DE PRESSÃO BRUTO, LATÃO, ROSCÁVEL, 1/2", COM ACABAMENTO E CANOPLA CROMADOS - FORNECIMENTO E INSTALAÇÃO. AF_08/2021</t>
  </si>
  <si>
    <t>1.9.0.7.</t>
  </si>
  <si>
    <t>102622</t>
  </si>
  <si>
    <t>CAIXA D´ÁGUA EM POLIETILENO, 500 LITROS (INCLUSOS TUBOS, CONEXÕES E TORNEIRA DE BÓIA) - FORNECIMENTO E INSTALAÇÃO. AF_06/2021</t>
  </si>
  <si>
    <t>1.9.0.8.</t>
  </si>
  <si>
    <t>95635</t>
  </si>
  <si>
    <t>KIT CAVALETE PARA MEDIÇÃO DE ÁGUA - ENTRADA PRINCIPAL, EM PVC 25 MM (3/4") - FORNECIMENTO E INSTALAÇÃO (EXCLUSIVE HIDRÔMETRO). AF_03/2024</t>
  </si>
  <si>
    <t>1.9.0.9.</t>
  </si>
  <si>
    <t>12774</t>
  </si>
  <si>
    <t>HIDROMETRO UNIJATO / MEDIDOR DE AGUA, DN 3/4", VAZAO MAXIMA DE 5 M3/H, PARA AGUA POTAVEL FRIA, RELOJOARIA PLANA, CLASSE B, HORIZONTAL (SEM CONEXOES)0,</t>
  </si>
  <si>
    <t>1.10.</t>
  </si>
  <si>
    <t>INSTALAÇOES SANITÁRIAS</t>
  </si>
  <si>
    <t>1.10.0.1.</t>
  </si>
  <si>
    <t>89714</t>
  </si>
  <si>
    <t>TUBO PVC, SERIE NORMAL, ESGOTO PREDIAL, DN 100 MM, FORNECIDO E INSTALADO EM RAMAL DE DESCARGA OU RAMAL DE ESGOTO SANITÁRIO. AF_08/2022</t>
  </si>
  <si>
    <t>1.10.0.2.</t>
  </si>
  <si>
    <t>89713</t>
  </si>
  <si>
    <t>TUBO PVC, SERIE NORMAL, ESGOTO PREDIAL, DN 75 MM, FORNECIDO E INSTALADO EM RAMAL DE DESCARGA OU RAMAL DE ESGOTO SANITÁRIO. AF_08/2022</t>
  </si>
  <si>
    <t>1.10.0.3.</t>
  </si>
  <si>
    <t>20165</t>
  </si>
  <si>
    <t>LUVA DE CORRER, PVC SERIE R, 100 MM, PARA ESGOTO PREDIAL</t>
  </si>
  <si>
    <t>1.10.0.4.</t>
  </si>
  <si>
    <t>20164</t>
  </si>
  <si>
    <t>LUVA DE CORRER, PVC SERIE R, 75 MM, PARA ESGOTO PREDIAL</t>
  </si>
  <si>
    <t>1.10.0.5.</t>
  </si>
  <si>
    <t>89739</t>
  </si>
  <si>
    <t>JOELHO 45 GRAUS, PVC, SERIE NORMAL, ESGOTO PREDIAL, DN 75 MM, JUNTA ELÁSTICA, FORNECIDO E INSTALADO EM RAMAL DE DESCARGA OU RAMAL DE ESGOTO SANITÁRIO. AF_08/2022</t>
  </si>
  <si>
    <t>1.10.0.6.</t>
  </si>
  <si>
    <t>89746</t>
  </si>
  <si>
    <t>JOELHO 45 GRAUS, PVC, SERIE NORMAL, ESGOTO PREDIAL, DN 100 MM, JUNTA ELÁSTICA, FORNECIDO E INSTALADO EM RAMAL DE DESCARGA OU RAMAL DE ESGOTO SANITÁRIO. AF_08/2022</t>
  </si>
  <si>
    <t>1.10.0.7.</t>
  </si>
  <si>
    <t>89707</t>
  </si>
  <si>
    <t>CAIXA SIFONADA, PVC, DN 100 X 100 X 50 MM, JUNTA ELÁSTICA, FORNECIDA E INSTALADA EM RAMAL DE DESCARGA OU EM RAMAL DE ESGOTO SANITÁRIO. AF_08/2022</t>
  </si>
  <si>
    <t>1.10.0.8.</t>
  </si>
  <si>
    <t>98110</t>
  </si>
  <si>
    <t>CAIXA DE GORDURA PEQUENA (CAPACIDADE: 19 L), CIRCULAR, EM PVC, DIÂMETRO INTERNO= 0,3 M. AF_12/2020</t>
  </si>
  <si>
    <t>1.10.0.9.</t>
  </si>
  <si>
    <t>97902</t>
  </si>
  <si>
    <t>CAIXA ENTERRADA HIDRÁULICA RETANGULAR EM ALVENARIA COM TIJOLOS CERÂMICOS MACIÇOS, DIMENSÕES INTERNAS: 0,6X0,6X0,6 M PARA REDE DE ESGOTO. AF_12/2020</t>
  </si>
  <si>
    <t>1.10.0.10.</t>
  </si>
  <si>
    <t>12563</t>
  </si>
  <si>
    <t>ANEL EM CONCRETO ARMADO, LISO, PARA, POCOS DE VISITA, POCOS DE INSPECAO, FOSSAS SEPTICAS E SUMIDOUROS, SEM FUNDO, DIAMETRO INTERNO DE 1,50 M E ALTURA DE 0,50 M</t>
  </si>
  <si>
    <t>1.10.0.11.</t>
  </si>
  <si>
    <t>41616</t>
  </si>
  <si>
    <t>TAMPA DE CONCRETO ARMADO PARA FOSSA, D = 1,50 M, E = 0,05 M</t>
  </si>
  <si>
    <t>1.10.0.12.</t>
  </si>
  <si>
    <t>39365</t>
  </si>
  <si>
    <t>FILTRO ANAEROBIO, EM POLIETILENO DE ALTA DENSIDADE (PEAD), CAPACIDADE *1100* LITROS (NBR 13969)</t>
  </si>
  <si>
    <t>1.10.0.13.</t>
  </si>
  <si>
    <t>4730</t>
  </si>
  <si>
    <t>PEDRA DE MAO OU PEDRA RACHAO PARA ARRIMO/FUNDACAO (POSTO PEDREIRA/FORNECEDOR, SEM FRETE)</t>
  </si>
  <si>
    <t>1.10.0.14.</t>
  </si>
  <si>
    <t>90091</t>
  </si>
  <si>
    <t>ESCAVAÇÃO MECANIZADA DE VALA COM PROF. ATÉ 1,5 M (MÉDIA MONTANTE E JUSANTE/UMA COMPOSIÇÃO POR TRECHO), ESCAVADEIRA (0,8 M3), LARG. DE 1,5 M A 2,5 M, EM SOLO DE 1A CATEGORIA, LOCAIS COM BAIXO NÍVEL DE INTERFERÊNCIA. AF_09/2024</t>
  </si>
  <si>
    <t>1.11.</t>
  </si>
  <si>
    <t>LOUÇAS, METAIS E ACABAMENTOS</t>
  </si>
  <si>
    <t>1.11.0.1.</t>
  </si>
  <si>
    <t>86932</t>
  </si>
  <si>
    <t>VASO SANITÁRIO SIFONADO COM CAIXA ACOPLADA LOUÇA BRANCA - PADRÃO MÉDIO, INCLUSO ENGATE FLEXÍVEL EM METAL CROMADO, 1/2 X 40CM - FORNECIMENTO E INSTALAÇÃO. AF_01/2020</t>
  </si>
  <si>
    <t>1.11.0.2.</t>
  </si>
  <si>
    <t>100849</t>
  </si>
  <si>
    <t>ASSENTO SANITÁRIO CONVENCIONAL - FORNECIMENTO E INSTALACAO. AF_01/2020</t>
  </si>
  <si>
    <t>1.11.0.3.</t>
  </si>
  <si>
    <t>10425</t>
  </si>
  <si>
    <t>LAVATORIO DE LOUCA BRANCA, SUSPENSO (SEM COLUNA), DIMENSOES *40 X 30* CM</t>
  </si>
  <si>
    <t>1.11.0.4.</t>
  </si>
  <si>
    <t>86876</t>
  </si>
  <si>
    <t>TANQUE DE MÁRMORE SINTÉTICO SUSPENSO, 22L OU EQUIVALENTE - FORNECIMENTO E INSTALAÇÃO. AF_01/2020</t>
  </si>
  <si>
    <t>1.11.0.5.</t>
  </si>
  <si>
    <t>86909</t>
  </si>
  <si>
    <t>TORNEIRA CROMADA TUBO MÓVEL, DE MESA, 1/2" OU 3/4", PARA PIA DE COZINHA, PADRÃO ALTO - FORNECIMENTO E INSTALAÇÃO. AF_01/2020</t>
  </si>
  <si>
    <t>1.11.0.6.</t>
  </si>
  <si>
    <t>7603</t>
  </si>
  <si>
    <t>TORNEIRA DE METAL AMARELO, PARA TANQUE / JARDIM, DE PAREDE, SEM BICO, CANO CURTO, PADRAO POPULAR / USO GERAL, 1/2" OU 3/4"</t>
  </si>
  <si>
    <t>1.11.0.7.</t>
  </si>
  <si>
    <t>36796</t>
  </si>
  <si>
    <t>TORNEIRA METALICA CROMADA DE MESA, PARA LAVATORIO, TEMPORIZADA PRESSAO FECHAMENTO AUTOMATICO, BICA BAIXA</t>
  </si>
  <si>
    <t>1.11.0.8.</t>
  </si>
  <si>
    <t>100860</t>
  </si>
  <si>
    <t>CHUVEIRO ELÉTRICO COMUM CORPO PLÁSTICO, TIPO DUCHA - FORNECIMENTO E INSTALAÇÃO. AF_01/2020</t>
  </si>
  <si>
    <t>1.11.0.9.</t>
  </si>
  <si>
    <t>95546</t>
  </si>
  <si>
    <t>KIT DE ACESSORIOS PARA BANHEIRO EM METAL CROMADO, 5 PECAS, INCLUSO FIXAÇÃO. AF_01/2020</t>
  </si>
  <si>
    <t>ITEM</t>
  </si>
  <si>
    <t>FONTE</t>
  </si>
  <si>
    <t>CÓDIGO</t>
  </si>
  <si>
    <t>DESCRIÇÃO</t>
  </si>
  <si>
    <t>UNIDADE</t>
  </si>
  <si>
    <t>QTDE</t>
  </si>
  <si>
    <t>CUSTO UNIT.</t>
  </si>
  <si>
    <t>BDI</t>
  </si>
  <si>
    <t>PREÇO UNIT.</t>
  </si>
  <si>
    <t>PREÇO TOTAL</t>
  </si>
  <si>
    <t>Item</t>
  </si>
  <si>
    <t>Descrição das Metas / Macrosserviços</t>
  </si>
  <si>
    <t>Parcela (%)</t>
  </si>
  <si>
    <t>Acumulado (%)</t>
  </si>
  <si>
    <t>Acumulado (R$)</t>
  </si>
  <si>
    <t>CRONOGRAMA GLOBAL DO LOTE</t>
  </si>
  <si>
    <t>Parcela (R$)</t>
  </si>
  <si>
    <t>Valores Totais</t>
  </si>
  <si>
    <t>Parcela 1</t>
  </si>
  <si>
    <t>Parcela 2</t>
  </si>
  <si>
    <t>Parcela 3</t>
  </si>
  <si>
    <t>Parcela 4</t>
  </si>
  <si>
    <t>Parcela 5</t>
  </si>
  <si>
    <t>Parcela 6</t>
  </si>
  <si>
    <t>Parcela 7</t>
  </si>
  <si>
    <t>Parcela 8</t>
  </si>
  <si>
    <t>Parcela 10</t>
  </si>
  <si>
    <t>Parcel a 9</t>
  </si>
  <si>
    <t>Parcela 12</t>
  </si>
  <si>
    <t>Parcel 11</t>
  </si>
  <si>
    <t>Parcela 13</t>
  </si>
  <si>
    <t>Parcela 14</t>
  </si>
  <si>
    <t>Parcela 15</t>
  </si>
  <si>
    <t>Parcela 16</t>
  </si>
  <si>
    <t>Parcela 17</t>
  </si>
  <si>
    <t>Parcela 18</t>
  </si>
  <si>
    <t>ORÇAMENTO</t>
  </si>
  <si>
    <t>CRONOGRAMA FÍSICO-FINANCEIRO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</si>
</sst>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44" fontId="0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4" fontId="2" fillId="0" borderId="1" xfId="1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44" fontId="0" fillId="0" borderId="3" xfId="1" applyFont="1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44" fontId="0" fillId="0" borderId="10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0EEE0-56A2-4447-A6C3-B1D95C26FBAA}">
  <sheetPr>
    <pageSetUpPr fitToPage="1"/>
  </sheetPr>
  <dimension ref="A1:J138"/>
  <sheetViews>
    <sheetView tabSelected="1" workbookViewId="0">
      <selection activeCell="Q7" sqref="Q7"/>
    </sheetView>
  </sheetViews>
  <sheetFormatPr defaultRowHeight="15" x14ac:dyDescent="0.25"/>
  <cols>
    <col min="2" max="2" width="8.140625" customWidth="1"/>
    <col min="3" max="3" width="8.7109375" customWidth="1"/>
    <col min="4" max="4" width="56.140625" customWidth="1"/>
    <col min="6" max="6" width="7.85546875" customWidth="1"/>
    <col min="7" max="7" width="12.140625" bestFit="1" customWidth="1"/>
    <col min="8" max="8" width="6" customWidth="1"/>
    <col min="9" max="9" width="12.140625" bestFit="1" customWidth="1"/>
    <col min="10" max="10" width="15.85546875" bestFit="1" customWidth="1"/>
  </cols>
  <sheetData>
    <row r="1" spans="1:10" x14ac:dyDescent="0.25">
      <c r="A1" s="26" t="s">
        <v>430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5">
      <c r="A2" s="2" t="s">
        <v>394</v>
      </c>
      <c r="B2" s="2" t="s">
        <v>395</v>
      </c>
      <c r="C2" s="2" t="s">
        <v>396</v>
      </c>
      <c r="D2" s="2" t="s">
        <v>397</v>
      </c>
      <c r="E2" s="2" t="s">
        <v>398</v>
      </c>
      <c r="F2" s="2" t="s">
        <v>399</v>
      </c>
      <c r="G2" s="2" t="s">
        <v>400</v>
      </c>
      <c r="H2" s="2" t="s">
        <v>401</v>
      </c>
      <c r="I2" s="2" t="s">
        <v>402</v>
      </c>
      <c r="J2" s="2" t="s">
        <v>403</v>
      </c>
    </row>
    <row r="3" spans="1:10" x14ac:dyDescent="0.25">
      <c r="A3" s="6" t="s">
        <v>0</v>
      </c>
      <c r="B3" s="6"/>
      <c r="C3" s="6"/>
      <c r="D3" s="7" t="s">
        <v>1</v>
      </c>
      <c r="E3" s="6"/>
      <c r="F3" s="6"/>
      <c r="G3" s="8"/>
      <c r="H3" s="6"/>
      <c r="I3" s="8"/>
      <c r="J3" s="8">
        <v>1731853.75</v>
      </c>
    </row>
    <row r="4" spans="1:10" x14ac:dyDescent="0.25">
      <c r="A4" s="6" t="s">
        <v>3</v>
      </c>
      <c r="B4" s="6"/>
      <c r="C4" s="6"/>
      <c r="D4" s="7" t="s">
        <v>4</v>
      </c>
      <c r="E4" s="6"/>
      <c r="F4" s="6"/>
      <c r="G4" s="8"/>
      <c r="H4" s="6"/>
      <c r="I4" s="8"/>
      <c r="J4" s="8">
        <f>SUM(J5:J7)</f>
        <v>32781.46</v>
      </c>
    </row>
    <row r="5" spans="1:10" ht="45" x14ac:dyDescent="0.25">
      <c r="A5" s="3" t="s">
        <v>6</v>
      </c>
      <c r="B5" s="3" t="s">
        <v>7</v>
      </c>
      <c r="C5" s="3" t="s">
        <v>8</v>
      </c>
      <c r="D5" s="4" t="s">
        <v>9</v>
      </c>
      <c r="E5" s="3" t="s">
        <v>10</v>
      </c>
      <c r="F5" s="3">
        <v>6.48</v>
      </c>
      <c r="G5" s="5">
        <v>459.35</v>
      </c>
      <c r="H5" s="3" t="s">
        <v>2</v>
      </c>
      <c r="I5" s="5">
        <v>573.59</v>
      </c>
      <c r="J5" s="5">
        <v>3716.86</v>
      </c>
    </row>
    <row r="6" spans="1:10" ht="30" x14ac:dyDescent="0.25">
      <c r="A6" s="3" t="s">
        <v>11</v>
      </c>
      <c r="B6" s="3" t="s">
        <v>7</v>
      </c>
      <c r="C6" s="3" t="s">
        <v>12</v>
      </c>
      <c r="D6" s="4" t="s">
        <v>13</v>
      </c>
      <c r="E6" s="3" t="s">
        <v>10</v>
      </c>
      <c r="F6" s="3">
        <v>735.93</v>
      </c>
      <c r="G6" s="5">
        <v>4.95</v>
      </c>
      <c r="H6" s="3" t="s">
        <v>2</v>
      </c>
      <c r="I6" s="5">
        <v>6.18</v>
      </c>
      <c r="J6" s="5">
        <v>4548.0600000000004</v>
      </c>
    </row>
    <row r="7" spans="1:10" ht="45" x14ac:dyDescent="0.25">
      <c r="A7" s="3" t="s">
        <v>14</v>
      </c>
      <c r="B7" s="3" t="s">
        <v>7</v>
      </c>
      <c r="C7" s="3" t="s">
        <v>15</v>
      </c>
      <c r="D7" s="4" t="s">
        <v>16</v>
      </c>
      <c r="E7" s="3" t="s">
        <v>17</v>
      </c>
      <c r="F7" s="3">
        <v>311.39999999999998</v>
      </c>
      <c r="G7" s="5">
        <v>63.05</v>
      </c>
      <c r="H7" s="3" t="s">
        <v>2</v>
      </c>
      <c r="I7" s="5">
        <v>78.73</v>
      </c>
      <c r="J7" s="5">
        <v>24516.54</v>
      </c>
    </row>
    <row r="8" spans="1:10" x14ac:dyDescent="0.25">
      <c r="A8" s="6" t="s">
        <v>18</v>
      </c>
      <c r="B8" s="6"/>
      <c r="C8" s="6"/>
      <c r="D8" s="7" t="s">
        <v>19</v>
      </c>
      <c r="E8" s="6" t="s">
        <v>5</v>
      </c>
      <c r="F8" s="6"/>
      <c r="G8" s="8"/>
      <c r="H8" s="6"/>
      <c r="I8" s="8"/>
      <c r="J8" s="8">
        <f>J9+J20+J14+J24+J28+J33+J37</f>
        <v>752896.07999999984</v>
      </c>
    </row>
    <row r="9" spans="1:10" x14ac:dyDescent="0.25">
      <c r="A9" s="6" t="s">
        <v>20</v>
      </c>
      <c r="B9" s="6"/>
      <c r="C9" s="6"/>
      <c r="D9" s="7" t="s">
        <v>21</v>
      </c>
      <c r="E9" s="6" t="s">
        <v>5</v>
      </c>
      <c r="F9" s="6"/>
      <c r="G9" s="8"/>
      <c r="H9" s="6"/>
      <c r="I9" s="8"/>
      <c r="J9" s="8">
        <f>SUM(J10:J13)</f>
        <v>33470.549999999996</v>
      </c>
    </row>
    <row r="10" spans="1:10" ht="45" x14ac:dyDescent="0.25">
      <c r="A10" s="3" t="s">
        <v>22</v>
      </c>
      <c r="B10" s="3" t="s">
        <v>7</v>
      </c>
      <c r="C10" s="3" t="s">
        <v>23</v>
      </c>
      <c r="D10" s="4" t="s">
        <v>24</v>
      </c>
      <c r="E10" s="3" t="s">
        <v>25</v>
      </c>
      <c r="F10" s="3">
        <v>20.16</v>
      </c>
      <c r="G10" s="5">
        <v>99.82</v>
      </c>
      <c r="H10" s="3" t="s">
        <v>2</v>
      </c>
      <c r="I10" s="5">
        <v>124.65</v>
      </c>
      <c r="J10" s="5">
        <v>2512.98</v>
      </c>
    </row>
    <row r="11" spans="1:10" ht="45" x14ac:dyDescent="0.25">
      <c r="A11" s="3" t="s">
        <v>26</v>
      </c>
      <c r="B11" s="3" t="s">
        <v>7</v>
      </c>
      <c r="C11" s="3" t="s">
        <v>27</v>
      </c>
      <c r="D11" s="4" t="s">
        <v>28</v>
      </c>
      <c r="E11" s="3" t="s">
        <v>29</v>
      </c>
      <c r="F11" s="3">
        <v>318.51</v>
      </c>
      <c r="G11" s="5">
        <v>15.61</v>
      </c>
      <c r="H11" s="3" t="s">
        <v>2</v>
      </c>
      <c r="I11" s="5">
        <v>19.489999999999998</v>
      </c>
      <c r="J11" s="5">
        <v>6207.75</v>
      </c>
    </row>
    <row r="12" spans="1:10" ht="45" x14ac:dyDescent="0.25">
      <c r="A12" s="3" t="s">
        <v>30</v>
      </c>
      <c r="B12" s="3" t="s">
        <v>7</v>
      </c>
      <c r="C12" s="3" t="s">
        <v>31</v>
      </c>
      <c r="D12" s="4" t="s">
        <v>32</v>
      </c>
      <c r="E12" s="3" t="s">
        <v>25</v>
      </c>
      <c r="F12" s="3">
        <v>20.16</v>
      </c>
      <c r="G12" s="5">
        <v>963.37</v>
      </c>
      <c r="H12" s="3" t="s">
        <v>2</v>
      </c>
      <c r="I12" s="5">
        <v>1202.96</v>
      </c>
      <c r="J12" s="5">
        <v>24251.67</v>
      </c>
    </row>
    <row r="13" spans="1:10" ht="30" x14ac:dyDescent="0.25">
      <c r="A13" s="3" t="s">
        <v>33</v>
      </c>
      <c r="B13" s="3" t="s">
        <v>7</v>
      </c>
      <c r="C13" s="3" t="s">
        <v>34</v>
      </c>
      <c r="D13" s="4" t="s">
        <v>35</v>
      </c>
      <c r="E13" s="3" t="s">
        <v>25</v>
      </c>
      <c r="F13" s="3">
        <v>1.98</v>
      </c>
      <c r="G13" s="5">
        <v>201.47</v>
      </c>
      <c r="H13" s="3" t="s">
        <v>2</v>
      </c>
      <c r="I13" s="5">
        <v>251.58</v>
      </c>
      <c r="J13" s="5">
        <v>498.15</v>
      </c>
    </row>
    <row r="14" spans="1:10" x14ac:dyDescent="0.25">
      <c r="A14" s="6" t="s">
        <v>36</v>
      </c>
      <c r="B14" s="6"/>
      <c r="C14" s="6"/>
      <c r="D14" s="7" t="s">
        <v>37</v>
      </c>
      <c r="E14" s="6"/>
      <c r="F14" s="6"/>
      <c r="G14" s="8"/>
      <c r="H14" s="6"/>
      <c r="I14" s="8"/>
      <c r="J14" s="8">
        <f>SUM(J15:J19)</f>
        <v>152680.23000000001</v>
      </c>
    </row>
    <row r="15" spans="1:10" ht="45" x14ac:dyDescent="0.25">
      <c r="A15" s="3" t="s">
        <v>38</v>
      </c>
      <c r="B15" s="3" t="s">
        <v>7</v>
      </c>
      <c r="C15" s="3" t="s">
        <v>39</v>
      </c>
      <c r="D15" s="4" t="s">
        <v>40</v>
      </c>
      <c r="E15" s="3" t="s">
        <v>10</v>
      </c>
      <c r="F15" s="3">
        <v>361.62</v>
      </c>
      <c r="G15" s="5">
        <v>85.47</v>
      </c>
      <c r="H15" s="3" t="s">
        <v>2</v>
      </c>
      <c r="I15" s="5">
        <v>106.73</v>
      </c>
      <c r="J15" s="5">
        <v>38595.69</v>
      </c>
    </row>
    <row r="16" spans="1:10" ht="45" x14ac:dyDescent="0.25">
      <c r="A16" s="3" t="s">
        <v>41</v>
      </c>
      <c r="B16" s="3" t="s">
        <v>7</v>
      </c>
      <c r="C16" s="3" t="s">
        <v>42</v>
      </c>
      <c r="D16" s="4" t="s">
        <v>43</v>
      </c>
      <c r="E16" s="3" t="s">
        <v>29</v>
      </c>
      <c r="F16" s="3">
        <v>1274.94</v>
      </c>
      <c r="G16" s="5">
        <v>13.93</v>
      </c>
      <c r="H16" s="3" t="s">
        <v>2</v>
      </c>
      <c r="I16" s="5">
        <v>17.39</v>
      </c>
      <c r="J16" s="5">
        <v>22171.23</v>
      </c>
    </row>
    <row r="17" spans="1:10" ht="45" x14ac:dyDescent="0.25">
      <c r="A17" s="3" t="s">
        <v>44</v>
      </c>
      <c r="B17" s="3" t="s">
        <v>7</v>
      </c>
      <c r="C17" s="3" t="s">
        <v>45</v>
      </c>
      <c r="D17" s="4" t="s">
        <v>46</v>
      </c>
      <c r="E17" s="3" t="s">
        <v>29</v>
      </c>
      <c r="F17" s="3">
        <v>731.79</v>
      </c>
      <c r="G17" s="5">
        <v>17.88</v>
      </c>
      <c r="H17" s="3" t="s">
        <v>2</v>
      </c>
      <c r="I17" s="5">
        <v>22.33</v>
      </c>
      <c r="J17" s="5">
        <v>16340.85</v>
      </c>
    </row>
    <row r="18" spans="1:10" ht="45" x14ac:dyDescent="0.25">
      <c r="A18" s="3" t="s">
        <v>47</v>
      </c>
      <c r="B18" s="3" t="s">
        <v>7</v>
      </c>
      <c r="C18" s="3" t="s">
        <v>48</v>
      </c>
      <c r="D18" s="4" t="s">
        <v>49</v>
      </c>
      <c r="E18" s="3" t="s">
        <v>25</v>
      </c>
      <c r="F18" s="3">
        <v>45.18</v>
      </c>
      <c r="G18" s="5">
        <v>805.25</v>
      </c>
      <c r="H18" s="3" t="s">
        <v>2</v>
      </c>
      <c r="I18" s="5">
        <v>1005.52</v>
      </c>
      <c r="J18" s="5">
        <v>45429.39</v>
      </c>
    </row>
    <row r="19" spans="1:10" ht="30" x14ac:dyDescent="0.25">
      <c r="A19" s="3" t="s">
        <v>50</v>
      </c>
      <c r="B19" s="3" t="s">
        <v>7</v>
      </c>
      <c r="C19" s="3" t="s">
        <v>51</v>
      </c>
      <c r="D19" s="4" t="s">
        <v>52</v>
      </c>
      <c r="E19" s="3" t="s">
        <v>10</v>
      </c>
      <c r="F19" s="3">
        <v>490.77</v>
      </c>
      <c r="G19" s="5">
        <v>49.19</v>
      </c>
      <c r="H19" s="3" t="s">
        <v>2</v>
      </c>
      <c r="I19" s="5">
        <v>61.42</v>
      </c>
      <c r="J19" s="5">
        <v>30143.07</v>
      </c>
    </row>
    <row r="20" spans="1:10" x14ac:dyDescent="0.25">
      <c r="A20" s="6" t="s">
        <v>53</v>
      </c>
      <c r="B20" s="6"/>
      <c r="C20" s="6"/>
      <c r="D20" s="7" t="s">
        <v>54</v>
      </c>
      <c r="E20" s="6"/>
      <c r="F20" s="6"/>
      <c r="G20" s="8"/>
      <c r="H20" s="6"/>
      <c r="I20" s="8"/>
      <c r="J20" s="8">
        <f>SUM(J21:J23)</f>
        <v>44701.56</v>
      </c>
    </row>
    <row r="21" spans="1:10" ht="30" x14ac:dyDescent="0.25">
      <c r="A21" s="3" t="s">
        <v>55</v>
      </c>
      <c r="B21" s="3" t="s">
        <v>7</v>
      </c>
      <c r="C21" s="3" t="s">
        <v>56</v>
      </c>
      <c r="D21" s="4" t="s">
        <v>57</v>
      </c>
      <c r="E21" s="3" t="s">
        <v>25</v>
      </c>
      <c r="F21" s="3">
        <v>125.64</v>
      </c>
      <c r="G21" s="5">
        <v>23.26</v>
      </c>
      <c r="H21" s="3" t="s">
        <v>2</v>
      </c>
      <c r="I21" s="5">
        <v>29.04</v>
      </c>
      <c r="J21" s="5">
        <v>3648.6</v>
      </c>
    </row>
    <row r="22" spans="1:10" ht="30" x14ac:dyDescent="0.25">
      <c r="A22" s="3" t="s">
        <v>58</v>
      </c>
      <c r="B22" s="3" t="s">
        <v>7</v>
      </c>
      <c r="C22" s="3" t="s">
        <v>34</v>
      </c>
      <c r="D22" s="4" t="s">
        <v>35</v>
      </c>
      <c r="E22" s="3" t="s">
        <v>25</v>
      </c>
      <c r="F22" s="3">
        <v>25.11</v>
      </c>
      <c r="G22" s="5">
        <v>201.47</v>
      </c>
      <c r="H22" s="3" t="s">
        <v>2</v>
      </c>
      <c r="I22" s="5">
        <v>251.58</v>
      </c>
      <c r="J22" s="5">
        <v>6317.19</v>
      </c>
    </row>
    <row r="23" spans="1:10" ht="75" x14ac:dyDescent="0.25">
      <c r="A23" s="3" t="s">
        <v>59</v>
      </c>
      <c r="B23" s="3" t="s">
        <v>7</v>
      </c>
      <c r="C23" s="3" t="s">
        <v>60</v>
      </c>
      <c r="D23" s="4" t="s">
        <v>61</v>
      </c>
      <c r="E23" s="3" t="s">
        <v>10</v>
      </c>
      <c r="F23" s="3">
        <v>502.47</v>
      </c>
      <c r="G23" s="5">
        <v>55.36</v>
      </c>
      <c r="H23" s="3" t="s">
        <v>2</v>
      </c>
      <c r="I23" s="5">
        <v>69.13</v>
      </c>
      <c r="J23" s="5">
        <v>34735.769999999997</v>
      </c>
    </row>
    <row r="24" spans="1:10" x14ac:dyDescent="0.25">
      <c r="A24" s="6" t="s">
        <v>62</v>
      </c>
      <c r="B24" s="6"/>
      <c r="C24" s="6"/>
      <c r="D24" s="7" t="s">
        <v>63</v>
      </c>
      <c r="E24" s="6" t="s">
        <v>5</v>
      </c>
      <c r="F24" s="6"/>
      <c r="G24" s="8"/>
      <c r="H24" s="6"/>
      <c r="I24" s="8"/>
      <c r="J24" s="8">
        <f>SUM(J25:J27)</f>
        <v>240964.74</v>
      </c>
    </row>
    <row r="25" spans="1:10" ht="60" x14ac:dyDescent="0.25">
      <c r="A25" s="3" t="s">
        <v>64</v>
      </c>
      <c r="B25" s="3" t="s">
        <v>7</v>
      </c>
      <c r="C25" s="3" t="s">
        <v>65</v>
      </c>
      <c r="D25" s="4" t="s">
        <v>66</v>
      </c>
      <c r="E25" s="3" t="s">
        <v>10</v>
      </c>
      <c r="F25" s="3">
        <v>1491.48</v>
      </c>
      <c r="G25" s="5">
        <v>119.82</v>
      </c>
      <c r="H25" s="3" t="s">
        <v>2</v>
      </c>
      <c r="I25" s="5">
        <v>149.62</v>
      </c>
      <c r="J25" s="5">
        <v>223155.27</v>
      </c>
    </row>
    <row r="26" spans="1:10" ht="30" x14ac:dyDescent="0.25">
      <c r="A26" s="3" t="s">
        <v>67</v>
      </c>
      <c r="B26" s="3" t="s">
        <v>7</v>
      </c>
      <c r="C26" s="3" t="s">
        <v>68</v>
      </c>
      <c r="D26" s="4" t="s">
        <v>69</v>
      </c>
      <c r="E26" s="3" t="s">
        <v>17</v>
      </c>
      <c r="F26" s="3">
        <v>91.8</v>
      </c>
      <c r="G26" s="5">
        <v>50.81</v>
      </c>
      <c r="H26" s="3" t="s">
        <v>2</v>
      </c>
      <c r="I26" s="5">
        <v>63.45</v>
      </c>
      <c r="J26" s="5">
        <v>5824.71</v>
      </c>
    </row>
    <row r="27" spans="1:10" ht="30" x14ac:dyDescent="0.25">
      <c r="A27" s="3" t="s">
        <v>70</v>
      </c>
      <c r="B27" s="3" t="s">
        <v>7</v>
      </c>
      <c r="C27" s="3" t="s">
        <v>71</v>
      </c>
      <c r="D27" s="4" t="s">
        <v>72</v>
      </c>
      <c r="E27" s="3" t="s">
        <v>17</v>
      </c>
      <c r="F27" s="3">
        <v>145.80000000000001</v>
      </c>
      <c r="G27" s="5">
        <v>65.83</v>
      </c>
      <c r="H27" s="3" t="s">
        <v>2</v>
      </c>
      <c r="I27" s="5">
        <v>82.2</v>
      </c>
      <c r="J27" s="5">
        <v>11984.76</v>
      </c>
    </row>
    <row r="28" spans="1:10" x14ac:dyDescent="0.25">
      <c r="A28" s="6" t="s">
        <v>73</v>
      </c>
      <c r="B28" s="6"/>
      <c r="C28" s="6"/>
      <c r="D28" s="7" t="s">
        <v>74</v>
      </c>
      <c r="E28" s="6" t="s">
        <v>5</v>
      </c>
      <c r="F28" s="6"/>
      <c r="G28" s="8"/>
      <c r="H28" s="6"/>
      <c r="I28" s="8"/>
      <c r="J28" s="8">
        <f>SUM(J29:J32)</f>
        <v>32036.22</v>
      </c>
    </row>
    <row r="29" spans="1:10" ht="45" x14ac:dyDescent="0.25">
      <c r="A29" s="3" t="s">
        <v>75</v>
      </c>
      <c r="B29" s="3" t="s">
        <v>7</v>
      </c>
      <c r="C29" s="3" t="s">
        <v>76</v>
      </c>
      <c r="D29" s="4" t="s">
        <v>77</v>
      </c>
      <c r="E29" s="3" t="s">
        <v>25</v>
      </c>
      <c r="F29" s="3">
        <v>6.66</v>
      </c>
      <c r="G29" s="5">
        <v>698.17</v>
      </c>
      <c r="H29" s="3" t="s">
        <v>2</v>
      </c>
      <c r="I29" s="5">
        <v>871.8</v>
      </c>
      <c r="J29" s="5">
        <v>5806.17</v>
      </c>
    </row>
    <row r="30" spans="1:10" ht="45" x14ac:dyDescent="0.25">
      <c r="A30" s="3" t="s">
        <v>78</v>
      </c>
      <c r="B30" s="3" t="s">
        <v>7</v>
      </c>
      <c r="C30" s="3" t="s">
        <v>79</v>
      </c>
      <c r="D30" s="4" t="s">
        <v>80</v>
      </c>
      <c r="E30" s="3" t="s">
        <v>29</v>
      </c>
      <c r="F30" s="3">
        <v>435.33</v>
      </c>
      <c r="G30" s="5">
        <v>12.2</v>
      </c>
      <c r="H30" s="3" t="s">
        <v>2</v>
      </c>
      <c r="I30" s="5">
        <v>15.23</v>
      </c>
      <c r="J30" s="5">
        <v>6630.12</v>
      </c>
    </row>
    <row r="31" spans="1:10" ht="45" x14ac:dyDescent="0.25">
      <c r="A31" s="3" t="s">
        <v>81</v>
      </c>
      <c r="B31" s="3" t="s">
        <v>7</v>
      </c>
      <c r="C31" s="3" t="s">
        <v>82</v>
      </c>
      <c r="D31" s="4" t="s">
        <v>83</v>
      </c>
      <c r="E31" s="3" t="s">
        <v>29</v>
      </c>
      <c r="F31" s="3">
        <v>162.99</v>
      </c>
      <c r="G31" s="5">
        <v>15.16</v>
      </c>
      <c r="H31" s="3" t="s">
        <v>2</v>
      </c>
      <c r="I31" s="5">
        <v>18.93</v>
      </c>
      <c r="J31" s="5">
        <v>3085.38</v>
      </c>
    </row>
    <row r="32" spans="1:10" ht="60" x14ac:dyDescent="0.25">
      <c r="A32" s="3" t="s">
        <v>84</v>
      </c>
      <c r="B32" s="3" t="s">
        <v>7</v>
      </c>
      <c r="C32" s="3" t="s">
        <v>85</v>
      </c>
      <c r="D32" s="4" t="s">
        <v>86</v>
      </c>
      <c r="E32" s="3" t="s">
        <v>10</v>
      </c>
      <c r="F32" s="3">
        <v>88.2</v>
      </c>
      <c r="G32" s="5">
        <v>149.94999999999999</v>
      </c>
      <c r="H32" s="3" t="s">
        <v>2</v>
      </c>
      <c r="I32" s="5">
        <v>187.24</v>
      </c>
      <c r="J32" s="5">
        <v>16514.55</v>
      </c>
    </row>
    <row r="33" spans="1:10" x14ac:dyDescent="0.25">
      <c r="A33" s="6" t="s">
        <v>87</v>
      </c>
      <c r="B33" s="6"/>
      <c r="C33" s="6"/>
      <c r="D33" s="7" t="s">
        <v>88</v>
      </c>
      <c r="E33" s="6" t="s">
        <v>5</v>
      </c>
      <c r="F33" s="6"/>
      <c r="G33" s="8"/>
      <c r="H33" s="6"/>
      <c r="I33" s="8"/>
      <c r="J33" s="8">
        <f>SUM(J34:J36)</f>
        <v>51573.959999999992</v>
      </c>
    </row>
    <row r="34" spans="1:10" ht="45" x14ac:dyDescent="0.25">
      <c r="A34" s="3" t="s">
        <v>89</v>
      </c>
      <c r="B34" s="3" t="s">
        <v>7</v>
      </c>
      <c r="C34" s="3" t="s">
        <v>90</v>
      </c>
      <c r="D34" s="4" t="s">
        <v>91</v>
      </c>
      <c r="E34" s="3" t="s">
        <v>29</v>
      </c>
      <c r="F34" s="3">
        <v>951.3</v>
      </c>
      <c r="G34" s="5">
        <v>13.64</v>
      </c>
      <c r="H34" s="3" t="s">
        <v>2</v>
      </c>
      <c r="I34" s="5">
        <v>17.03</v>
      </c>
      <c r="J34" s="5">
        <v>16200.63</v>
      </c>
    </row>
    <row r="35" spans="1:10" ht="45" x14ac:dyDescent="0.25">
      <c r="A35" s="3" t="s">
        <v>92</v>
      </c>
      <c r="B35" s="3" t="s">
        <v>7</v>
      </c>
      <c r="C35" s="3" t="s">
        <v>82</v>
      </c>
      <c r="D35" s="4" t="s">
        <v>83</v>
      </c>
      <c r="E35" s="3" t="s">
        <v>29</v>
      </c>
      <c r="F35" s="3">
        <v>620.91</v>
      </c>
      <c r="G35" s="5">
        <v>15.16</v>
      </c>
      <c r="H35" s="3" t="s">
        <v>2</v>
      </c>
      <c r="I35" s="5">
        <v>18.93</v>
      </c>
      <c r="J35" s="5">
        <v>11753.82</v>
      </c>
    </row>
    <row r="36" spans="1:10" ht="60" x14ac:dyDescent="0.25">
      <c r="A36" s="3" t="s">
        <v>93</v>
      </c>
      <c r="B36" s="3" t="s">
        <v>7</v>
      </c>
      <c r="C36" s="3" t="s">
        <v>94</v>
      </c>
      <c r="D36" s="4" t="s">
        <v>95</v>
      </c>
      <c r="E36" s="3" t="s">
        <v>25</v>
      </c>
      <c r="F36" s="3">
        <v>27.09</v>
      </c>
      <c r="G36" s="5">
        <v>698.24</v>
      </c>
      <c r="H36" s="3" t="s">
        <v>2</v>
      </c>
      <c r="I36" s="5">
        <v>871.89</v>
      </c>
      <c r="J36" s="5">
        <v>23619.51</v>
      </c>
    </row>
    <row r="37" spans="1:10" x14ac:dyDescent="0.25">
      <c r="A37" s="6" t="s">
        <v>96</v>
      </c>
      <c r="B37" s="6"/>
      <c r="C37" s="6"/>
      <c r="D37" s="7" t="s">
        <v>97</v>
      </c>
      <c r="E37" s="6" t="s">
        <v>5</v>
      </c>
      <c r="F37" s="6"/>
      <c r="G37" s="8"/>
      <c r="H37" s="6"/>
      <c r="I37" s="8"/>
      <c r="J37" s="8">
        <f>SUM(J38:J40)</f>
        <v>197468.82</v>
      </c>
    </row>
    <row r="38" spans="1:10" ht="60" x14ac:dyDescent="0.25">
      <c r="A38" s="3" t="s">
        <v>98</v>
      </c>
      <c r="B38" s="3" t="s">
        <v>7</v>
      </c>
      <c r="C38" s="3" t="s">
        <v>99</v>
      </c>
      <c r="D38" s="4" t="s">
        <v>100</v>
      </c>
      <c r="E38" s="3" t="s">
        <v>10</v>
      </c>
      <c r="F38" s="3">
        <v>584.19000000000005</v>
      </c>
      <c r="G38" s="5">
        <v>196.74</v>
      </c>
      <c r="H38" s="3" t="s">
        <v>2</v>
      </c>
      <c r="I38" s="5">
        <v>245.67</v>
      </c>
      <c r="J38" s="5">
        <v>143517.96</v>
      </c>
    </row>
    <row r="39" spans="1:10" ht="45" x14ac:dyDescent="0.25">
      <c r="A39" s="3" t="s">
        <v>101</v>
      </c>
      <c r="B39" s="3" t="s">
        <v>7</v>
      </c>
      <c r="C39" s="3" t="s">
        <v>102</v>
      </c>
      <c r="D39" s="4" t="s">
        <v>103</v>
      </c>
      <c r="E39" s="3" t="s">
        <v>10</v>
      </c>
      <c r="F39" s="3">
        <v>201.96</v>
      </c>
      <c r="G39" s="5">
        <v>140.63999999999999</v>
      </c>
      <c r="H39" s="3" t="s">
        <v>2</v>
      </c>
      <c r="I39" s="5">
        <v>175.62</v>
      </c>
      <c r="J39" s="5">
        <v>35468.19</v>
      </c>
    </row>
    <row r="40" spans="1:10" ht="30" x14ac:dyDescent="0.25">
      <c r="A40" s="3" t="s">
        <v>104</v>
      </c>
      <c r="B40" s="3" t="s">
        <v>7</v>
      </c>
      <c r="C40" s="3" t="s">
        <v>105</v>
      </c>
      <c r="D40" s="4" t="s">
        <v>106</v>
      </c>
      <c r="E40" s="3" t="s">
        <v>17</v>
      </c>
      <c r="F40" s="3">
        <v>336.6</v>
      </c>
      <c r="G40" s="5">
        <v>43.97</v>
      </c>
      <c r="H40" s="3" t="s">
        <v>2</v>
      </c>
      <c r="I40" s="5">
        <v>54.91</v>
      </c>
      <c r="J40" s="5">
        <v>18482.669999999998</v>
      </c>
    </row>
    <row r="41" spans="1:10" x14ac:dyDescent="0.25">
      <c r="A41" s="6" t="s">
        <v>107</v>
      </c>
      <c r="B41" s="6"/>
      <c r="C41" s="6"/>
      <c r="D41" s="7" t="s">
        <v>108</v>
      </c>
      <c r="E41" s="6" t="s">
        <v>5</v>
      </c>
      <c r="F41" s="6"/>
      <c r="G41" s="8"/>
      <c r="H41" s="6"/>
      <c r="I41" s="8"/>
      <c r="J41" s="8">
        <f>SUM(J42:J50)</f>
        <v>260316.99000000002</v>
      </c>
    </row>
    <row r="42" spans="1:10" ht="60" x14ac:dyDescent="0.25">
      <c r="A42" s="3" t="s">
        <v>109</v>
      </c>
      <c r="B42" s="3" t="s">
        <v>7</v>
      </c>
      <c r="C42" s="3" t="s">
        <v>110</v>
      </c>
      <c r="D42" s="4" t="s">
        <v>111</v>
      </c>
      <c r="E42" s="3" t="s">
        <v>112</v>
      </c>
      <c r="F42" s="3">
        <v>72</v>
      </c>
      <c r="G42" s="5">
        <v>1058.47</v>
      </c>
      <c r="H42" s="3" t="s">
        <v>2</v>
      </c>
      <c r="I42" s="5">
        <v>1321.71</v>
      </c>
      <c r="J42" s="5">
        <v>95163.12</v>
      </c>
    </row>
    <row r="43" spans="1:10" ht="60" x14ac:dyDescent="0.25">
      <c r="A43" s="3" t="s">
        <v>113</v>
      </c>
      <c r="B43" s="3" t="s">
        <v>7</v>
      </c>
      <c r="C43" s="3" t="s">
        <v>114</v>
      </c>
      <c r="D43" s="4" t="s">
        <v>115</v>
      </c>
      <c r="E43" s="3" t="s">
        <v>10</v>
      </c>
      <c r="F43" s="3">
        <v>826.47</v>
      </c>
      <c r="G43" s="5">
        <v>77.010000000000005</v>
      </c>
      <c r="H43" s="3" t="s">
        <v>2</v>
      </c>
      <c r="I43" s="5">
        <v>96.16</v>
      </c>
      <c r="J43" s="5">
        <v>79473.33</v>
      </c>
    </row>
    <row r="44" spans="1:10" ht="45" x14ac:dyDescent="0.25">
      <c r="A44" s="3" t="s">
        <v>116</v>
      </c>
      <c r="B44" s="3" t="s">
        <v>7</v>
      </c>
      <c r="C44" s="3" t="s">
        <v>117</v>
      </c>
      <c r="D44" s="4" t="s">
        <v>118</v>
      </c>
      <c r="E44" s="3" t="s">
        <v>10</v>
      </c>
      <c r="F44" s="3">
        <v>826.47</v>
      </c>
      <c r="G44" s="5">
        <v>63.74</v>
      </c>
      <c r="H44" s="3" t="s">
        <v>2</v>
      </c>
      <c r="I44" s="5">
        <v>79.59</v>
      </c>
      <c r="J44" s="5">
        <v>65778.75</v>
      </c>
    </row>
    <row r="45" spans="1:10" ht="75" x14ac:dyDescent="0.25">
      <c r="A45" s="3" t="s">
        <v>119</v>
      </c>
      <c r="B45" s="3" t="s">
        <v>7</v>
      </c>
      <c r="C45" s="3" t="s">
        <v>120</v>
      </c>
      <c r="D45" s="4" t="s">
        <v>121</v>
      </c>
      <c r="E45" s="3" t="s">
        <v>10</v>
      </c>
      <c r="F45" s="3">
        <v>43.65</v>
      </c>
      <c r="G45" s="5">
        <v>22.86</v>
      </c>
      <c r="H45" s="3" t="s">
        <v>2</v>
      </c>
      <c r="I45" s="5">
        <v>28.55</v>
      </c>
      <c r="J45" s="5">
        <v>1246.23</v>
      </c>
    </row>
    <row r="46" spans="1:10" ht="60" x14ac:dyDescent="0.25">
      <c r="A46" s="3" t="s">
        <v>122</v>
      </c>
      <c r="B46" s="3" t="s">
        <v>7</v>
      </c>
      <c r="C46" s="3" t="s">
        <v>123</v>
      </c>
      <c r="D46" s="4" t="s">
        <v>124</v>
      </c>
      <c r="E46" s="3" t="s">
        <v>10</v>
      </c>
      <c r="F46" s="3">
        <v>43.65</v>
      </c>
      <c r="G46" s="5">
        <v>22.91</v>
      </c>
      <c r="H46" s="3" t="s">
        <v>2</v>
      </c>
      <c r="I46" s="5">
        <v>28.61</v>
      </c>
      <c r="J46" s="5">
        <v>1248.8399999999999</v>
      </c>
    </row>
    <row r="47" spans="1:10" ht="60" x14ac:dyDescent="0.25">
      <c r="A47" s="3" t="s">
        <v>125</v>
      </c>
      <c r="B47" s="3" t="s">
        <v>7</v>
      </c>
      <c r="C47" s="3" t="s">
        <v>126</v>
      </c>
      <c r="D47" s="4" t="s">
        <v>127</v>
      </c>
      <c r="E47" s="3" t="s">
        <v>10</v>
      </c>
      <c r="F47" s="3">
        <v>43.65</v>
      </c>
      <c r="G47" s="5">
        <v>53.28</v>
      </c>
      <c r="H47" s="3" t="s">
        <v>2</v>
      </c>
      <c r="I47" s="5">
        <v>66.53</v>
      </c>
      <c r="J47" s="5">
        <v>2904.03</v>
      </c>
    </row>
    <row r="48" spans="1:10" ht="30" x14ac:dyDescent="0.25">
      <c r="A48" s="3" t="s">
        <v>128</v>
      </c>
      <c r="B48" s="3" t="s">
        <v>7</v>
      </c>
      <c r="C48" s="3" t="s">
        <v>129</v>
      </c>
      <c r="D48" s="4" t="s">
        <v>130</v>
      </c>
      <c r="E48" s="3" t="s">
        <v>17</v>
      </c>
      <c r="F48" s="3">
        <v>148.94999999999999</v>
      </c>
      <c r="G48" s="5">
        <v>59.17</v>
      </c>
      <c r="H48" s="3" t="s">
        <v>2</v>
      </c>
      <c r="I48" s="5">
        <v>73.89</v>
      </c>
      <c r="J48" s="5">
        <v>11005.92</v>
      </c>
    </row>
    <row r="49" spans="1:10" ht="45" x14ac:dyDescent="0.25">
      <c r="A49" s="3" t="s">
        <v>131</v>
      </c>
      <c r="B49" s="3" t="s">
        <v>7</v>
      </c>
      <c r="C49" s="3" t="s">
        <v>132</v>
      </c>
      <c r="D49" s="4" t="s">
        <v>133</v>
      </c>
      <c r="E49" s="3" t="s">
        <v>17</v>
      </c>
      <c r="F49" s="3">
        <v>16.649999999999999</v>
      </c>
      <c r="G49" s="5">
        <v>73.3</v>
      </c>
      <c r="H49" s="3" t="s">
        <v>2</v>
      </c>
      <c r="I49" s="5">
        <v>91.53</v>
      </c>
      <c r="J49" s="5">
        <v>1523.97</v>
      </c>
    </row>
    <row r="50" spans="1:10" ht="45" x14ac:dyDescent="0.25">
      <c r="A50" s="3" t="s">
        <v>134</v>
      </c>
      <c r="B50" s="3" t="s">
        <v>7</v>
      </c>
      <c r="C50" s="3" t="s">
        <v>135</v>
      </c>
      <c r="D50" s="4" t="s">
        <v>136</v>
      </c>
      <c r="E50" s="3" t="s">
        <v>17</v>
      </c>
      <c r="F50" s="3">
        <v>45</v>
      </c>
      <c r="G50" s="5">
        <v>35.11</v>
      </c>
      <c r="H50" s="3" t="s">
        <v>2</v>
      </c>
      <c r="I50" s="5">
        <v>43.84</v>
      </c>
      <c r="J50" s="5">
        <v>1972.8</v>
      </c>
    </row>
    <row r="51" spans="1:10" x14ac:dyDescent="0.25">
      <c r="A51" s="6" t="s">
        <v>137</v>
      </c>
      <c r="B51" s="6"/>
      <c r="C51" s="6"/>
      <c r="D51" s="7" t="s">
        <v>138</v>
      </c>
      <c r="E51" s="6" t="s">
        <v>5</v>
      </c>
      <c r="F51" s="6"/>
      <c r="G51" s="8"/>
      <c r="H51" s="6"/>
      <c r="I51" s="8"/>
      <c r="J51" s="8">
        <f>SUM(J52:J59)</f>
        <v>216459.09000000003</v>
      </c>
    </row>
    <row r="52" spans="1:10" ht="60" x14ac:dyDescent="0.25">
      <c r="A52" s="3" t="s">
        <v>139</v>
      </c>
      <c r="B52" s="3" t="s">
        <v>7</v>
      </c>
      <c r="C52" s="3" t="s">
        <v>140</v>
      </c>
      <c r="D52" s="4" t="s">
        <v>141</v>
      </c>
      <c r="E52" s="3" t="s">
        <v>10</v>
      </c>
      <c r="F52" s="3">
        <v>1080.81</v>
      </c>
      <c r="G52" s="5">
        <v>8.52</v>
      </c>
      <c r="H52" s="3" t="s">
        <v>2</v>
      </c>
      <c r="I52" s="5">
        <v>10.64</v>
      </c>
      <c r="J52" s="5">
        <v>11499.84</v>
      </c>
    </row>
    <row r="53" spans="1:10" ht="60" x14ac:dyDescent="0.25">
      <c r="A53" s="3" t="s">
        <v>142</v>
      </c>
      <c r="B53" s="3" t="s">
        <v>7</v>
      </c>
      <c r="C53" s="3" t="s">
        <v>143</v>
      </c>
      <c r="D53" s="4" t="s">
        <v>144</v>
      </c>
      <c r="E53" s="3" t="s">
        <v>10</v>
      </c>
      <c r="F53" s="3">
        <v>1331.46</v>
      </c>
      <c r="G53" s="5">
        <v>4.8600000000000003</v>
      </c>
      <c r="H53" s="3" t="s">
        <v>2</v>
      </c>
      <c r="I53" s="5">
        <v>6.07</v>
      </c>
      <c r="J53" s="5">
        <v>8082</v>
      </c>
    </row>
    <row r="54" spans="1:10" ht="60" x14ac:dyDescent="0.25">
      <c r="A54" s="3" t="s">
        <v>145</v>
      </c>
      <c r="B54" s="3" t="s">
        <v>7</v>
      </c>
      <c r="C54" s="3" t="s">
        <v>146</v>
      </c>
      <c r="D54" s="4" t="s">
        <v>147</v>
      </c>
      <c r="E54" s="3" t="s">
        <v>10</v>
      </c>
      <c r="F54" s="3">
        <v>1080.81</v>
      </c>
      <c r="G54" s="5">
        <v>57.03</v>
      </c>
      <c r="H54" s="3" t="s">
        <v>2</v>
      </c>
      <c r="I54" s="5">
        <v>71.209999999999994</v>
      </c>
      <c r="J54" s="5">
        <v>76964.490000000005</v>
      </c>
    </row>
    <row r="55" spans="1:10" ht="60" x14ac:dyDescent="0.25">
      <c r="A55" s="3" t="s">
        <v>148</v>
      </c>
      <c r="B55" s="3" t="s">
        <v>7</v>
      </c>
      <c r="C55" s="3" t="s">
        <v>149</v>
      </c>
      <c r="D55" s="4" t="s">
        <v>150</v>
      </c>
      <c r="E55" s="3" t="s">
        <v>10</v>
      </c>
      <c r="F55" s="3">
        <v>1331.46</v>
      </c>
      <c r="G55" s="5">
        <v>39.200000000000003</v>
      </c>
      <c r="H55" s="3" t="s">
        <v>2</v>
      </c>
      <c r="I55" s="5">
        <v>48.95</v>
      </c>
      <c r="J55" s="5">
        <v>65174.94</v>
      </c>
    </row>
    <row r="56" spans="1:10" ht="60" x14ac:dyDescent="0.25">
      <c r="A56" s="3" t="s">
        <v>151</v>
      </c>
      <c r="B56" s="3" t="s">
        <v>7</v>
      </c>
      <c r="C56" s="3" t="s">
        <v>152</v>
      </c>
      <c r="D56" s="4" t="s">
        <v>153</v>
      </c>
      <c r="E56" s="3" t="s">
        <v>10</v>
      </c>
      <c r="F56" s="3">
        <v>502.47</v>
      </c>
      <c r="G56" s="5">
        <v>9.2799999999999994</v>
      </c>
      <c r="H56" s="3" t="s">
        <v>2</v>
      </c>
      <c r="I56" s="5">
        <v>11.59</v>
      </c>
      <c r="J56" s="5">
        <v>5823.63</v>
      </c>
    </row>
    <row r="57" spans="1:10" ht="45" x14ac:dyDescent="0.25">
      <c r="A57" s="3" t="s">
        <v>154</v>
      </c>
      <c r="B57" s="3" t="s">
        <v>7</v>
      </c>
      <c r="C57" s="3" t="s">
        <v>155</v>
      </c>
      <c r="D57" s="4" t="s">
        <v>156</v>
      </c>
      <c r="E57" s="3" t="s">
        <v>10</v>
      </c>
      <c r="F57" s="3">
        <v>502.47</v>
      </c>
      <c r="G57" s="5">
        <v>33.229999999999997</v>
      </c>
      <c r="H57" s="3" t="s">
        <v>2</v>
      </c>
      <c r="I57" s="5">
        <v>41.49</v>
      </c>
      <c r="J57" s="5">
        <v>20847.509999999998</v>
      </c>
    </row>
    <row r="58" spans="1:10" ht="60" x14ac:dyDescent="0.25">
      <c r="A58" s="3" t="s">
        <v>157</v>
      </c>
      <c r="B58" s="3" t="s">
        <v>7</v>
      </c>
      <c r="C58" s="3" t="s">
        <v>158</v>
      </c>
      <c r="D58" s="4" t="s">
        <v>159</v>
      </c>
      <c r="E58" s="3" t="s">
        <v>10</v>
      </c>
      <c r="F58" s="3">
        <v>212.85</v>
      </c>
      <c r="G58" s="5">
        <v>62.54</v>
      </c>
      <c r="H58" s="3" t="s">
        <v>2</v>
      </c>
      <c r="I58" s="5">
        <v>78.09</v>
      </c>
      <c r="J58" s="5">
        <v>16621.47</v>
      </c>
    </row>
    <row r="59" spans="1:10" ht="45" x14ac:dyDescent="0.25">
      <c r="A59" s="3" t="s">
        <v>160</v>
      </c>
      <c r="B59" s="3" t="s">
        <v>7</v>
      </c>
      <c r="C59" s="3" t="s">
        <v>161</v>
      </c>
      <c r="D59" s="4" t="s">
        <v>162</v>
      </c>
      <c r="E59" s="3" t="s">
        <v>10</v>
      </c>
      <c r="F59" s="3">
        <v>135.27000000000001</v>
      </c>
      <c r="G59" s="5">
        <v>67.760000000000005</v>
      </c>
      <c r="H59" s="3" t="s">
        <v>2</v>
      </c>
      <c r="I59" s="5">
        <v>84.61</v>
      </c>
      <c r="J59" s="5">
        <v>11445.21</v>
      </c>
    </row>
    <row r="60" spans="1:10" x14ac:dyDescent="0.25">
      <c r="A60" s="6" t="s">
        <v>163</v>
      </c>
      <c r="B60" s="6"/>
      <c r="C60" s="6"/>
      <c r="D60" s="7" t="s">
        <v>164</v>
      </c>
      <c r="E60" s="6" t="s">
        <v>5</v>
      </c>
      <c r="F60" s="6"/>
      <c r="G60" s="8"/>
      <c r="H60" s="6"/>
      <c r="I60" s="8"/>
      <c r="J60" s="8">
        <f>SUM(J61:J68)</f>
        <v>69089.490000000005</v>
      </c>
    </row>
    <row r="61" spans="1:10" ht="60" x14ac:dyDescent="0.25">
      <c r="A61" s="3" t="s">
        <v>165</v>
      </c>
      <c r="B61" s="3" t="s">
        <v>7</v>
      </c>
      <c r="C61" s="3" t="s">
        <v>166</v>
      </c>
      <c r="D61" s="4" t="s">
        <v>167</v>
      </c>
      <c r="E61" s="3" t="s">
        <v>10</v>
      </c>
      <c r="F61" s="3">
        <v>164.7</v>
      </c>
      <c r="G61" s="5">
        <v>0.74</v>
      </c>
      <c r="H61" s="3" t="s">
        <v>2</v>
      </c>
      <c r="I61" s="5">
        <v>0.92</v>
      </c>
      <c r="J61" s="5">
        <v>151.56</v>
      </c>
    </row>
    <row r="62" spans="1:10" ht="45" x14ac:dyDescent="0.25">
      <c r="A62" s="3" t="s">
        <v>168</v>
      </c>
      <c r="B62" s="3" t="s">
        <v>7</v>
      </c>
      <c r="C62" s="3" t="s">
        <v>169</v>
      </c>
      <c r="D62" s="4" t="s">
        <v>170</v>
      </c>
      <c r="E62" s="3" t="s">
        <v>25</v>
      </c>
      <c r="F62" s="3">
        <v>8.2799999999999994</v>
      </c>
      <c r="G62" s="5">
        <v>842.21</v>
      </c>
      <c r="H62" s="3" t="s">
        <v>2</v>
      </c>
      <c r="I62" s="5">
        <v>1051.67</v>
      </c>
      <c r="J62" s="5">
        <v>8707.86</v>
      </c>
    </row>
    <row r="63" spans="1:10" ht="45" x14ac:dyDescent="0.25">
      <c r="A63" s="3" t="s">
        <v>171</v>
      </c>
      <c r="B63" s="3" t="s">
        <v>7</v>
      </c>
      <c r="C63" s="3" t="s">
        <v>172</v>
      </c>
      <c r="D63" s="4" t="s">
        <v>173</v>
      </c>
      <c r="E63" s="3" t="s">
        <v>10</v>
      </c>
      <c r="F63" s="3">
        <v>131.94</v>
      </c>
      <c r="G63" s="5">
        <v>75.739999999999995</v>
      </c>
      <c r="H63" s="3" t="s">
        <v>2</v>
      </c>
      <c r="I63" s="5">
        <v>94.58</v>
      </c>
      <c r="J63" s="5">
        <v>12478.86</v>
      </c>
    </row>
    <row r="64" spans="1:10" ht="45" x14ac:dyDescent="0.25">
      <c r="A64" s="3" t="s">
        <v>174</v>
      </c>
      <c r="B64" s="3" t="s">
        <v>7</v>
      </c>
      <c r="C64" s="3" t="s">
        <v>175</v>
      </c>
      <c r="D64" s="4" t="s">
        <v>176</v>
      </c>
      <c r="E64" s="3" t="s">
        <v>10</v>
      </c>
      <c r="F64" s="3">
        <v>85.5</v>
      </c>
      <c r="G64" s="5">
        <v>65.09</v>
      </c>
      <c r="H64" s="3" t="s">
        <v>2</v>
      </c>
      <c r="I64" s="5">
        <v>81.28</v>
      </c>
      <c r="J64" s="5">
        <v>6949.44</v>
      </c>
    </row>
    <row r="65" spans="1:10" ht="45" x14ac:dyDescent="0.25">
      <c r="A65" s="3" t="s">
        <v>177</v>
      </c>
      <c r="B65" s="3" t="s">
        <v>7</v>
      </c>
      <c r="C65" s="3" t="s">
        <v>178</v>
      </c>
      <c r="D65" s="4" t="s">
        <v>179</v>
      </c>
      <c r="E65" s="3" t="s">
        <v>10</v>
      </c>
      <c r="F65" s="3">
        <v>288.27</v>
      </c>
      <c r="G65" s="5">
        <v>56.58</v>
      </c>
      <c r="H65" s="3" t="s">
        <v>2</v>
      </c>
      <c r="I65" s="5">
        <v>70.650000000000006</v>
      </c>
      <c r="J65" s="5">
        <v>20366.28</v>
      </c>
    </row>
    <row r="66" spans="1:10" ht="30" x14ac:dyDescent="0.25">
      <c r="A66" s="3" t="s">
        <v>180</v>
      </c>
      <c r="B66" s="3" t="s">
        <v>7</v>
      </c>
      <c r="C66" s="3" t="s">
        <v>181</v>
      </c>
      <c r="D66" s="4" t="s">
        <v>182</v>
      </c>
      <c r="E66" s="3" t="s">
        <v>17</v>
      </c>
      <c r="F66" s="3">
        <v>400.05</v>
      </c>
      <c r="G66" s="5">
        <v>9.15</v>
      </c>
      <c r="H66" s="3" t="s">
        <v>2</v>
      </c>
      <c r="I66" s="5">
        <v>11.43</v>
      </c>
      <c r="J66" s="5">
        <v>4572.54</v>
      </c>
    </row>
    <row r="67" spans="1:10" ht="45" x14ac:dyDescent="0.25">
      <c r="A67" s="3" t="s">
        <v>183</v>
      </c>
      <c r="B67" s="3" t="s">
        <v>7</v>
      </c>
      <c r="C67" s="3" t="s">
        <v>184</v>
      </c>
      <c r="D67" s="4" t="s">
        <v>185</v>
      </c>
      <c r="E67" s="3" t="s">
        <v>17</v>
      </c>
      <c r="F67" s="3">
        <v>59.4</v>
      </c>
      <c r="G67" s="5">
        <v>183.88</v>
      </c>
      <c r="H67" s="3" t="s">
        <v>2</v>
      </c>
      <c r="I67" s="5">
        <v>229.61</v>
      </c>
      <c r="J67" s="5">
        <v>13638.87</v>
      </c>
    </row>
    <row r="68" spans="1:10" ht="30" x14ac:dyDescent="0.25">
      <c r="A68" s="3" t="s">
        <v>186</v>
      </c>
      <c r="B68" s="3" t="s">
        <v>7</v>
      </c>
      <c r="C68" s="3" t="s">
        <v>187</v>
      </c>
      <c r="D68" s="4" t="s">
        <v>188</v>
      </c>
      <c r="E68" s="3" t="s">
        <v>17</v>
      </c>
      <c r="F68" s="3">
        <v>14.4</v>
      </c>
      <c r="G68" s="5">
        <v>123.69</v>
      </c>
      <c r="H68" s="3" t="s">
        <v>2</v>
      </c>
      <c r="I68" s="5">
        <v>154.44999999999999</v>
      </c>
      <c r="J68" s="5">
        <v>2224.08</v>
      </c>
    </row>
    <row r="69" spans="1:10" x14ac:dyDescent="0.25">
      <c r="A69" s="6" t="s">
        <v>189</v>
      </c>
      <c r="B69" s="6"/>
      <c r="C69" s="6"/>
      <c r="D69" s="7" t="s">
        <v>190</v>
      </c>
      <c r="E69" s="6" t="s">
        <v>5</v>
      </c>
      <c r="F69" s="6"/>
      <c r="G69" s="8"/>
      <c r="H69" s="6"/>
      <c r="I69" s="8"/>
      <c r="J69" s="8">
        <f>SUM(J70:J74)</f>
        <v>117968.85</v>
      </c>
    </row>
    <row r="70" spans="1:10" ht="45" x14ac:dyDescent="0.25">
      <c r="A70" s="3" t="s">
        <v>191</v>
      </c>
      <c r="B70" s="3" t="s">
        <v>7</v>
      </c>
      <c r="C70" s="3" t="s">
        <v>192</v>
      </c>
      <c r="D70" s="4" t="s">
        <v>193</v>
      </c>
      <c r="E70" s="3" t="s">
        <v>10</v>
      </c>
      <c r="F70" s="3">
        <v>31.68</v>
      </c>
      <c r="G70" s="5">
        <v>1113.69</v>
      </c>
      <c r="H70" s="3" t="s">
        <v>2</v>
      </c>
      <c r="I70" s="5">
        <v>1390.66</v>
      </c>
      <c r="J70" s="5">
        <v>44056.08</v>
      </c>
    </row>
    <row r="71" spans="1:10" ht="90" x14ac:dyDescent="0.25">
      <c r="A71" s="3" t="s">
        <v>194</v>
      </c>
      <c r="B71" s="3" t="s">
        <v>7</v>
      </c>
      <c r="C71" s="3" t="s">
        <v>195</v>
      </c>
      <c r="D71" s="4" t="s">
        <v>196</v>
      </c>
      <c r="E71" s="3" t="s">
        <v>10</v>
      </c>
      <c r="F71" s="3">
        <v>18.36</v>
      </c>
      <c r="G71" s="5">
        <v>855.24</v>
      </c>
      <c r="H71" s="3" t="s">
        <v>2</v>
      </c>
      <c r="I71" s="5">
        <v>1067.94</v>
      </c>
      <c r="J71" s="5">
        <v>19607.400000000001</v>
      </c>
    </row>
    <row r="72" spans="1:10" ht="105" x14ac:dyDescent="0.25">
      <c r="A72" s="3" t="s">
        <v>197</v>
      </c>
      <c r="B72" s="3" t="s">
        <v>7</v>
      </c>
      <c r="C72" s="3" t="s">
        <v>198</v>
      </c>
      <c r="D72" s="4" t="s">
        <v>199</v>
      </c>
      <c r="E72" s="3" t="s">
        <v>10</v>
      </c>
      <c r="F72" s="3">
        <v>10.8</v>
      </c>
      <c r="G72" s="5">
        <v>455.15</v>
      </c>
      <c r="H72" s="3" t="s">
        <v>2</v>
      </c>
      <c r="I72" s="5">
        <v>568.35</v>
      </c>
      <c r="J72" s="5">
        <v>6138.18</v>
      </c>
    </row>
    <row r="73" spans="1:10" ht="105" x14ac:dyDescent="0.25">
      <c r="A73" s="3" t="s">
        <v>200</v>
      </c>
      <c r="B73" s="3" t="s">
        <v>7</v>
      </c>
      <c r="C73" s="3" t="s">
        <v>201</v>
      </c>
      <c r="D73" s="4" t="s">
        <v>202</v>
      </c>
      <c r="E73" s="3" t="s">
        <v>10</v>
      </c>
      <c r="F73" s="3">
        <v>21.6</v>
      </c>
      <c r="G73" s="5">
        <v>652.91999999999996</v>
      </c>
      <c r="H73" s="3" t="s">
        <v>2</v>
      </c>
      <c r="I73" s="5">
        <v>815.3</v>
      </c>
      <c r="J73" s="5">
        <v>17610.48</v>
      </c>
    </row>
    <row r="74" spans="1:10" ht="60" x14ac:dyDescent="0.25">
      <c r="A74" s="3" t="s">
        <v>203</v>
      </c>
      <c r="B74" s="3" t="s">
        <v>7</v>
      </c>
      <c r="C74" s="3" t="s">
        <v>204</v>
      </c>
      <c r="D74" s="4" t="s">
        <v>205</v>
      </c>
      <c r="E74" s="3" t="s">
        <v>112</v>
      </c>
      <c r="F74" s="3">
        <v>27</v>
      </c>
      <c r="G74" s="5">
        <v>906.33</v>
      </c>
      <c r="H74" s="3" t="s">
        <v>2</v>
      </c>
      <c r="I74" s="5">
        <v>1131.73</v>
      </c>
      <c r="J74" s="5">
        <v>30556.71</v>
      </c>
    </row>
    <row r="75" spans="1:10" x14ac:dyDescent="0.25">
      <c r="A75" s="6" t="s">
        <v>206</v>
      </c>
      <c r="B75" s="6"/>
      <c r="C75" s="6"/>
      <c r="D75" s="7" t="s">
        <v>207</v>
      </c>
      <c r="E75" s="6" t="s">
        <v>5</v>
      </c>
      <c r="F75" s="6"/>
      <c r="G75" s="8"/>
      <c r="H75" s="6"/>
      <c r="I75" s="8"/>
      <c r="J75" s="8">
        <f>SUM(J76:J79)</f>
        <v>51343.199999999997</v>
      </c>
    </row>
    <row r="76" spans="1:10" ht="30" x14ac:dyDescent="0.25">
      <c r="A76" s="3" t="s">
        <v>208</v>
      </c>
      <c r="B76" s="3" t="s">
        <v>7</v>
      </c>
      <c r="C76" s="3" t="s">
        <v>209</v>
      </c>
      <c r="D76" s="4" t="s">
        <v>210</v>
      </c>
      <c r="E76" s="3" t="s">
        <v>10</v>
      </c>
      <c r="F76" s="3">
        <v>502.47</v>
      </c>
      <c r="G76" s="5">
        <v>4.7699999999999996</v>
      </c>
      <c r="H76" s="3" t="s">
        <v>2</v>
      </c>
      <c r="I76" s="5">
        <v>5.96</v>
      </c>
      <c r="J76" s="5">
        <v>2994.75</v>
      </c>
    </row>
    <row r="77" spans="1:10" ht="30" x14ac:dyDescent="0.25">
      <c r="A77" s="3" t="s">
        <v>211</v>
      </c>
      <c r="B77" s="3" t="s">
        <v>7</v>
      </c>
      <c r="C77" s="3" t="s">
        <v>212</v>
      </c>
      <c r="D77" s="4" t="s">
        <v>213</v>
      </c>
      <c r="E77" s="3" t="s">
        <v>10</v>
      </c>
      <c r="F77" s="3">
        <v>2064.15</v>
      </c>
      <c r="G77" s="5">
        <v>3.8</v>
      </c>
      <c r="H77" s="3" t="s">
        <v>2</v>
      </c>
      <c r="I77" s="5">
        <v>4.75</v>
      </c>
      <c r="J77" s="5">
        <v>9804.69</v>
      </c>
    </row>
    <row r="78" spans="1:10" ht="30" x14ac:dyDescent="0.25">
      <c r="A78" s="3" t="s">
        <v>214</v>
      </c>
      <c r="B78" s="3" t="s">
        <v>7</v>
      </c>
      <c r="C78" s="3" t="s">
        <v>215</v>
      </c>
      <c r="D78" s="4" t="s">
        <v>216</v>
      </c>
      <c r="E78" s="3" t="s">
        <v>10</v>
      </c>
      <c r="F78" s="3">
        <v>502.47</v>
      </c>
      <c r="G78" s="5">
        <v>13.96</v>
      </c>
      <c r="H78" s="3" t="s">
        <v>2</v>
      </c>
      <c r="I78" s="5">
        <v>17.43</v>
      </c>
      <c r="J78" s="5">
        <v>8758.08</v>
      </c>
    </row>
    <row r="79" spans="1:10" ht="30" x14ac:dyDescent="0.25">
      <c r="A79" s="3" t="s">
        <v>217</v>
      </c>
      <c r="B79" s="3" t="s">
        <v>7</v>
      </c>
      <c r="C79" s="3" t="s">
        <v>218</v>
      </c>
      <c r="D79" s="4" t="s">
        <v>219</v>
      </c>
      <c r="E79" s="3" t="s">
        <v>10</v>
      </c>
      <c r="F79" s="3">
        <v>2064.15</v>
      </c>
      <c r="G79" s="5">
        <v>11.56</v>
      </c>
      <c r="H79" s="3" t="s">
        <v>2</v>
      </c>
      <c r="I79" s="5">
        <v>14.43</v>
      </c>
      <c r="J79" s="5">
        <v>29785.68</v>
      </c>
    </row>
    <row r="80" spans="1:10" x14ac:dyDescent="0.25">
      <c r="A80" s="6" t="s">
        <v>220</v>
      </c>
      <c r="B80" s="6"/>
      <c r="C80" s="6"/>
      <c r="D80" s="7" t="s">
        <v>221</v>
      </c>
      <c r="E80" s="6" t="s">
        <v>5</v>
      </c>
      <c r="F80" s="6"/>
      <c r="G80" s="8"/>
      <c r="H80" s="6"/>
      <c r="I80" s="8"/>
      <c r="J80" s="8">
        <v>102024.18</v>
      </c>
    </row>
    <row r="81" spans="1:10" ht="45" x14ac:dyDescent="0.25">
      <c r="A81" s="3" t="s">
        <v>222</v>
      </c>
      <c r="B81" s="3" t="s">
        <v>7</v>
      </c>
      <c r="C81" s="3" t="s">
        <v>223</v>
      </c>
      <c r="D81" s="4" t="s">
        <v>224</v>
      </c>
      <c r="E81" s="3" t="s">
        <v>17</v>
      </c>
      <c r="F81" s="3">
        <v>270</v>
      </c>
      <c r="G81" s="5">
        <v>17.28</v>
      </c>
      <c r="H81" s="3" t="s">
        <v>2</v>
      </c>
      <c r="I81" s="5">
        <v>21.58</v>
      </c>
      <c r="J81" s="5">
        <v>5826.6</v>
      </c>
    </row>
    <row r="82" spans="1:10" ht="45" x14ac:dyDescent="0.25">
      <c r="A82" s="3" t="s">
        <v>225</v>
      </c>
      <c r="B82" s="3" t="s">
        <v>7</v>
      </c>
      <c r="C82" s="3" t="s">
        <v>226</v>
      </c>
      <c r="D82" s="4" t="s">
        <v>227</v>
      </c>
      <c r="E82" s="3" t="s">
        <v>17</v>
      </c>
      <c r="F82" s="3">
        <v>135</v>
      </c>
      <c r="G82" s="5">
        <v>9.66</v>
      </c>
      <c r="H82" s="3" t="s">
        <v>2</v>
      </c>
      <c r="I82" s="5">
        <v>12.06</v>
      </c>
      <c r="J82" s="5">
        <v>1628.1</v>
      </c>
    </row>
    <row r="83" spans="1:10" ht="45" x14ac:dyDescent="0.25">
      <c r="A83" s="3" t="s">
        <v>228</v>
      </c>
      <c r="B83" s="3" t="s">
        <v>7</v>
      </c>
      <c r="C83" s="3" t="s">
        <v>229</v>
      </c>
      <c r="D83" s="4" t="s">
        <v>230</v>
      </c>
      <c r="E83" s="3" t="s">
        <v>17</v>
      </c>
      <c r="F83" s="3">
        <v>135</v>
      </c>
      <c r="G83" s="5">
        <v>6.93</v>
      </c>
      <c r="H83" s="3" t="s">
        <v>2</v>
      </c>
      <c r="I83" s="5">
        <v>8.65</v>
      </c>
      <c r="J83" s="5">
        <v>1167.75</v>
      </c>
    </row>
    <row r="84" spans="1:10" ht="45" x14ac:dyDescent="0.25">
      <c r="A84" s="3" t="s">
        <v>231</v>
      </c>
      <c r="B84" s="3" t="s">
        <v>7</v>
      </c>
      <c r="C84" s="3" t="s">
        <v>232</v>
      </c>
      <c r="D84" s="4" t="s">
        <v>233</v>
      </c>
      <c r="E84" s="3" t="s">
        <v>17</v>
      </c>
      <c r="F84" s="3">
        <v>2700</v>
      </c>
      <c r="G84" s="5">
        <v>4.49</v>
      </c>
      <c r="H84" s="3" t="s">
        <v>2</v>
      </c>
      <c r="I84" s="5">
        <v>5.61</v>
      </c>
      <c r="J84" s="5">
        <v>15147</v>
      </c>
    </row>
    <row r="85" spans="1:10" ht="45" x14ac:dyDescent="0.25">
      <c r="A85" s="3" t="s">
        <v>234</v>
      </c>
      <c r="B85" s="3" t="s">
        <v>7</v>
      </c>
      <c r="C85" s="3" t="s">
        <v>235</v>
      </c>
      <c r="D85" s="4" t="s">
        <v>236</v>
      </c>
      <c r="E85" s="3" t="s">
        <v>17</v>
      </c>
      <c r="F85" s="3">
        <v>900</v>
      </c>
      <c r="G85" s="5">
        <v>3.1</v>
      </c>
      <c r="H85" s="3" t="s">
        <v>2</v>
      </c>
      <c r="I85" s="5">
        <v>3.87</v>
      </c>
      <c r="J85" s="5">
        <v>3483</v>
      </c>
    </row>
    <row r="86" spans="1:10" ht="45" x14ac:dyDescent="0.25">
      <c r="A86" s="3" t="s">
        <v>237</v>
      </c>
      <c r="B86" s="3" t="s">
        <v>7</v>
      </c>
      <c r="C86" s="3" t="s">
        <v>238</v>
      </c>
      <c r="D86" s="4" t="s">
        <v>239</v>
      </c>
      <c r="E86" s="3" t="s">
        <v>112</v>
      </c>
      <c r="F86" s="3">
        <v>36</v>
      </c>
      <c r="G86" s="5">
        <v>52.51</v>
      </c>
      <c r="H86" s="3" t="s">
        <v>2</v>
      </c>
      <c r="I86" s="5">
        <v>65.569999999999993</v>
      </c>
      <c r="J86" s="5">
        <v>2360.52</v>
      </c>
    </row>
    <row r="87" spans="1:10" ht="45" x14ac:dyDescent="0.25">
      <c r="A87" s="3" t="s">
        <v>240</v>
      </c>
      <c r="B87" s="3" t="s">
        <v>7</v>
      </c>
      <c r="C87" s="3" t="s">
        <v>241</v>
      </c>
      <c r="D87" s="4" t="s">
        <v>242</v>
      </c>
      <c r="E87" s="3" t="s">
        <v>112</v>
      </c>
      <c r="F87" s="3">
        <v>54</v>
      </c>
      <c r="G87" s="5">
        <v>67.930000000000007</v>
      </c>
      <c r="H87" s="3" t="s">
        <v>2</v>
      </c>
      <c r="I87" s="5">
        <v>84.82</v>
      </c>
      <c r="J87" s="5">
        <v>4580.28</v>
      </c>
    </row>
    <row r="88" spans="1:10" ht="45" x14ac:dyDescent="0.25">
      <c r="A88" s="3" t="s">
        <v>243</v>
      </c>
      <c r="B88" s="3" t="s">
        <v>7</v>
      </c>
      <c r="C88" s="3" t="s">
        <v>244</v>
      </c>
      <c r="D88" s="4" t="s">
        <v>245</v>
      </c>
      <c r="E88" s="3" t="s">
        <v>112</v>
      </c>
      <c r="F88" s="3">
        <v>90</v>
      </c>
      <c r="G88" s="5">
        <v>59.62</v>
      </c>
      <c r="H88" s="3" t="s">
        <v>2</v>
      </c>
      <c r="I88" s="5">
        <v>74.45</v>
      </c>
      <c r="J88" s="5">
        <v>6700.5</v>
      </c>
    </row>
    <row r="89" spans="1:10" ht="45" x14ac:dyDescent="0.25">
      <c r="A89" s="3" t="s">
        <v>246</v>
      </c>
      <c r="B89" s="3" t="s">
        <v>7</v>
      </c>
      <c r="C89" s="3" t="s">
        <v>247</v>
      </c>
      <c r="D89" s="4" t="s">
        <v>248</v>
      </c>
      <c r="E89" s="3" t="s">
        <v>112</v>
      </c>
      <c r="F89" s="3">
        <v>36</v>
      </c>
      <c r="G89" s="5">
        <v>74.42</v>
      </c>
      <c r="H89" s="3" t="s">
        <v>2</v>
      </c>
      <c r="I89" s="5">
        <v>92.93</v>
      </c>
      <c r="J89" s="5">
        <v>3345.48</v>
      </c>
    </row>
    <row r="90" spans="1:10" ht="45" x14ac:dyDescent="0.25">
      <c r="A90" s="3" t="s">
        <v>249</v>
      </c>
      <c r="B90" s="3" t="s">
        <v>7</v>
      </c>
      <c r="C90" s="3" t="s">
        <v>250</v>
      </c>
      <c r="D90" s="4" t="s">
        <v>251</v>
      </c>
      <c r="E90" s="3" t="s">
        <v>112</v>
      </c>
      <c r="F90" s="3">
        <v>18</v>
      </c>
      <c r="G90" s="5">
        <v>51.01</v>
      </c>
      <c r="H90" s="3" t="s">
        <v>2</v>
      </c>
      <c r="I90" s="5">
        <v>63.7</v>
      </c>
      <c r="J90" s="5">
        <v>1146.5999999999999</v>
      </c>
    </row>
    <row r="91" spans="1:10" ht="45" x14ac:dyDescent="0.25">
      <c r="A91" s="3" t="s">
        <v>252</v>
      </c>
      <c r="B91" s="3" t="s">
        <v>253</v>
      </c>
      <c r="C91" s="3" t="s">
        <v>254</v>
      </c>
      <c r="D91" s="4" t="s">
        <v>255</v>
      </c>
      <c r="E91" s="3" t="s">
        <v>112</v>
      </c>
      <c r="F91" s="3">
        <v>9</v>
      </c>
      <c r="G91" s="5">
        <v>138.15</v>
      </c>
      <c r="H91" s="3" t="s">
        <v>2</v>
      </c>
      <c r="I91" s="5">
        <v>172.51</v>
      </c>
      <c r="J91" s="5">
        <v>1552.59</v>
      </c>
    </row>
    <row r="92" spans="1:10" ht="30" x14ac:dyDescent="0.25">
      <c r="A92" s="3" t="s">
        <v>256</v>
      </c>
      <c r="B92" s="3" t="s">
        <v>7</v>
      </c>
      <c r="C92" s="3" t="s">
        <v>257</v>
      </c>
      <c r="D92" s="4" t="s">
        <v>258</v>
      </c>
      <c r="E92" s="3" t="s">
        <v>112</v>
      </c>
      <c r="F92" s="3">
        <v>9</v>
      </c>
      <c r="G92" s="5">
        <v>11.4</v>
      </c>
      <c r="H92" s="3" t="s">
        <v>2</v>
      </c>
      <c r="I92" s="5">
        <v>14.24</v>
      </c>
      <c r="J92" s="5">
        <v>128.16</v>
      </c>
    </row>
    <row r="93" spans="1:10" ht="30" x14ac:dyDescent="0.25">
      <c r="A93" s="3" t="s">
        <v>259</v>
      </c>
      <c r="B93" s="3" t="s">
        <v>7</v>
      </c>
      <c r="C93" s="3" t="s">
        <v>260</v>
      </c>
      <c r="D93" s="4" t="s">
        <v>261</v>
      </c>
      <c r="E93" s="3" t="s">
        <v>112</v>
      </c>
      <c r="F93" s="3">
        <v>27</v>
      </c>
      <c r="G93" s="5">
        <v>12.38</v>
      </c>
      <c r="H93" s="3" t="s">
        <v>2</v>
      </c>
      <c r="I93" s="5">
        <v>15.46</v>
      </c>
      <c r="J93" s="5">
        <v>417.42</v>
      </c>
    </row>
    <row r="94" spans="1:10" ht="30" x14ac:dyDescent="0.25">
      <c r="A94" s="3" t="s">
        <v>262</v>
      </c>
      <c r="B94" s="3" t="s">
        <v>7</v>
      </c>
      <c r="C94" s="3" t="s">
        <v>263</v>
      </c>
      <c r="D94" s="4" t="s">
        <v>264</v>
      </c>
      <c r="E94" s="3" t="s">
        <v>112</v>
      </c>
      <c r="F94" s="3">
        <v>9</v>
      </c>
      <c r="G94" s="5">
        <v>13.33</v>
      </c>
      <c r="H94" s="3" t="s">
        <v>2</v>
      </c>
      <c r="I94" s="5">
        <v>16.649999999999999</v>
      </c>
      <c r="J94" s="5">
        <v>149.85</v>
      </c>
    </row>
    <row r="95" spans="1:10" ht="30" x14ac:dyDescent="0.25">
      <c r="A95" s="3" t="s">
        <v>265</v>
      </c>
      <c r="B95" s="3" t="s">
        <v>7</v>
      </c>
      <c r="C95" s="3" t="s">
        <v>266</v>
      </c>
      <c r="D95" s="4" t="s">
        <v>267</v>
      </c>
      <c r="E95" s="3" t="s">
        <v>112</v>
      </c>
      <c r="F95" s="3">
        <v>9</v>
      </c>
      <c r="G95" s="5">
        <v>14.95</v>
      </c>
      <c r="H95" s="3" t="s">
        <v>2</v>
      </c>
      <c r="I95" s="5">
        <v>18.670000000000002</v>
      </c>
      <c r="J95" s="5">
        <v>168.03</v>
      </c>
    </row>
    <row r="96" spans="1:10" ht="30" x14ac:dyDescent="0.25">
      <c r="A96" s="3" t="s">
        <v>268</v>
      </c>
      <c r="B96" s="3" t="s">
        <v>7</v>
      </c>
      <c r="C96" s="3" t="s">
        <v>269</v>
      </c>
      <c r="D96" s="4" t="s">
        <v>270</v>
      </c>
      <c r="E96" s="3" t="s">
        <v>112</v>
      </c>
      <c r="F96" s="3">
        <v>9</v>
      </c>
      <c r="G96" s="5">
        <v>21.23</v>
      </c>
      <c r="H96" s="3" t="s">
        <v>2</v>
      </c>
      <c r="I96" s="5">
        <v>26.51</v>
      </c>
      <c r="J96" s="5">
        <v>238.59</v>
      </c>
    </row>
    <row r="97" spans="1:10" ht="30" x14ac:dyDescent="0.25">
      <c r="A97" s="3" t="s">
        <v>271</v>
      </c>
      <c r="B97" s="3" t="s">
        <v>7</v>
      </c>
      <c r="C97" s="3" t="s">
        <v>272</v>
      </c>
      <c r="D97" s="4" t="s">
        <v>273</v>
      </c>
      <c r="E97" s="3" t="s">
        <v>112</v>
      </c>
      <c r="F97" s="3">
        <v>9</v>
      </c>
      <c r="G97" s="5">
        <v>137.04</v>
      </c>
      <c r="H97" s="3" t="s">
        <v>2</v>
      </c>
      <c r="I97" s="5">
        <v>171.12</v>
      </c>
      <c r="J97" s="5">
        <v>1540.08</v>
      </c>
    </row>
    <row r="98" spans="1:10" ht="45" x14ac:dyDescent="0.25">
      <c r="A98" s="3" t="s">
        <v>274</v>
      </c>
      <c r="B98" s="3" t="s">
        <v>7</v>
      </c>
      <c r="C98" s="3" t="s">
        <v>275</v>
      </c>
      <c r="D98" s="4" t="s">
        <v>276</v>
      </c>
      <c r="E98" s="3" t="s">
        <v>17</v>
      </c>
      <c r="F98" s="3">
        <v>720</v>
      </c>
      <c r="G98" s="5">
        <v>10.15</v>
      </c>
      <c r="H98" s="3" t="s">
        <v>2</v>
      </c>
      <c r="I98" s="5">
        <v>12.67</v>
      </c>
      <c r="J98" s="5">
        <v>9122.4</v>
      </c>
    </row>
    <row r="99" spans="1:10" ht="45" x14ac:dyDescent="0.25">
      <c r="A99" s="3" t="s">
        <v>277</v>
      </c>
      <c r="B99" s="3" t="s">
        <v>7</v>
      </c>
      <c r="C99" s="3" t="s">
        <v>278</v>
      </c>
      <c r="D99" s="4" t="s">
        <v>279</v>
      </c>
      <c r="E99" s="3" t="s">
        <v>17</v>
      </c>
      <c r="F99" s="3">
        <v>720</v>
      </c>
      <c r="G99" s="5">
        <v>11.13</v>
      </c>
      <c r="H99" s="3" t="s">
        <v>2</v>
      </c>
      <c r="I99" s="5">
        <v>13.9</v>
      </c>
      <c r="J99" s="5">
        <v>10008</v>
      </c>
    </row>
    <row r="100" spans="1:10" ht="45" x14ac:dyDescent="0.25">
      <c r="A100" s="3" t="s">
        <v>280</v>
      </c>
      <c r="B100" s="3" t="s">
        <v>7</v>
      </c>
      <c r="C100" s="3" t="s">
        <v>281</v>
      </c>
      <c r="D100" s="4" t="s">
        <v>282</v>
      </c>
      <c r="E100" s="3" t="s">
        <v>112</v>
      </c>
      <c r="F100" s="3">
        <v>9</v>
      </c>
      <c r="G100" s="5">
        <v>1555.94</v>
      </c>
      <c r="H100" s="3" t="s">
        <v>2</v>
      </c>
      <c r="I100" s="5">
        <v>1942.9</v>
      </c>
      <c r="J100" s="5">
        <v>17486.099999999999</v>
      </c>
    </row>
    <row r="101" spans="1:10" ht="31.5" customHeight="1" x14ac:dyDescent="0.25">
      <c r="A101" s="3" t="s">
        <v>283</v>
      </c>
      <c r="B101" s="3" t="s">
        <v>253</v>
      </c>
      <c r="C101" s="3" t="s">
        <v>284</v>
      </c>
      <c r="D101" s="4" t="s">
        <v>285</v>
      </c>
      <c r="E101" s="3" t="s">
        <v>112</v>
      </c>
      <c r="F101" s="3">
        <v>9</v>
      </c>
      <c r="G101" s="5">
        <v>1055.57</v>
      </c>
      <c r="H101" s="3" t="s">
        <v>2</v>
      </c>
      <c r="I101" s="5">
        <v>1318.09</v>
      </c>
      <c r="J101" s="5">
        <v>11862.81</v>
      </c>
    </row>
    <row r="102" spans="1:10" ht="30" x14ac:dyDescent="0.25">
      <c r="A102" s="3" t="s">
        <v>286</v>
      </c>
      <c r="B102" s="3" t="s">
        <v>7</v>
      </c>
      <c r="C102" s="3" t="s">
        <v>287</v>
      </c>
      <c r="D102" s="4" t="s">
        <v>288</v>
      </c>
      <c r="E102" s="3" t="s">
        <v>112</v>
      </c>
      <c r="F102" s="3">
        <v>72</v>
      </c>
      <c r="G102" s="5">
        <v>28.82</v>
      </c>
      <c r="H102" s="3" t="s">
        <v>2</v>
      </c>
      <c r="I102" s="5">
        <v>35.99</v>
      </c>
      <c r="J102" s="5">
        <v>2591.2800000000002</v>
      </c>
    </row>
    <row r="103" spans="1:10" ht="30" x14ac:dyDescent="0.25">
      <c r="A103" s="3" t="s">
        <v>289</v>
      </c>
      <c r="B103" s="3" t="s">
        <v>7</v>
      </c>
      <c r="C103" s="3" t="s">
        <v>290</v>
      </c>
      <c r="D103" s="4" t="s">
        <v>291</v>
      </c>
      <c r="E103" s="3" t="s">
        <v>112</v>
      </c>
      <c r="F103" s="3">
        <v>72</v>
      </c>
      <c r="G103" s="5">
        <v>15.27</v>
      </c>
      <c r="H103" s="3" t="s">
        <v>2</v>
      </c>
      <c r="I103" s="5">
        <v>19.07</v>
      </c>
      <c r="J103" s="5">
        <v>1373.04</v>
      </c>
    </row>
    <row r="104" spans="1:10" x14ac:dyDescent="0.25">
      <c r="A104" s="6" t="s">
        <v>292</v>
      </c>
      <c r="B104" s="6"/>
      <c r="C104" s="6"/>
      <c r="D104" s="7" t="s">
        <v>293</v>
      </c>
      <c r="E104" s="6" t="s">
        <v>5</v>
      </c>
      <c r="F104" s="6"/>
      <c r="G104" s="8"/>
      <c r="H104" s="6"/>
      <c r="I104" s="8"/>
      <c r="J104" s="8">
        <v>24964.560000000001</v>
      </c>
    </row>
    <row r="105" spans="1:10" ht="30" x14ac:dyDescent="0.25">
      <c r="A105" s="3" t="s">
        <v>294</v>
      </c>
      <c r="B105" s="3" t="s">
        <v>7</v>
      </c>
      <c r="C105" s="3" t="s">
        <v>295</v>
      </c>
      <c r="D105" s="4" t="s">
        <v>296</v>
      </c>
      <c r="E105" s="3" t="s">
        <v>17</v>
      </c>
      <c r="F105" s="3">
        <v>360</v>
      </c>
      <c r="G105" s="5">
        <v>5.81</v>
      </c>
      <c r="H105" s="3" t="s">
        <v>2</v>
      </c>
      <c r="I105" s="5">
        <v>7.25</v>
      </c>
      <c r="J105" s="5">
        <v>2610</v>
      </c>
    </row>
    <row r="106" spans="1:10" ht="45" x14ac:dyDescent="0.25">
      <c r="A106" s="3" t="s">
        <v>297</v>
      </c>
      <c r="B106" s="3" t="s">
        <v>7</v>
      </c>
      <c r="C106" s="3" t="s">
        <v>298</v>
      </c>
      <c r="D106" s="4" t="s">
        <v>299</v>
      </c>
      <c r="E106" s="3" t="s">
        <v>112</v>
      </c>
      <c r="F106" s="3">
        <v>27</v>
      </c>
      <c r="G106" s="5">
        <v>7.39</v>
      </c>
      <c r="H106" s="3" t="s">
        <v>2</v>
      </c>
      <c r="I106" s="5">
        <v>9.23</v>
      </c>
      <c r="J106" s="5">
        <v>249.21</v>
      </c>
    </row>
    <row r="107" spans="1:10" ht="45" x14ac:dyDescent="0.25">
      <c r="A107" s="3" t="s">
        <v>300</v>
      </c>
      <c r="B107" s="3" t="s">
        <v>7</v>
      </c>
      <c r="C107" s="3" t="s">
        <v>301</v>
      </c>
      <c r="D107" s="4" t="s">
        <v>302</v>
      </c>
      <c r="E107" s="3" t="s">
        <v>112</v>
      </c>
      <c r="F107" s="3">
        <v>90</v>
      </c>
      <c r="G107" s="5">
        <v>4.26</v>
      </c>
      <c r="H107" s="3" t="s">
        <v>2</v>
      </c>
      <c r="I107" s="5">
        <v>5.32</v>
      </c>
      <c r="J107" s="5">
        <v>478.8</v>
      </c>
    </row>
    <row r="108" spans="1:10" ht="45" x14ac:dyDescent="0.25">
      <c r="A108" s="3" t="s">
        <v>303</v>
      </c>
      <c r="B108" s="3" t="s">
        <v>7</v>
      </c>
      <c r="C108" s="3" t="s">
        <v>304</v>
      </c>
      <c r="D108" s="4" t="s">
        <v>305</v>
      </c>
      <c r="E108" s="3" t="s">
        <v>112</v>
      </c>
      <c r="F108" s="3">
        <v>108</v>
      </c>
      <c r="G108" s="5">
        <v>7.65</v>
      </c>
      <c r="H108" s="3" t="s">
        <v>2</v>
      </c>
      <c r="I108" s="5">
        <v>9.5500000000000007</v>
      </c>
      <c r="J108" s="5">
        <v>1031.4000000000001</v>
      </c>
    </row>
    <row r="109" spans="1:10" ht="45" x14ac:dyDescent="0.25">
      <c r="A109" s="3" t="s">
        <v>306</v>
      </c>
      <c r="B109" s="3" t="s">
        <v>7</v>
      </c>
      <c r="C109" s="3" t="s">
        <v>307</v>
      </c>
      <c r="D109" s="4" t="s">
        <v>308</v>
      </c>
      <c r="E109" s="3" t="s">
        <v>112</v>
      </c>
      <c r="F109" s="3">
        <v>27</v>
      </c>
      <c r="G109" s="5">
        <v>195.07</v>
      </c>
      <c r="H109" s="3" t="s">
        <v>2</v>
      </c>
      <c r="I109" s="5">
        <v>243.58</v>
      </c>
      <c r="J109" s="5">
        <v>6576.66</v>
      </c>
    </row>
    <row r="110" spans="1:10" ht="45" x14ac:dyDescent="0.25">
      <c r="A110" s="3" t="s">
        <v>309</v>
      </c>
      <c r="B110" s="3" t="s">
        <v>7</v>
      </c>
      <c r="C110" s="3" t="s">
        <v>310</v>
      </c>
      <c r="D110" s="4" t="s">
        <v>311</v>
      </c>
      <c r="E110" s="3" t="s">
        <v>112</v>
      </c>
      <c r="F110" s="3">
        <v>9</v>
      </c>
      <c r="G110" s="5">
        <v>105.36</v>
      </c>
      <c r="H110" s="3" t="s">
        <v>2</v>
      </c>
      <c r="I110" s="5">
        <v>131.56</v>
      </c>
      <c r="J110" s="5">
        <v>1184.04</v>
      </c>
    </row>
    <row r="111" spans="1:10" ht="45" x14ac:dyDescent="0.25">
      <c r="A111" s="3" t="s">
        <v>312</v>
      </c>
      <c r="B111" s="3" t="s">
        <v>7</v>
      </c>
      <c r="C111" s="3" t="s">
        <v>313</v>
      </c>
      <c r="D111" s="4" t="s">
        <v>314</v>
      </c>
      <c r="E111" s="3" t="s">
        <v>112</v>
      </c>
      <c r="F111" s="3">
        <v>9</v>
      </c>
      <c r="G111" s="5">
        <v>700.16</v>
      </c>
      <c r="H111" s="3" t="s">
        <v>2</v>
      </c>
      <c r="I111" s="5">
        <v>874.29</v>
      </c>
      <c r="J111" s="5">
        <v>7868.61</v>
      </c>
    </row>
    <row r="112" spans="1:10" ht="45" x14ac:dyDescent="0.25">
      <c r="A112" s="3" t="s">
        <v>315</v>
      </c>
      <c r="B112" s="3" t="s">
        <v>7</v>
      </c>
      <c r="C112" s="3" t="s">
        <v>316</v>
      </c>
      <c r="D112" s="4" t="s">
        <v>317</v>
      </c>
      <c r="E112" s="3" t="s">
        <v>112</v>
      </c>
      <c r="F112" s="3">
        <v>9</v>
      </c>
      <c r="G112" s="5">
        <v>233.62</v>
      </c>
      <c r="H112" s="3" t="s">
        <v>2</v>
      </c>
      <c r="I112" s="5">
        <v>291.72000000000003</v>
      </c>
      <c r="J112" s="5">
        <v>2625.48</v>
      </c>
    </row>
    <row r="113" spans="1:10" ht="60" x14ac:dyDescent="0.25">
      <c r="A113" s="3" t="s">
        <v>318</v>
      </c>
      <c r="B113" s="3" t="s">
        <v>253</v>
      </c>
      <c r="C113" s="3" t="s">
        <v>319</v>
      </c>
      <c r="D113" s="4" t="s">
        <v>320</v>
      </c>
      <c r="E113" s="3" t="s">
        <v>112</v>
      </c>
      <c r="F113" s="3">
        <v>9</v>
      </c>
      <c r="G113" s="5">
        <v>208.25</v>
      </c>
      <c r="H113" s="3" t="s">
        <v>2</v>
      </c>
      <c r="I113" s="5">
        <v>260.04000000000002</v>
      </c>
      <c r="J113" s="5">
        <v>2340.36</v>
      </c>
    </row>
    <row r="114" spans="1:10" x14ac:dyDescent="0.25">
      <c r="A114" s="6" t="s">
        <v>321</v>
      </c>
      <c r="B114" s="6"/>
      <c r="C114" s="6"/>
      <c r="D114" s="7" t="s">
        <v>322</v>
      </c>
      <c r="E114" s="6" t="s">
        <v>5</v>
      </c>
      <c r="F114" s="6"/>
      <c r="G114" s="8"/>
      <c r="H114" s="6"/>
      <c r="I114" s="8"/>
      <c r="J114" s="8">
        <v>79236.27</v>
      </c>
    </row>
    <row r="115" spans="1:10" ht="45" x14ac:dyDescent="0.25">
      <c r="A115" s="3" t="s">
        <v>323</v>
      </c>
      <c r="B115" s="3" t="s">
        <v>7</v>
      </c>
      <c r="C115" s="3" t="s">
        <v>324</v>
      </c>
      <c r="D115" s="4" t="s">
        <v>325</v>
      </c>
      <c r="E115" s="3" t="s">
        <v>17</v>
      </c>
      <c r="F115" s="3">
        <v>63</v>
      </c>
      <c r="G115" s="5">
        <v>40.479999999999997</v>
      </c>
      <c r="H115" s="3" t="s">
        <v>2</v>
      </c>
      <c r="I115" s="5">
        <v>50.55</v>
      </c>
      <c r="J115" s="5">
        <v>3184.65</v>
      </c>
    </row>
    <row r="116" spans="1:10" ht="45" x14ac:dyDescent="0.25">
      <c r="A116" s="3" t="s">
        <v>326</v>
      </c>
      <c r="B116" s="3" t="s">
        <v>7</v>
      </c>
      <c r="C116" s="3" t="s">
        <v>327</v>
      </c>
      <c r="D116" s="4" t="s">
        <v>328</v>
      </c>
      <c r="E116" s="3" t="s">
        <v>17</v>
      </c>
      <c r="F116" s="3">
        <v>297</v>
      </c>
      <c r="G116" s="5">
        <v>36.21</v>
      </c>
      <c r="H116" s="3" t="s">
        <v>2</v>
      </c>
      <c r="I116" s="5">
        <v>45.22</v>
      </c>
      <c r="J116" s="5">
        <v>13430.34</v>
      </c>
    </row>
    <row r="117" spans="1:10" ht="30" x14ac:dyDescent="0.25">
      <c r="A117" s="3" t="s">
        <v>329</v>
      </c>
      <c r="B117" s="3" t="s">
        <v>253</v>
      </c>
      <c r="C117" s="3" t="s">
        <v>330</v>
      </c>
      <c r="D117" s="4" t="s">
        <v>331</v>
      </c>
      <c r="E117" s="3" t="s">
        <v>112</v>
      </c>
      <c r="F117" s="3">
        <v>18</v>
      </c>
      <c r="G117" s="5">
        <v>26.14</v>
      </c>
      <c r="H117" s="3" t="s">
        <v>2</v>
      </c>
      <c r="I117" s="5">
        <v>32.64</v>
      </c>
      <c r="J117" s="5">
        <v>587.52</v>
      </c>
    </row>
    <row r="118" spans="1:10" ht="30" x14ac:dyDescent="0.25">
      <c r="A118" s="3" t="s">
        <v>332</v>
      </c>
      <c r="B118" s="3" t="s">
        <v>253</v>
      </c>
      <c r="C118" s="3" t="s">
        <v>333</v>
      </c>
      <c r="D118" s="4" t="s">
        <v>334</v>
      </c>
      <c r="E118" s="3" t="s">
        <v>112</v>
      </c>
      <c r="F118" s="3">
        <v>63</v>
      </c>
      <c r="G118" s="5">
        <v>12.56</v>
      </c>
      <c r="H118" s="3" t="s">
        <v>2</v>
      </c>
      <c r="I118" s="5">
        <v>15.68</v>
      </c>
      <c r="J118" s="5">
        <v>987.84</v>
      </c>
    </row>
    <row r="119" spans="1:10" ht="60" x14ac:dyDescent="0.25">
      <c r="A119" s="3" t="s">
        <v>335</v>
      </c>
      <c r="B119" s="3" t="s">
        <v>7</v>
      </c>
      <c r="C119" s="3" t="s">
        <v>336</v>
      </c>
      <c r="D119" s="4" t="s">
        <v>337</v>
      </c>
      <c r="E119" s="3" t="s">
        <v>112</v>
      </c>
      <c r="F119" s="3">
        <v>99</v>
      </c>
      <c r="G119" s="5">
        <v>25.09</v>
      </c>
      <c r="H119" s="3" t="s">
        <v>2</v>
      </c>
      <c r="I119" s="5">
        <v>31.33</v>
      </c>
      <c r="J119" s="5">
        <v>3101.67</v>
      </c>
    </row>
    <row r="120" spans="1:10" ht="60" x14ac:dyDescent="0.25">
      <c r="A120" s="3" t="s">
        <v>338</v>
      </c>
      <c r="B120" s="3" t="s">
        <v>7</v>
      </c>
      <c r="C120" s="3" t="s">
        <v>339</v>
      </c>
      <c r="D120" s="4" t="s">
        <v>340</v>
      </c>
      <c r="E120" s="3" t="s">
        <v>112</v>
      </c>
      <c r="F120" s="3">
        <v>9</v>
      </c>
      <c r="G120" s="5">
        <v>30.28</v>
      </c>
      <c r="H120" s="3" t="s">
        <v>2</v>
      </c>
      <c r="I120" s="5">
        <v>37.81</v>
      </c>
      <c r="J120" s="5">
        <v>340.29</v>
      </c>
    </row>
    <row r="121" spans="1:10" ht="60" x14ac:dyDescent="0.25">
      <c r="A121" s="3" t="s">
        <v>341</v>
      </c>
      <c r="B121" s="3" t="s">
        <v>7</v>
      </c>
      <c r="C121" s="3" t="s">
        <v>342</v>
      </c>
      <c r="D121" s="4" t="s">
        <v>343</v>
      </c>
      <c r="E121" s="3" t="s">
        <v>112</v>
      </c>
      <c r="F121" s="3">
        <v>9</v>
      </c>
      <c r="G121" s="5">
        <v>49.37</v>
      </c>
      <c r="H121" s="3" t="s">
        <v>2</v>
      </c>
      <c r="I121" s="5">
        <v>61.65</v>
      </c>
      <c r="J121" s="5">
        <v>554.85</v>
      </c>
    </row>
    <row r="122" spans="1:10" ht="30" x14ac:dyDescent="0.25">
      <c r="A122" s="3" t="s">
        <v>344</v>
      </c>
      <c r="B122" s="3" t="s">
        <v>7</v>
      </c>
      <c r="C122" s="3" t="s">
        <v>345</v>
      </c>
      <c r="D122" s="4" t="s">
        <v>346</v>
      </c>
      <c r="E122" s="3" t="s">
        <v>112</v>
      </c>
      <c r="F122" s="3">
        <v>9</v>
      </c>
      <c r="G122" s="5">
        <v>358.69</v>
      </c>
      <c r="H122" s="3" t="s">
        <v>2</v>
      </c>
      <c r="I122" s="5">
        <v>447.9</v>
      </c>
      <c r="J122" s="5">
        <v>4031.1</v>
      </c>
    </row>
    <row r="123" spans="1:10" ht="45" x14ac:dyDescent="0.25">
      <c r="A123" s="3" t="s">
        <v>347</v>
      </c>
      <c r="B123" s="3" t="s">
        <v>7</v>
      </c>
      <c r="C123" s="3" t="s">
        <v>348</v>
      </c>
      <c r="D123" s="4" t="s">
        <v>349</v>
      </c>
      <c r="E123" s="3" t="s">
        <v>112</v>
      </c>
      <c r="F123" s="3">
        <v>18</v>
      </c>
      <c r="G123" s="5">
        <v>585.03</v>
      </c>
      <c r="H123" s="3" t="s">
        <v>2</v>
      </c>
      <c r="I123" s="5">
        <v>730.53</v>
      </c>
      <c r="J123" s="5">
        <v>13149.54</v>
      </c>
    </row>
    <row r="124" spans="1:10" ht="60" x14ac:dyDescent="0.25">
      <c r="A124" s="3" t="s">
        <v>350</v>
      </c>
      <c r="B124" s="3" t="s">
        <v>253</v>
      </c>
      <c r="C124" s="3" t="s">
        <v>351</v>
      </c>
      <c r="D124" s="4" t="s">
        <v>352</v>
      </c>
      <c r="E124" s="3" t="s">
        <v>112</v>
      </c>
      <c r="F124" s="3">
        <v>9</v>
      </c>
      <c r="G124" s="5">
        <v>423.86</v>
      </c>
      <c r="H124" s="3" t="s">
        <v>2</v>
      </c>
      <c r="I124" s="5">
        <v>529.27</v>
      </c>
      <c r="J124" s="5">
        <v>4763.43</v>
      </c>
    </row>
    <row r="125" spans="1:10" ht="30" x14ac:dyDescent="0.25">
      <c r="A125" s="3" t="s">
        <v>353</v>
      </c>
      <c r="B125" s="3" t="s">
        <v>253</v>
      </c>
      <c r="C125" s="3" t="s">
        <v>354</v>
      </c>
      <c r="D125" s="4" t="s">
        <v>355</v>
      </c>
      <c r="E125" s="3" t="s">
        <v>112</v>
      </c>
      <c r="F125" s="3">
        <v>9</v>
      </c>
      <c r="G125" s="5">
        <v>360.27</v>
      </c>
      <c r="H125" s="3" t="s">
        <v>2</v>
      </c>
      <c r="I125" s="5">
        <v>449.87</v>
      </c>
      <c r="J125" s="5">
        <v>4048.83</v>
      </c>
    </row>
    <row r="126" spans="1:10" ht="30" x14ac:dyDescent="0.25">
      <c r="A126" s="3" t="s">
        <v>356</v>
      </c>
      <c r="B126" s="3" t="s">
        <v>253</v>
      </c>
      <c r="C126" s="3" t="s">
        <v>357</v>
      </c>
      <c r="D126" s="4" t="s">
        <v>358</v>
      </c>
      <c r="E126" s="3" t="s">
        <v>112</v>
      </c>
      <c r="F126" s="3">
        <v>9</v>
      </c>
      <c r="G126" s="5">
        <v>2143.6999999999998</v>
      </c>
      <c r="H126" s="3" t="s">
        <v>2</v>
      </c>
      <c r="I126" s="5">
        <v>2676.84</v>
      </c>
      <c r="J126" s="5">
        <v>24091.56</v>
      </c>
    </row>
    <row r="127" spans="1:10" ht="45" x14ac:dyDescent="0.25">
      <c r="A127" s="3" t="s">
        <v>359</v>
      </c>
      <c r="B127" s="3" t="s">
        <v>253</v>
      </c>
      <c r="C127" s="3" t="s">
        <v>360</v>
      </c>
      <c r="D127" s="4" t="s">
        <v>361</v>
      </c>
      <c r="E127" s="3" t="s">
        <v>25</v>
      </c>
      <c r="F127" s="3">
        <v>54</v>
      </c>
      <c r="G127" s="5">
        <v>87.29</v>
      </c>
      <c r="H127" s="3" t="s">
        <v>2</v>
      </c>
      <c r="I127" s="5">
        <v>109</v>
      </c>
      <c r="J127" s="5">
        <v>5886</v>
      </c>
    </row>
    <row r="128" spans="1:10" ht="75" x14ac:dyDescent="0.25">
      <c r="A128" s="3" t="s">
        <v>362</v>
      </c>
      <c r="B128" s="3" t="s">
        <v>7</v>
      </c>
      <c r="C128" s="3" t="s">
        <v>363</v>
      </c>
      <c r="D128" s="4" t="s">
        <v>364</v>
      </c>
      <c r="E128" s="3" t="s">
        <v>25</v>
      </c>
      <c r="F128" s="3">
        <v>135</v>
      </c>
      <c r="G128" s="5">
        <v>6.4</v>
      </c>
      <c r="H128" s="3" t="s">
        <v>2</v>
      </c>
      <c r="I128" s="5">
        <v>7.99</v>
      </c>
      <c r="J128" s="5">
        <v>1078.6500000000001</v>
      </c>
    </row>
    <row r="129" spans="1:10" x14ac:dyDescent="0.25">
      <c r="A129" s="6" t="s">
        <v>365</v>
      </c>
      <c r="B129" s="6"/>
      <c r="C129" s="6"/>
      <c r="D129" s="7" t="s">
        <v>366</v>
      </c>
      <c r="E129" s="6" t="s">
        <v>5</v>
      </c>
      <c r="F129" s="6"/>
      <c r="G129" s="8"/>
      <c r="H129" s="6"/>
      <c r="I129" s="8"/>
      <c r="J129" s="8">
        <v>24773.58</v>
      </c>
    </row>
    <row r="130" spans="1:10" ht="60" x14ac:dyDescent="0.25">
      <c r="A130" s="3" t="s">
        <v>367</v>
      </c>
      <c r="B130" s="3" t="s">
        <v>7</v>
      </c>
      <c r="C130" s="3" t="s">
        <v>368</v>
      </c>
      <c r="D130" s="4" t="s">
        <v>369</v>
      </c>
      <c r="E130" s="3" t="s">
        <v>112</v>
      </c>
      <c r="F130" s="3">
        <v>9</v>
      </c>
      <c r="G130" s="5">
        <v>608.14</v>
      </c>
      <c r="H130" s="3" t="s">
        <v>2</v>
      </c>
      <c r="I130" s="5">
        <v>759.38</v>
      </c>
      <c r="J130" s="5">
        <v>6834.42</v>
      </c>
    </row>
    <row r="131" spans="1:10" ht="30" x14ac:dyDescent="0.25">
      <c r="A131" s="3" t="s">
        <v>370</v>
      </c>
      <c r="B131" s="3" t="s">
        <v>7</v>
      </c>
      <c r="C131" s="3" t="s">
        <v>371</v>
      </c>
      <c r="D131" s="4" t="s">
        <v>372</v>
      </c>
      <c r="E131" s="3" t="s">
        <v>112</v>
      </c>
      <c r="F131" s="3">
        <v>9</v>
      </c>
      <c r="G131" s="5">
        <v>44.46</v>
      </c>
      <c r="H131" s="3" t="s">
        <v>2</v>
      </c>
      <c r="I131" s="5">
        <v>55.52</v>
      </c>
      <c r="J131" s="5">
        <v>499.68</v>
      </c>
    </row>
    <row r="132" spans="1:10" ht="30" x14ac:dyDescent="0.25">
      <c r="A132" s="3" t="s">
        <v>373</v>
      </c>
      <c r="B132" s="3" t="s">
        <v>253</v>
      </c>
      <c r="C132" s="3" t="s">
        <v>374</v>
      </c>
      <c r="D132" s="4" t="s">
        <v>375</v>
      </c>
      <c r="E132" s="3" t="s">
        <v>112</v>
      </c>
      <c r="F132" s="3">
        <v>9</v>
      </c>
      <c r="G132" s="5">
        <v>103.63</v>
      </c>
      <c r="H132" s="3" t="s">
        <v>2</v>
      </c>
      <c r="I132" s="5">
        <v>129.4</v>
      </c>
      <c r="J132" s="5">
        <v>1164.5999999999999</v>
      </c>
    </row>
    <row r="133" spans="1:10" ht="30" x14ac:dyDescent="0.25">
      <c r="A133" s="3" t="s">
        <v>376</v>
      </c>
      <c r="B133" s="3" t="s">
        <v>7</v>
      </c>
      <c r="C133" s="3" t="s">
        <v>377</v>
      </c>
      <c r="D133" s="4" t="s">
        <v>378</v>
      </c>
      <c r="E133" s="3" t="s">
        <v>112</v>
      </c>
      <c r="F133" s="3">
        <v>9</v>
      </c>
      <c r="G133" s="5">
        <v>368.39</v>
      </c>
      <c r="H133" s="3" t="s">
        <v>2</v>
      </c>
      <c r="I133" s="5">
        <v>460.01</v>
      </c>
      <c r="J133" s="5">
        <v>4140.09</v>
      </c>
    </row>
    <row r="134" spans="1:10" ht="45" x14ac:dyDescent="0.25">
      <c r="A134" s="3" t="s">
        <v>379</v>
      </c>
      <c r="B134" s="3" t="s">
        <v>7</v>
      </c>
      <c r="C134" s="3" t="s">
        <v>380</v>
      </c>
      <c r="D134" s="4" t="s">
        <v>381</v>
      </c>
      <c r="E134" s="3" t="s">
        <v>112</v>
      </c>
      <c r="F134" s="3">
        <v>9</v>
      </c>
      <c r="G134" s="5">
        <v>209.65</v>
      </c>
      <c r="H134" s="3" t="s">
        <v>2</v>
      </c>
      <c r="I134" s="5">
        <v>261.79000000000002</v>
      </c>
      <c r="J134" s="5">
        <v>2356.11</v>
      </c>
    </row>
    <row r="135" spans="1:10" ht="45" x14ac:dyDescent="0.25">
      <c r="A135" s="3" t="s">
        <v>382</v>
      </c>
      <c r="B135" s="3" t="s">
        <v>253</v>
      </c>
      <c r="C135" s="3" t="s">
        <v>383</v>
      </c>
      <c r="D135" s="4" t="s">
        <v>384</v>
      </c>
      <c r="E135" s="3" t="s">
        <v>112</v>
      </c>
      <c r="F135" s="3">
        <v>36</v>
      </c>
      <c r="G135" s="5">
        <v>63.4</v>
      </c>
      <c r="H135" s="3" t="s">
        <v>2</v>
      </c>
      <c r="I135" s="5">
        <v>79.17</v>
      </c>
      <c r="J135" s="5">
        <v>2850.12</v>
      </c>
    </row>
    <row r="136" spans="1:10" ht="45" x14ac:dyDescent="0.25">
      <c r="A136" s="3" t="s">
        <v>385</v>
      </c>
      <c r="B136" s="3" t="s">
        <v>253</v>
      </c>
      <c r="C136" s="3" t="s">
        <v>386</v>
      </c>
      <c r="D136" s="4" t="s">
        <v>387</v>
      </c>
      <c r="E136" s="3" t="s">
        <v>112</v>
      </c>
      <c r="F136" s="3">
        <v>9</v>
      </c>
      <c r="G136" s="5">
        <v>240.5</v>
      </c>
      <c r="H136" s="3" t="s">
        <v>2</v>
      </c>
      <c r="I136" s="5">
        <v>300.31</v>
      </c>
      <c r="J136" s="5">
        <v>2702.79</v>
      </c>
    </row>
    <row r="137" spans="1:10" ht="30" x14ac:dyDescent="0.25">
      <c r="A137" s="3" t="s">
        <v>388</v>
      </c>
      <c r="B137" s="3" t="s">
        <v>7</v>
      </c>
      <c r="C137" s="3" t="s">
        <v>389</v>
      </c>
      <c r="D137" s="4" t="s">
        <v>390</v>
      </c>
      <c r="E137" s="3" t="s">
        <v>112</v>
      </c>
      <c r="F137" s="3">
        <v>9</v>
      </c>
      <c r="G137" s="5">
        <v>106.37</v>
      </c>
      <c r="H137" s="3" t="s">
        <v>2</v>
      </c>
      <c r="I137" s="5">
        <v>132.82</v>
      </c>
      <c r="J137" s="5">
        <v>1195.3800000000001</v>
      </c>
    </row>
    <row r="138" spans="1:10" ht="30" x14ac:dyDescent="0.25">
      <c r="A138" s="3" t="s">
        <v>391</v>
      </c>
      <c r="B138" s="3" t="s">
        <v>7</v>
      </c>
      <c r="C138" s="3" t="s">
        <v>392</v>
      </c>
      <c r="D138" s="4" t="s">
        <v>393</v>
      </c>
      <c r="E138" s="3" t="s">
        <v>112</v>
      </c>
      <c r="F138" s="3">
        <v>9</v>
      </c>
      <c r="G138" s="5">
        <v>269.64999999999998</v>
      </c>
      <c r="H138" s="3" t="s">
        <v>2</v>
      </c>
      <c r="I138" s="5">
        <v>336.71</v>
      </c>
      <c r="J138" s="5">
        <v>3030.39</v>
      </c>
    </row>
  </sheetData>
  <mergeCells count="1">
    <mergeCell ref="A1:J1"/>
  </mergeCells>
  <pageMargins left="0.511811024" right="0.511811024" top="0.78740157499999996" bottom="0.78740157499999996" header="0.31496062000000002" footer="0.31496062000000002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FF23-231D-414A-938D-AF50F15979B7}">
  <sheetPr>
    <pageSetUpPr fitToPage="1"/>
  </sheetPr>
  <dimension ref="A1:V60"/>
  <sheetViews>
    <sheetView workbookViewId="0">
      <selection sqref="A1:V60"/>
    </sheetView>
  </sheetViews>
  <sheetFormatPr defaultRowHeight="15" x14ac:dyDescent="0.25"/>
  <cols>
    <col min="1" max="1" width="6.42578125" customWidth="1"/>
    <col min="2" max="2" width="33.85546875" customWidth="1"/>
    <col min="3" max="3" width="16.140625" customWidth="1"/>
    <col min="4" max="4" width="14.85546875" customWidth="1"/>
    <col min="5" max="5" width="14.42578125" customWidth="1"/>
    <col min="6" max="7" width="14.28515625" customWidth="1"/>
    <col min="8" max="8" width="14.42578125" customWidth="1"/>
    <col min="9" max="10" width="14.28515625" customWidth="1"/>
    <col min="11" max="11" width="14.42578125" bestFit="1" customWidth="1"/>
    <col min="12" max="13" width="14.28515625" bestFit="1" customWidth="1"/>
    <col min="14" max="14" width="14.42578125" bestFit="1" customWidth="1"/>
    <col min="15" max="22" width="15.85546875" bestFit="1" customWidth="1"/>
  </cols>
  <sheetData>
    <row r="1" spans="1:22" x14ac:dyDescent="0.25">
      <c r="A1" s="26" t="s">
        <v>431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x14ac:dyDescent="0.25">
      <c r="A2" s="2" t="s">
        <v>404</v>
      </c>
      <c r="B2" s="2" t="s">
        <v>405</v>
      </c>
      <c r="C2" s="2" t="s">
        <v>411</v>
      </c>
      <c r="D2" s="2"/>
      <c r="E2" s="2" t="s">
        <v>412</v>
      </c>
      <c r="F2" s="2" t="s">
        <v>413</v>
      </c>
      <c r="G2" s="2" t="s">
        <v>414</v>
      </c>
      <c r="H2" s="2" t="s">
        <v>415</v>
      </c>
      <c r="I2" s="2" t="s">
        <v>416</v>
      </c>
      <c r="J2" s="2" t="s">
        <v>417</v>
      </c>
      <c r="K2" s="2" t="s">
        <v>418</v>
      </c>
      <c r="L2" s="2" t="s">
        <v>419</v>
      </c>
      <c r="M2" s="2" t="s">
        <v>421</v>
      </c>
      <c r="N2" s="2" t="s">
        <v>420</v>
      </c>
      <c r="O2" s="2" t="s">
        <v>423</v>
      </c>
      <c r="P2" s="2" t="s">
        <v>422</v>
      </c>
      <c r="Q2" s="2" t="s">
        <v>424</v>
      </c>
      <c r="R2" s="2" t="s">
        <v>425</v>
      </c>
      <c r="S2" s="2" t="s">
        <v>426</v>
      </c>
      <c r="T2" s="2" t="s">
        <v>427</v>
      </c>
      <c r="U2" s="2" t="s">
        <v>428</v>
      </c>
      <c r="V2" s="2" t="s">
        <v>429</v>
      </c>
    </row>
    <row r="3" spans="1:22" x14ac:dyDescent="0.25">
      <c r="A3" s="20" t="s">
        <v>409</v>
      </c>
      <c r="B3" s="21"/>
      <c r="C3" s="17">
        <f>ORÇAMENTO!J3</f>
        <v>1731853.75</v>
      </c>
      <c r="D3" s="1" t="s">
        <v>406</v>
      </c>
      <c r="E3" s="9">
        <v>6.8199999999999997E-2</v>
      </c>
      <c r="F3" s="9">
        <v>4.6399999999999997E-2</v>
      </c>
      <c r="G3" s="9">
        <v>5.4100000000000002E-2</v>
      </c>
      <c r="H3" s="9">
        <v>6.4000000000000001E-2</v>
      </c>
      <c r="I3" s="9">
        <v>5.21E-2</v>
      </c>
      <c r="J3" s="9">
        <v>4.8500000000000001E-2</v>
      </c>
      <c r="K3" s="9">
        <v>6.8199999999999997E-2</v>
      </c>
      <c r="L3" s="9">
        <v>4.6399999999999997E-2</v>
      </c>
      <c r="M3" s="9">
        <v>5.4100000000000002E-2</v>
      </c>
      <c r="N3" s="9">
        <v>6.4000000000000001E-2</v>
      </c>
      <c r="O3" s="9">
        <v>5.21E-2</v>
      </c>
      <c r="P3" s="9">
        <v>4.8500000000000001E-2</v>
      </c>
      <c r="Q3" s="9">
        <v>6.8199999999999997E-2</v>
      </c>
      <c r="R3" s="9">
        <v>4.6399999999999997E-2</v>
      </c>
      <c r="S3" s="9">
        <v>5.4100000000000002E-2</v>
      </c>
      <c r="T3" s="9">
        <v>6.4000000000000001E-2</v>
      </c>
      <c r="U3" s="9">
        <v>5.21E-2</v>
      </c>
      <c r="V3" s="9">
        <v>4.8599999999999997E-2</v>
      </c>
    </row>
    <row r="4" spans="1:22" x14ac:dyDescent="0.25">
      <c r="A4" s="22"/>
      <c r="B4" s="23"/>
      <c r="C4" s="18"/>
      <c r="D4" s="1" t="s">
        <v>410</v>
      </c>
      <c r="E4" s="5">
        <v>118067.1</v>
      </c>
      <c r="F4" s="5">
        <v>80313.540000000008</v>
      </c>
      <c r="G4" s="5">
        <v>93683.659999999974</v>
      </c>
      <c r="H4" s="5">
        <v>110812.23999999999</v>
      </c>
      <c r="I4" s="5">
        <v>90306.400000000023</v>
      </c>
      <c r="J4" s="5">
        <v>84025.72000000003</v>
      </c>
      <c r="K4" s="5">
        <v>118067.10999999999</v>
      </c>
      <c r="L4" s="5">
        <v>80313.540000000037</v>
      </c>
      <c r="M4" s="5">
        <v>93683.669999999925</v>
      </c>
      <c r="N4" s="5">
        <v>110812.26000000001</v>
      </c>
      <c r="O4" s="5">
        <v>90306.389999999898</v>
      </c>
      <c r="P4" s="5">
        <v>84025.700000000186</v>
      </c>
      <c r="Q4" s="5">
        <v>118093.45999999996</v>
      </c>
      <c r="R4" s="5">
        <v>80337.629999999888</v>
      </c>
      <c r="S4" s="5">
        <v>93711.770000000019</v>
      </c>
      <c r="T4" s="5">
        <v>110859.92000000016</v>
      </c>
      <c r="U4" s="5">
        <v>90315.799999999814</v>
      </c>
      <c r="V4" s="5">
        <v>84117.630000000121</v>
      </c>
    </row>
    <row r="5" spans="1:22" x14ac:dyDescent="0.25">
      <c r="A5" s="22"/>
      <c r="B5" s="23"/>
      <c r="C5" s="18"/>
      <c r="D5" s="1" t="s">
        <v>407</v>
      </c>
      <c r="E5" s="9">
        <v>6.8199999999999997E-2</v>
      </c>
      <c r="F5" s="9">
        <v>0.1145</v>
      </c>
      <c r="G5" s="9">
        <v>0.1686</v>
      </c>
      <c r="H5" s="9">
        <v>0.2326</v>
      </c>
      <c r="I5" s="9">
        <v>0.2848</v>
      </c>
      <c r="J5" s="9">
        <v>0.33329999999999999</v>
      </c>
      <c r="K5" s="9">
        <v>0.40150000000000002</v>
      </c>
      <c r="L5" s="9">
        <v>0.44779999999999998</v>
      </c>
      <c r="M5" s="9">
        <v>0.50190000000000001</v>
      </c>
      <c r="N5" s="9">
        <v>0.56589999999999996</v>
      </c>
      <c r="O5" s="9">
        <v>0.61809999999999998</v>
      </c>
      <c r="P5" s="9">
        <v>0.66659999999999997</v>
      </c>
      <c r="Q5" s="9">
        <v>0.73480000000000001</v>
      </c>
      <c r="R5" s="9">
        <v>0.78120000000000001</v>
      </c>
      <c r="S5" s="9">
        <v>0.83530000000000004</v>
      </c>
      <c r="T5" s="9">
        <v>0.89929999999999999</v>
      </c>
      <c r="U5" s="9">
        <v>0.95140000000000002</v>
      </c>
      <c r="V5" s="10">
        <v>1</v>
      </c>
    </row>
    <row r="6" spans="1:22" ht="15" customHeight="1" x14ac:dyDescent="0.25">
      <c r="A6" s="24"/>
      <c r="B6" s="25"/>
      <c r="C6" s="19"/>
      <c r="D6" s="1" t="s">
        <v>408</v>
      </c>
      <c r="E6" s="5">
        <v>118067.1</v>
      </c>
      <c r="F6" s="5">
        <v>198380.64</v>
      </c>
      <c r="G6" s="5">
        <v>292064.3</v>
      </c>
      <c r="H6" s="5">
        <v>402876.54</v>
      </c>
      <c r="I6" s="5">
        <v>493182.94</v>
      </c>
      <c r="J6" s="5">
        <v>577208.66</v>
      </c>
      <c r="K6" s="5">
        <v>695275.77</v>
      </c>
      <c r="L6" s="5">
        <v>775589.31</v>
      </c>
      <c r="M6" s="5">
        <v>869272.98</v>
      </c>
      <c r="N6" s="5">
        <v>980085.24</v>
      </c>
      <c r="O6" s="5">
        <v>1070391.6299999999</v>
      </c>
      <c r="P6" s="5">
        <v>1154417.33</v>
      </c>
      <c r="Q6" s="5">
        <v>1272510.79</v>
      </c>
      <c r="R6" s="5">
        <v>1352848.42</v>
      </c>
      <c r="S6" s="5">
        <v>1446560.19</v>
      </c>
      <c r="T6" s="5">
        <v>1557420.11</v>
      </c>
      <c r="U6" s="5">
        <v>1647735.91</v>
      </c>
      <c r="V6" s="5">
        <f>C3</f>
        <v>1731853.75</v>
      </c>
    </row>
    <row r="7" spans="1:22" x14ac:dyDescent="0.25">
      <c r="A7" s="11" t="s">
        <v>3</v>
      </c>
      <c r="B7" s="14" t="s">
        <v>4</v>
      </c>
      <c r="C7" s="17">
        <f>ORÇAMENTO!J4</f>
        <v>32781.46</v>
      </c>
      <c r="D7" s="1" t="s">
        <v>406</v>
      </c>
      <c r="E7" s="9">
        <v>0.33329999999999999</v>
      </c>
      <c r="F7" s="9"/>
      <c r="G7" s="9"/>
      <c r="H7" s="9"/>
      <c r="I7" s="9"/>
      <c r="J7" s="9"/>
      <c r="K7" s="9">
        <v>0.33329999999999999</v>
      </c>
      <c r="L7" s="9"/>
      <c r="M7" s="9"/>
      <c r="N7" s="9"/>
      <c r="O7" s="9"/>
      <c r="P7" s="9"/>
      <c r="Q7" s="9">
        <v>0.33339999999999997</v>
      </c>
      <c r="R7" s="9"/>
      <c r="S7" s="9"/>
      <c r="T7" s="9"/>
      <c r="U7" s="9"/>
      <c r="V7" s="9"/>
    </row>
    <row r="8" spans="1:22" x14ac:dyDescent="0.25">
      <c r="A8" s="12"/>
      <c r="B8" s="15"/>
      <c r="C8" s="18"/>
      <c r="D8" s="1" t="s">
        <v>407</v>
      </c>
      <c r="E8" s="9">
        <v>0.33329999999999999</v>
      </c>
      <c r="F8" s="9">
        <v>0.33329999999999999</v>
      </c>
      <c r="G8" s="9">
        <v>0.33329999999999999</v>
      </c>
      <c r="H8" s="9">
        <v>0.33329999999999999</v>
      </c>
      <c r="I8" s="9">
        <v>0.33329999999999999</v>
      </c>
      <c r="J8" s="9">
        <v>0.33329999999999999</v>
      </c>
      <c r="K8" s="9">
        <v>0.66659999999999997</v>
      </c>
      <c r="L8" s="9">
        <v>0.66659999999999997</v>
      </c>
      <c r="M8" s="9">
        <v>0.66659999999999997</v>
      </c>
      <c r="N8" s="9">
        <v>0.66659999999999997</v>
      </c>
      <c r="O8" s="9">
        <v>0.66659999999999997</v>
      </c>
      <c r="P8" s="9">
        <v>0.66659999999999997</v>
      </c>
      <c r="Q8" s="9">
        <v>1</v>
      </c>
      <c r="R8" s="9"/>
      <c r="S8" s="9"/>
      <c r="T8" s="9"/>
      <c r="U8" s="9"/>
      <c r="V8" s="9"/>
    </row>
    <row r="9" spans="1:22" x14ac:dyDescent="0.25">
      <c r="A9" s="13"/>
      <c r="B9" s="16"/>
      <c r="C9" s="19"/>
      <c r="D9" s="1" t="s">
        <v>408</v>
      </c>
      <c r="E9" s="5">
        <v>10926.05</v>
      </c>
      <c r="F9" s="5">
        <v>10926.05</v>
      </c>
      <c r="G9" s="5">
        <v>10926.05</v>
      </c>
      <c r="H9" s="5">
        <v>10926.05</v>
      </c>
      <c r="I9" s="5">
        <v>10926.05</v>
      </c>
      <c r="J9" s="5">
        <v>10926.05</v>
      </c>
      <c r="K9" s="5">
        <v>21852.1</v>
      </c>
      <c r="L9" s="5">
        <v>21852.1</v>
      </c>
      <c r="M9" s="5">
        <v>21852.1</v>
      </c>
      <c r="N9" s="5">
        <v>21852.1</v>
      </c>
      <c r="O9" s="5">
        <v>21852.1</v>
      </c>
      <c r="P9" s="5">
        <v>21852.1</v>
      </c>
      <c r="Q9" s="5">
        <f>C7</f>
        <v>32781.46</v>
      </c>
      <c r="R9" s="5"/>
      <c r="S9" s="5"/>
      <c r="T9" s="5"/>
      <c r="U9" s="5"/>
      <c r="V9" s="5"/>
    </row>
    <row r="10" spans="1:22" x14ac:dyDescent="0.25">
      <c r="A10" s="11" t="s">
        <v>18</v>
      </c>
      <c r="B10" s="14" t="s">
        <v>19</v>
      </c>
      <c r="C10" s="17">
        <f>ORÇAMENTO!J8</f>
        <v>752896.07999999984</v>
      </c>
      <c r="D10" s="1" t="s">
        <v>406</v>
      </c>
      <c r="E10" s="9">
        <v>0.1022</v>
      </c>
      <c r="F10" s="9">
        <v>0.1067</v>
      </c>
      <c r="G10" s="9">
        <v>0.1244</v>
      </c>
      <c r="H10" s="9"/>
      <c r="I10" s="9"/>
      <c r="J10" s="9"/>
      <c r="K10" s="9">
        <v>0.10219613575355579</v>
      </c>
      <c r="L10" s="9">
        <v>0.10667280934707479</v>
      </c>
      <c r="M10" s="9">
        <v>0.12443107686255983</v>
      </c>
      <c r="N10" s="9"/>
      <c r="O10" s="9"/>
      <c r="P10" s="9"/>
      <c r="Q10" s="9">
        <v>0.10222677743255093</v>
      </c>
      <c r="R10" s="9">
        <v>0.10670480579471209</v>
      </c>
      <c r="S10" s="9">
        <v>0.12446839941044707</v>
      </c>
      <c r="T10" s="9"/>
      <c r="U10" s="9"/>
      <c r="V10" s="9"/>
    </row>
    <row r="11" spans="1:22" x14ac:dyDescent="0.25">
      <c r="A11" s="12"/>
      <c r="B11" s="15"/>
      <c r="C11" s="18"/>
      <c r="D11" s="1" t="s">
        <v>407</v>
      </c>
      <c r="E11" s="9">
        <v>0.10219612247151028</v>
      </c>
      <c r="F11" s="9">
        <v>0.20886893181858512</v>
      </c>
      <c r="G11" s="9">
        <v>0.33329999539909949</v>
      </c>
      <c r="H11" s="9">
        <v>0.33329999539909949</v>
      </c>
      <c r="I11" s="9">
        <v>0.33329999539909949</v>
      </c>
      <c r="J11" s="9">
        <v>0.33329999539909949</v>
      </c>
      <c r="K11" s="9">
        <v>0.43549613115265529</v>
      </c>
      <c r="L11" s="9">
        <v>0.54216894049973008</v>
      </c>
      <c r="M11" s="9">
        <v>0.66660001736228991</v>
      </c>
      <c r="N11" s="9">
        <v>0.66660001736228991</v>
      </c>
      <c r="O11" s="9">
        <v>0.66660001736228991</v>
      </c>
      <c r="P11" s="9">
        <v>0.66660001736228991</v>
      </c>
      <c r="Q11" s="9">
        <v>0.76882679479484084</v>
      </c>
      <c r="R11" s="9">
        <v>0.87553160058955293</v>
      </c>
      <c r="S11" s="9">
        <v>1</v>
      </c>
      <c r="T11" s="9"/>
      <c r="U11" s="9"/>
      <c r="V11" s="9"/>
    </row>
    <row r="12" spans="1:22" x14ac:dyDescent="0.25">
      <c r="A12" s="13"/>
      <c r="B12" s="16"/>
      <c r="C12" s="19"/>
      <c r="D12" s="1" t="s">
        <v>408</v>
      </c>
      <c r="E12" s="5">
        <v>76943.06</v>
      </c>
      <c r="F12" s="5">
        <v>157256.6</v>
      </c>
      <c r="G12" s="5">
        <v>250940.26</v>
      </c>
      <c r="H12" s="5">
        <v>250940.26</v>
      </c>
      <c r="I12" s="5">
        <v>250940.26</v>
      </c>
      <c r="J12" s="5">
        <v>250940.26</v>
      </c>
      <c r="K12" s="5">
        <v>327883.33</v>
      </c>
      <c r="L12" s="5">
        <v>408196.87</v>
      </c>
      <c r="M12" s="5">
        <v>501880.54</v>
      </c>
      <c r="N12" s="5">
        <v>501880.54</v>
      </c>
      <c r="O12" s="5">
        <v>501880.54</v>
      </c>
      <c r="P12" s="5">
        <v>501880.54</v>
      </c>
      <c r="Q12" s="5">
        <v>578846.68000000005</v>
      </c>
      <c r="R12" s="5">
        <v>659184.31000000006</v>
      </c>
      <c r="S12" s="5">
        <f>C10</f>
        <v>752896.07999999984</v>
      </c>
      <c r="T12" s="5"/>
      <c r="U12" s="5"/>
      <c r="V12" s="5"/>
    </row>
    <row r="13" spans="1:22" x14ac:dyDescent="0.25">
      <c r="A13" s="11" t="s">
        <v>20</v>
      </c>
      <c r="B13" s="14" t="s">
        <v>21</v>
      </c>
      <c r="C13" s="17">
        <f>ORÇAMENTO!J9</f>
        <v>33470.549999999996</v>
      </c>
      <c r="D13" s="1" t="s">
        <v>406</v>
      </c>
      <c r="E13" s="9">
        <v>0.33329999999999999</v>
      </c>
      <c r="F13" s="9"/>
      <c r="G13" s="9"/>
      <c r="H13" s="9"/>
      <c r="I13" s="9"/>
      <c r="J13" s="9"/>
      <c r="K13" s="9">
        <v>0.33329999999999999</v>
      </c>
      <c r="L13" s="9"/>
      <c r="M13" s="9"/>
      <c r="N13" s="9"/>
      <c r="O13" s="9"/>
      <c r="P13" s="9"/>
      <c r="Q13" s="9">
        <v>0.33339999999999997</v>
      </c>
      <c r="R13" s="9"/>
      <c r="S13" s="9"/>
      <c r="T13" s="9"/>
      <c r="U13" s="9"/>
      <c r="V13" s="9"/>
    </row>
    <row r="14" spans="1:22" x14ac:dyDescent="0.25">
      <c r="A14" s="12"/>
      <c r="B14" s="15"/>
      <c r="C14" s="18"/>
      <c r="D14" s="1" t="s">
        <v>407</v>
      </c>
      <c r="E14" s="9">
        <v>0.33329999999999999</v>
      </c>
      <c r="F14" s="9">
        <v>0.33329999999999999</v>
      </c>
      <c r="G14" s="9">
        <v>0.33329999999999999</v>
      </c>
      <c r="H14" s="9">
        <v>0.33329999999999999</v>
      </c>
      <c r="I14" s="9">
        <v>0.33329999999999999</v>
      </c>
      <c r="J14" s="9">
        <v>0.33329999999999999</v>
      </c>
      <c r="K14" s="9">
        <v>0.66659999999999997</v>
      </c>
      <c r="L14" s="9">
        <v>0.66659999999999997</v>
      </c>
      <c r="M14" s="9">
        <v>0.66659999999999997</v>
      </c>
      <c r="N14" s="9">
        <v>0.66659999999999997</v>
      </c>
      <c r="O14" s="9">
        <v>0.66659999999999997</v>
      </c>
      <c r="P14" s="9">
        <v>0.66659999999999997</v>
      </c>
      <c r="Q14" s="9">
        <v>1</v>
      </c>
      <c r="R14" s="9"/>
      <c r="S14" s="9"/>
      <c r="T14" s="9"/>
      <c r="U14" s="9"/>
      <c r="V14" s="9"/>
    </row>
    <row r="15" spans="1:22" x14ac:dyDescent="0.25">
      <c r="A15" s="13"/>
      <c r="B15" s="16"/>
      <c r="C15" s="19"/>
      <c r="D15" s="1" t="s">
        <v>408</v>
      </c>
      <c r="E15" s="5">
        <v>11155.72</v>
      </c>
      <c r="F15" s="5">
        <v>11155.72</v>
      </c>
      <c r="G15" s="5">
        <v>11155.72</v>
      </c>
      <c r="H15" s="5">
        <v>11155.72</v>
      </c>
      <c r="I15" s="5">
        <v>11155.72</v>
      </c>
      <c r="J15" s="5">
        <v>11155.72</v>
      </c>
      <c r="K15" s="5">
        <v>22311.439999999999</v>
      </c>
      <c r="L15" s="5">
        <v>22311.439999999999</v>
      </c>
      <c r="M15" s="5">
        <v>22311.439999999999</v>
      </c>
      <c r="N15" s="5">
        <v>22311.439999999999</v>
      </c>
      <c r="O15" s="5">
        <v>22311.439999999999</v>
      </c>
      <c r="P15" s="5">
        <v>22311.439999999999</v>
      </c>
      <c r="Q15" s="5">
        <f>C13</f>
        <v>33470.549999999996</v>
      </c>
      <c r="R15" s="5"/>
      <c r="S15" s="5"/>
      <c r="T15" s="5"/>
      <c r="U15" s="5"/>
      <c r="V15" s="5"/>
    </row>
    <row r="16" spans="1:22" x14ac:dyDescent="0.25">
      <c r="A16" s="11" t="s">
        <v>36</v>
      </c>
      <c r="B16" s="14" t="s">
        <v>37</v>
      </c>
      <c r="C16" s="17">
        <f>ORÇAMENTO!J14</f>
        <v>152680.23000000001</v>
      </c>
      <c r="D16" s="1" t="s">
        <v>406</v>
      </c>
      <c r="E16" s="9">
        <v>0.33329999999999999</v>
      </c>
      <c r="F16" s="9"/>
      <c r="G16" s="9"/>
      <c r="H16" s="9"/>
      <c r="I16" s="9"/>
      <c r="J16" s="9"/>
      <c r="K16" s="9">
        <v>0.33329999999999999</v>
      </c>
      <c r="L16" s="9"/>
      <c r="M16" s="9"/>
      <c r="N16" s="9"/>
      <c r="O16" s="9"/>
      <c r="P16" s="9"/>
      <c r="Q16" s="9">
        <v>0.33339999999999997</v>
      </c>
      <c r="R16" s="9"/>
      <c r="S16" s="9"/>
      <c r="T16" s="9"/>
      <c r="U16" s="9"/>
      <c r="V16" s="9"/>
    </row>
    <row r="17" spans="1:22" x14ac:dyDescent="0.25">
      <c r="A17" s="12"/>
      <c r="B17" s="15"/>
      <c r="C17" s="18"/>
      <c r="D17" s="1" t="s">
        <v>407</v>
      </c>
      <c r="E17" s="9">
        <v>0.33329999999999999</v>
      </c>
      <c r="F17" s="9">
        <v>0.33329999999999999</v>
      </c>
      <c r="G17" s="9">
        <v>0.33329999999999999</v>
      </c>
      <c r="H17" s="9">
        <v>0.33329999999999999</v>
      </c>
      <c r="I17" s="9">
        <v>0.33329999999999999</v>
      </c>
      <c r="J17" s="9">
        <v>0.33329999999999999</v>
      </c>
      <c r="K17" s="9">
        <v>0.66659999999999997</v>
      </c>
      <c r="L17" s="9">
        <v>0.66659999999999997</v>
      </c>
      <c r="M17" s="9">
        <v>0.66659999999999997</v>
      </c>
      <c r="N17" s="9">
        <v>0.66659999999999997</v>
      </c>
      <c r="O17" s="9">
        <v>0.66659999999999997</v>
      </c>
      <c r="P17" s="9">
        <v>0.66659999999999997</v>
      </c>
      <c r="Q17" s="9">
        <v>1</v>
      </c>
      <c r="R17" s="9"/>
      <c r="S17" s="9"/>
      <c r="T17" s="9"/>
      <c r="U17" s="9"/>
      <c r="V17" s="9"/>
    </row>
    <row r="18" spans="1:22" x14ac:dyDescent="0.25">
      <c r="A18" s="13"/>
      <c r="B18" s="16"/>
      <c r="C18" s="19"/>
      <c r="D18" s="1" t="s">
        <v>408</v>
      </c>
      <c r="E18" s="5">
        <v>50888.33</v>
      </c>
      <c r="F18" s="5">
        <v>50888.33</v>
      </c>
      <c r="G18" s="5">
        <v>50888.33</v>
      </c>
      <c r="H18" s="5">
        <v>50888.33</v>
      </c>
      <c r="I18" s="5">
        <v>50888.33</v>
      </c>
      <c r="J18" s="5">
        <v>50888.33</v>
      </c>
      <c r="K18" s="5">
        <v>101776.66</v>
      </c>
      <c r="L18" s="5">
        <v>101776.66</v>
      </c>
      <c r="M18" s="5">
        <v>101776.66</v>
      </c>
      <c r="N18" s="5">
        <v>101776.66</v>
      </c>
      <c r="O18" s="5">
        <v>101776.66</v>
      </c>
      <c r="P18" s="5">
        <v>101776.66</v>
      </c>
      <c r="Q18" s="5">
        <f>C16</f>
        <v>152680.23000000001</v>
      </c>
      <c r="R18" s="5"/>
      <c r="S18" s="5"/>
      <c r="T18" s="5"/>
      <c r="U18" s="5"/>
      <c r="V18" s="5"/>
    </row>
    <row r="19" spans="1:22" x14ac:dyDescent="0.25">
      <c r="A19" s="11" t="s">
        <v>53</v>
      </c>
      <c r="B19" s="14" t="s">
        <v>54</v>
      </c>
      <c r="C19" s="17">
        <f>ORÇAMENTO!J20</f>
        <v>44701.56</v>
      </c>
      <c r="D19" s="1" t="s">
        <v>406</v>
      </c>
      <c r="E19" s="9">
        <v>0.33329999999999999</v>
      </c>
      <c r="F19" s="9"/>
      <c r="G19" s="9"/>
      <c r="H19" s="9"/>
      <c r="I19" s="9"/>
      <c r="J19" s="9"/>
      <c r="K19" s="9">
        <v>0.33329999999999999</v>
      </c>
      <c r="L19" s="9"/>
      <c r="M19" s="9"/>
      <c r="N19" s="9"/>
      <c r="O19" s="9"/>
      <c r="P19" s="9"/>
      <c r="Q19" s="9">
        <v>0.33339999999999997</v>
      </c>
      <c r="R19" s="9"/>
      <c r="S19" s="9"/>
      <c r="T19" s="9"/>
      <c r="U19" s="9"/>
      <c r="V19" s="9"/>
    </row>
    <row r="20" spans="1:22" x14ac:dyDescent="0.25">
      <c r="A20" s="12"/>
      <c r="B20" s="15"/>
      <c r="C20" s="18"/>
      <c r="D20" s="1" t="s">
        <v>407</v>
      </c>
      <c r="E20" s="9">
        <v>0.33329999999999999</v>
      </c>
      <c r="F20" s="9">
        <v>0.33329999999999999</v>
      </c>
      <c r="G20" s="9">
        <v>0.33329999999999999</v>
      </c>
      <c r="H20" s="9">
        <v>0.33329999999999999</v>
      </c>
      <c r="I20" s="9">
        <v>0.33329999999999999</v>
      </c>
      <c r="J20" s="9">
        <v>0.33329999999999999</v>
      </c>
      <c r="K20" s="9">
        <v>0.66659999999999997</v>
      </c>
      <c r="L20" s="9">
        <v>0.66659999999999997</v>
      </c>
      <c r="M20" s="9">
        <v>0.66659999999999997</v>
      </c>
      <c r="N20" s="9">
        <v>0.66659999999999997</v>
      </c>
      <c r="O20" s="9">
        <v>0.66659999999999997</v>
      </c>
      <c r="P20" s="9">
        <v>0.66659999999999997</v>
      </c>
      <c r="Q20" s="9">
        <v>1</v>
      </c>
      <c r="R20" s="9"/>
      <c r="S20" s="9"/>
      <c r="T20" s="9"/>
      <c r="U20" s="9"/>
      <c r="V20" s="9"/>
    </row>
    <row r="21" spans="1:22" x14ac:dyDescent="0.25">
      <c r="A21" s="13"/>
      <c r="B21" s="16"/>
      <c r="C21" s="19"/>
      <c r="D21" s="1" t="s">
        <v>408</v>
      </c>
      <c r="E21" s="5">
        <v>14899.01</v>
      </c>
      <c r="F21" s="5">
        <v>14899.01</v>
      </c>
      <c r="G21" s="5">
        <v>14899.01</v>
      </c>
      <c r="H21" s="5">
        <v>14899.01</v>
      </c>
      <c r="I21" s="5">
        <v>14899.01</v>
      </c>
      <c r="J21" s="5">
        <v>14899.01</v>
      </c>
      <c r="K21" s="5">
        <v>29798.03</v>
      </c>
      <c r="L21" s="5">
        <v>29798.03</v>
      </c>
      <c r="M21" s="5">
        <v>29798.03</v>
      </c>
      <c r="N21" s="5">
        <v>29798.03</v>
      </c>
      <c r="O21" s="5">
        <v>29798.03</v>
      </c>
      <c r="P21" s="5">
        <v>29798.03</v>
      </c>
      <c r="Q21" s="5">
        <f>C19</f>
        <v>44701.56</v>
      </c>
      <c r="R21" s="5"/>
      <c r="S21" s="5"/>
      <c r="T21" s="5"/>
      <c r="U21" s="5"/>
      <c r="V21" s="5"/>
    </row>
    <row r="22" spans="1:22" x14ac:dyDescent="0.25">
      <c r="A22" s="11" t="s">
        <v>62</v>
      </c>
      <c r="B22" s="14" t="s">
        <v>63</v>
      </c>
      <c r="C22" s="17">
        <f>ORÇAMENTO!J24</f>
        <v>240964.74</v>
      </c>
      <c r="D22" s="1" t="s">
        <v>406</v>
      </c>
      <c r="E22" s="9"/>
      <c r="F22" s="9">
        <v>0.33329999999999999</v>
      </c>
      <c r="G22" s="9"/>
      <c r="H22" s="9"/>
      <c r="I22" s="9"/>
      <c r="J22" s="9"/>
      <c r="K22" s="9"/>
      <c r="L22" s="9">
        <v>0.33329999999999999</v>
      </c>
      <c r="M22" s="9"/>
      <c r="N22" s="9"/>
      <c r="O22" s="9"/>
      <c r="P22" s="9"/>
      <c r="Q22" s="9"/>
      <c r="R22" s="9">
        <v>0.33339999999999997</v>
      </c>
      <c r="S22" s="9"/>
      <c r="T22" s="9"/>
      <c r="U22" s="9"/>
      <c r="V22" s="9"/>
    </row>
    <row r="23" spans="1:22" x14ac:dyDescent="0.25">
      <c r="A23" s="12"/>
      <c r="B23" s="15"/>
      <c r="C23" s="18"/>
      <c r="D23" s="1" t="s">
        <v>407</v>
      </c>
      <c r="E23" s="9"/>
      <c r="F23" s="9">
        <v>0.33329999999999999</v>
      </c>
      <c r="G23" s="9">
        <v>0.33329999999999999</v>
      </c>
      <c r="H23" s="9">
        <v>0.33329999999999999</v>
      </c>
      <c r="I23" s="9">
        <v>0.33329999999999999</v>
      </c>
      <c r="J23" s="9">
        <v>0.33329999999999999</v>
      </c>
      <c r="K23" s="9">
        <v>0.33329999999999999</v>
      </c>
      <c r="L23" s="9">
        <v>0.66659999999999997</v>
      </c>
      <c r="M23" s="9">
        <v>0.66659999999999997</v>
      </c>
      <c r="N23" s="9">
        <v>0.66659999999999997</v>
      </c>
      <c r="O23" s="9">
        <v>0.66659999999999997</v>
      </c>
      <c r="P23" s="9">
        <v>0.66659999999999997</v>
      </c>
      <c r="Q23" s="9">
        <v>0.66659999999999997</v>
      </c>
      <c r="R23" s="9">
        <v>1</v>
      </c>
      <c r="S23" s="9"/>
      <c r="T23" s="9"/>
      <c r="U23" s="9"/>
      <c r="V23" s="9"/>
    </row>
    <row r="24" spans="1:22" x14ac:dyDescent="0.25">
      <c r="A24" s="13"/>
      <c r="B24" s="16"/>
      <c r="C24" s="19"/>
      <c r="D24" s="1" t="s">
        <v>408</v>
      </c>
      <c r="E24" s="5"/>
      <c r="F24" s="5">
        <v>80313.539999999994</v>
      </c>
      <c r="G24" s="5">
        <v>80313.539999999994</v>
      </c>
      <c r="H24" s="5">
        <v>80313.539999999994</v>
      </c>
      <c r="I24" s="5">
        <v>80313.539999999994</v>
      </c>
      <c r="J24" s="5">
        <v>80313.539999999994</v>
      </c>
      <c r="K24" s="5">
        <v>80313.539999999994</v>
      </c>
      <c r="L24" s="5">
        <v>160627.07999999999</v>
      </c>
      <c r="M24" s="5">
        <v>160627.07999999999</v>
      </c>
      <c r="N24" s="5">
        <v>160627.07999999999</v>
      </c>
      <c r="O24" s="5">
        <v>160627.07999999999</v>
      </c>
      <c r="P24" s="5">
        <v>160627.07999999999</v>
      </c>
      <c r="Q24" s="5">
        <v>160627.07999999999</v>
      </c>
      <c r="R24" s="5">
        <f>C22</f>
        <v>240964.74</v>
      </c>
      <c r="S24" s="5"/>
      <c r="T24" s="5"/>
      <c r="U24" s="5"/>
      <c r="V24" s="5"/>
    </row>
    <row r="25" spans="1:22" x14ac:dyDescent="0.25">
      <c r="A25" s="11" t="s">
        <v>73</v>
      </c>
      <c r="B25" s="14" t="s">
        <v>74</v>
      </c>
      <c r="C25" s="17">
        <f>ORÇAMENTO!J28</f>
        <v>32036.22</v>
      </c>
      <c r="D25" s="1" t="s">
        <v>406</v>
      </c>
      <c r="E25" s="9"/>
      <c r="F25" s="9"/>
      <c r="G25" s="9">
        <v>0.33329999999999999</v>
      </c>
      <c r="H25" s="9"/>
      <c r="I25" s="9"/>
      <c r="J25" s="9"/>
      <c r="K25" s="9"/>
      <c r="L25" s="9"/>
      <c r="M25" s="9">
        <v>0.33329999999999999</v>
      </c>
      <c r="N25" s="9"/>
      <c r="O25" s="9"/>
      <c r="P25" s="9"/>
      <c r="Q25" s="9"/>
      <c r="R25" s="9"/>
      <c r="S25" s="9">
        <v>0.33339999999999997</v>
      </c>
      <c r="T25" s="9"/>
      <c r="U25" s="9"/>
      <c r="V25" s="9"/>
    </row>
    <row r="26" spans="1:22" x14ac:dyDescent="0.25">
      <c r="A26" s="12"/>
      <c r="B26" s="15"/>
      <c r="C26" s="18"/>
      <c r="D26" s="1" t="s">
        <v>407</v>
      </c>
      <c r="E26" s="9"/>
      <c r="F26" s="9"/>
      <c r="G26" s="9">
        <v>0.33329999999999999</v>
      </c>
      <c r="H26" s="9">
        <v>0.33329999999999999</v>
      </c>
      <c r="I26" s="9">
        <v>0.33329999999999999</v>
      </c>
      <c r="J26" s="9">
        <v>0.33329999999999999</v>
      </c>
      <c r="K26" s="9">
        <v>0.33329999999999999</v>
      </c>
      <c r="L26" s="9">
        <v>0.33329999999999999</v>
      </c>
      <c r="M26" s="9">
        <v>0.66659999999999997</v>
      </c>
      <c r="N26" s="9">
        <v>0.66659999999999997</v>
      </c>
      <c r="O26" s="9">
        <v>0.66659999999999997</v>
      </c>
      <c r="P26" s="9">
        <v>0.66659999999999997</v>
      </c>
      <c r="Q26" s="9">
        <v>0.66659999999999997</v>
      </c>
      <c r="R26" s="9">
        <v>0.66659999999999997</v>
      </c>
      <c r="S26" s="9">
        <v>1</v>
      </c>
      <c r="T26" s="9"/>
      <c r="U26" s="9"/>
      <c r="V26" s="9"/>
    </row>
    <row r="27" spans="1:22" x14ac:dyDescent="0.25">
      <c r="A27" s="13"/>
      <c r="B27" s="16"/>
      <c r="C27" s="19"/>
      <c r="D27" s="1" t="s">
        <v>408</v>
      </c>
      <c r="E27" s="5"/>
      <c r="F27" s="5"/>
      <c r="G27" s="5">
        <v>10677.68</v>
      </c>
      <c r="H27" s="5">
        <v>10677.68</v>
      </c>
      <c r="I27" s="5">
        <v>10677.68</v>
      </c>
      <c r="J27" s="5">
        <v>10677.68</v>
      </c>
      <c r="K27" s="5">
        <v>10677.68</v>
      </c>
      <c r="L27" s="5">
        <v>10677.68</v>
      </c>
      <c r="M27" s="5">
        <v>21355.360000000001</v>
      </c>
      <c r="N27" s="5">
        <v>21355.360000000001</v>
      </c>
      <c r="O27" s="5">
        <v>21355.360000000001</v>
      </c>
      <c r="P27" s="5">
        <v>21355.360000000001</v>
      </c>
      <c r="Q27" s="5">
        <v>21355.360000000001</v>
      </c>
      <c r="R27" s="5">
        <v>21355.360000000001</v>
      </c>
      <c r="S27" s="5">
        <f>C25</f>
        <v>32036.22</v>
      </c>
      <c r="T27" s="5"/>
      <c r="U27" s="5"/>
      <c r="V27" s="5"/>
    </row>
    <row r="28" spans="1:22" x14ac:dyDescent="0.25">
      <c r="A28" s="11" t="s">
        <v>87</v>
      </c>
      <c r="B28" s="14" t="s">
        <v>88</v>
      </c>
      <c r="C28" s="17">
        <f>ORÇAMENTO!J33</f>
        <v>51573.959999999992</v>
      </c>
      <c r="D28" s="1" t="s">
        <v>406</v>
      </c>
      <c r="E28" s="9"/>
      <c r="F28" s="9"/>
      <c r="G28" s="9">
        <v>0.33329999999999999</v>
      </c>
      <c r="H28" s="9"/>
      <c r="I28" s="9"/>
      <c r="J28" s="9"/>
      <c r="K28" s="9"/>
      <c r="L28" s="9"/>
      <c r="M28" s="9">
        <v>0.33329999999999999</v>
      </c>
      <c r="N28" s="9"/>
      <c r="O28" s="9"/>
      <c r="P28" s="9"/>
      <c r="Q28" s="9"/>
      <c r="R28" s="9"/>
      <c r="S28" s="9">
        <v>0.33339999999999997</v>
      </c>
      <c r="T28" s="9"/>
      <c r="U28" s="9"/>
      <c r="V28" s="9"/>
    </row>
    <row r="29" spans="1:22" x14ac:dyDescent="0.25">
      <c r="A29" s="12"/>
      <c r="B29" s="15"/>
      <c r="C29" s="18"/>
      <c r="D29" s="1" t="s">
        <v>407</v>
      </c>
      <c r="E29" s="9"/>
      <c r="F29" s="9"/>
      <c r="G29" s="9">
        <v>0.33329999999999999</v>
      </c>
      <c r="H29" s="9">
        <v>0.33329999999999999</v>
      </c>
      <c r="I29" s="9">
        <v>0.33329999999999999</v>
      </c>
      <c r="J29" s="9">
        <v>0.33329999999999999</v>
      </c>
      <c r="K29" s="9">
        <v>0.33329999999999999</v>
      </c>
      <c r="L29" s="9">
        <v>0.33329999999999999</v>
      </c>
      <c r="M29" s="9">
        <v>0.66659999999999997</v>
      </c>
      <c r="N29" s="9">
        <v>0.66659999999999997</v>
      </c>
      <c r="O29" s="9">
        <v>0.66659999999999997</v>
      </c>
      <c r="P29" s="9">
        <v>0.66659999999999997</v>
      </c>
      <c r="Q29" s="9">
        <v>0.66659999999999997</v>
      </c>
      <c r="R29" s="9">
        <v>0.66659999999999997</v>
      </c>
      <c r="S29" s="9">
        <v>1</v>
      </c>
      <c r="T29" s="9"/>
      <c r="U29" s="9"/>
      <c r="V29" s="9"/>
    </row>
    <row r="30" spans="1:22" x14ac:dyDescent="0.25">
      <c r="A30" s="13"/>
      <c r="B30" s="16"/>
      <c r="C30" s="19"/>
      <c r="D30" s="1" t="s">
        <v>408</v>
      </c>
      <c r="E30" s="5"/>
      <c r="F30" s="5"/>
      <c r="G30" s="5">
        <v>17189.599999999999</v>
      </c>
      <c r="H30" s="5">
        <v>17189.599999999999</v>
      </c>
      <c r="I30" s="5">
        <v>17189.599999999999</v>
      </c>
      <c r="J30" s="5">
        <v>17189.599999999999</v>
      </c>
      <c r="K30" s="5">
        <v>17189.599999999999</v>
      </c>
      <c r="L30" s="5">
        <v>17189.599999999999</v>
      </c>
      <c r="M30" s="5">
        <v>34379.21</v>
      </c>
      <c r="N30" s="5">
        <v>34379.21</v>
      </c>
      <c r="O30" s="5">
        <v>34379.21</v>
      </c>
      <c r="P30" s="5">
        <v>34379.21</v>
      </c>
      <c r="Q30" s="5">
        <v>34379.21</v>
      </c>
      <c r="R30" s="5">
        <v>34379.21</v>
      </c>
      <c r="S30" s="5">
        <f>C28</f>
        <v>51573.959999999992</v>
      </c>
      <c r="T30" s="5"/>
      <c r="U30" s="5"/>
      <c r="V30" s="5"/>
    </row>
    <row r="31" spans="1:22" x14ac:dyDescent="0.25">
      <c r="A31" s="11" t="s">
        <v>96</v>
      </c>
      <c r="B31" s="14" t="s">
        <v>97</v>
      </c>
      <c r="C31" s="17">
        <f>ORÇAMENTO!J37</f>
        <v>197468.82</v>
      </c>
      <c r="D31" s="1" t="s">
        <v>406</v>
      </c>
      <c r="E31" s="9"/>
      <c r="F31" s="9"/>
      <c r="G31" s="9">
        <v>0.33329999999999999</v>
      </c>
      <c r="H31" s="9"/>
      <c r="I31" s="9"/>
      <c r="J31" s="9"/>
      <c r="K31" s="9"/>
      <c r="L31" s="9"/>
      <c r="M31" s="9">
        <v>0.33329999999999999</v>
      </c>
      <c r="N31" s="9"/>
      <c r="O31" s="9"/>
      <c r="P31" s="9"/>
      <c r="Q31" s="9"/>
      <c r="R31" s="9"/>
      <c r="S31" s="9">
        <v>0.33339999999999997</v>
      </c>
      <c r="T31" s="9"/>
      <c r="U31" s="9"/>
      <c r="V31" s="9"/>
    </row>
    <row r="32" spans="1:22" x14ac:dyDescent="0.25">
      <c r="A32" s="12"/>
      <c r="B32" s="15"/>
      <c r="C32" s="18"/>
      <c r="D32" s="1" t="s">
        <v>407</v>
      </c>
      <c r="E32" s="9"/>
      <c r="F32" s="9"/>
      <c r="G32" s="9">
        <v>0.33329999999999999</v>
      </c>
      <c r="H32" s="9">
        <v>0.33329999999999999</v>
      </c>
      <c r="I32" s="9">
        <v>0.33329999999999999</v>
      </c>
      <c r="J32" s="9">
        <v>0.33329999999999999</v>
      </c>
      <c r="K32" s="9">
        <v>0.33329999999999999</v>
      </c>
      <c r="L32" s="9">
        <v>0.33329999999999999</v>
      </c>
      <c r="M32" s="9">
        <v>0.66659999999999997</v>
      </c>
      <c r="N32" s="9">
        <v>0.66659999999999997</v>
      </c>
      <c r="O32" s="9">
        <v>0.66659999999999997</v>
      </c>
      <c r="P32" s="9">
        <v>0.66659999999999997</v>
      </c>
      <c r="Q32" s="9">
        <v>0.66659999999999997</v>
      </c>
      <c r="R32" s="9">
        <v>0.66659999999999997</v>
      </c>
      <c r="S32" s="9">
        <v>1</v>
      </c>
      <c r="T32" s="9"/>
      <c r="U32" s="9"/>
      <c r="V32" s="9"/>
    </row>
    <row r="33" spans="1:22" x14ac:dyDescent="0.25">
      <c r="A33" s="13"/>
      <c r="B33" s="16"/>
      <c r="C33" s="19"/>
      <c r="D33" s="1" t="s">
        <v>408</v>
      </c>
      <c r="E33" s="5"/>
      <c r="F33" s="5"/>
      <c r="G33" s="5">
        <v>65816.38</v>
      </c>
      <c r="H33" s="5">
        <v>65816.38</v>
      </c>
      <c r="I33" s="5">
        <v>65816.38</v>
      </c>
      <c r="J33" s="5">
        <v>65816.38</v>
      </c>
      <c r="K33" s="5">
        <v>65816.38</v>
      </c>
      <c r="L33" s="5">
        <v>65816.38</v>
      </c>
      <c r="M33" s="5">
        <v>131632.76</v>
      </c>
      <c r="N33" s="5">
        <v>131632.76</v>
      </c>
      <c r="O33" s="5">
        <v>131632.76</v>
      </c>
      <c r="P33" s="5">
        <v>131632.76</v>
      </c>
      <c r="Q33" s="5">
        <v>131632.76</v>
      </c>
      <c r="R33" s="5">
        <v>131632.76</v>
      </c>
      <c r="S33" s="5">
        <f>C31</f>
        <v>197468.82</v>
      </c>
      <c r="T33" s="5"/>
      <c r="U33" s="5"/>
      <c r="V33" s="5"/>
    </row>
    <row r="34" spans="1:22" x14ac:dyDescent="0.25">
      <c r="A34" s="11" t="s">
        <v>107</v>
      </c>
      <c r="B34" s="14" t="s">
        <v>108</v>
      </c>
      <c r="C34" s="17">
        <f>ORÇAMENTO!J41</f>
        <v>260316.99000000002</v>
      </c>
      <c r="D34" s="1" t="s">
        <v>406</v>
      </c>
      <c r="E34" s="9"/>
      <c r="F34" s="9"/>
      <c r="G34" s="9"/>
      <c r="H34" s="9">
        <v>0.33329999999999999</v>
      </c>
      <c r="I34" s="9"/>
      <c r="J34" s="9"/>
      <c r="K34" s="9"/>
      <c r="L34" s="9"/>
      <c r="M34" s="9"/>
      <c r="N34" s="9">
        <v>0.33329999999999999</v>
      </c>
      <c r="O34" s="9"/>
      <c r="P34" s="9"/>
      <c r="Q34" s="9"/>
      <c r="R34" s="9"/>
      <c r="S34" s="9"/>
      <c r="T34" s="9">
        <v>0.33339999999999997</v>
      </c>
      <c r="U34" s="9"/>
      <c r="V34" s="9"/>
    </row>
    <row r="35" spans="1:22" x14ac:dyDescent="0.25">
      <c r="A35" s="12"/>
      <c r="B35" s="15"/>
      <c r="C35" s="18"/>
      <c r="D35" s="1" t="s">
        <v>407</v>
      </c>
      <c r="E35" s="9"/>
      <c r="F35" s="9"/>
      <c r="G35" s="9"/>
      <c r="H35" s="9">
        <v>0.33329999999999999</v>
      </c>
      <c r="I35" s="9">
        <v>0.33329999999999999</v>
      </c>
      <c r="J35" s="9">
        <v>0.33329999999999999</v>
      </c>
      <c r="K35" s="9">
        <v>0.33329999999999999</v>
      </c>
      <c r="L35" s="9">
        <v>0.33329999999999999</v>
      </c>
      <c r="M35" s="9">
        <v>0.33329999999999999</v>
      </c>
      <c r="N35" s="9">
        <v>0.66659999999999997</v>
      </c>
      <c r="O35" s="9">
        <v>0.66659999999999997</v>
      </c>
      <c r="P35" s="9">
        <v>0.66659999999999997</v>
      </c>
      <c r="Q35" s="9">
        <v>0.66659999999999997</v>
      </c>
      <c r="R35" s="9">
        <v>0.66659999999999997</v>
      </c>
      <c r="S35" s="9">
        <v>0.66659999999999997</v>
      </c>
      <c r="T35" s="9">
        <v>1</v>
      </c>
      <c r="U35" s="9"/>
      <c r="V35" s="9"/>
    </row>
    <row r="36" spans="1:22" x14ac:dyDescent="0.25">
      <c r="A36" s="13"/>
      <c r="B36" s="16"/>
      <c r="C36" s="19"/>
      <c r="D36" s="1" t="s">
        <v>408</v>
      </c>
      <c r="E36" s="5"/>
      <c r="F36" s="5"/>
      <c r="G36" s="5"/>
      <c r="H36" s="5">
        <v>86763.65</v>
      </c>
      <c r="I36" s="5">
        <v>86763.65</v>
      </c>
      <c r="J36" s="5">
        <v>86763.65</v>
      </c>
      <c r="K36" s="5">
        <v>86763.65</v>
      </c>
      <c r="L36" s="5">
        <v>86763.65</v>
      </c>
      <c r="M36" s="5">
        <v>86763.65</v>
      </c>
      <c r="N36" s="5">
        <v>173527.31</v>
      </c>
      <c r="O36" s="5">
        <v>173527.31</v>
      </c>
      <c r="P36" s="5">
        <v>173527.31</v>
      </c>
      <c r="Q36" s="5">
        <v>173527.31</v>
      </c>
      <c r="R36" s="5">
        <v>173527.31</v>
      </c>
      <c r="S36" s="5">
        <v>173527.31</v>
      </c>
      <c r="T36" s="5">
        <f>C34</f>
        <v>260316.99000000002</v>
      </c>
      <c r="U36" s="5"/>
      <c r="V36" s="5"/>
    </row>
    <row r="37" spans="1:22" x14ac:dyDescent="0.25">
      <c r="A37" s="11" t="s">
        <v>137</v>
      </c>
      <c r="B37" s="14" t="s">
        <v>138</v>
      </c>
      <c r="C37" s="17">
        <f>ORÇAMENTO!J51</f>
        <v>216459.09000000003</v>
      </c>
      <c r="D37" s="1" t="s">
        <v>406</v>
      </c>
      <c r="E37" s="9"/>
      <c r="F37" s="9"/>
      <c r="G37" s="9"/>
      <c r="H37" s="9">
        <v>0.1111</v>
      </c>
      <c r="I37" s="9">
        <v>0.22220000000000001</v>
      </c>
      <c r="J37" s="9"/>
      <c r="K37" s="9"/>
      <c r="L37" s="9"/>
      <c r="M37" s="9"/>
      <c r="N37" s="9">
        <v>0.1111</v>
      </c>
      <c r="O37" s="9">
        <v>0.22220000000000001</v>
      </c>
      <c r="P37" s="9"/>
      <c r="Q37" s="9"/>
      <c r="R37" s="9"/>
      <c r="S37" s="9"/>
      <c r="T37" s="9">
        <v>0.11119999999999999</v>
      </c>
      <c r="U37" s="9">
        <v>0.22220000000000001</v>
      </c>
      <c r="V37" s="9"/>
    </row>
    <row r="38" spans="1:22" x14ac:dyDescent="0.25">
      <c r="A38" s="12"/>
      <c r="B38" s="15"/>
      <c r="C38" s="18"/>
      <c r="D38" s="1" t="s">
        <v>407</v>
      </c>
      <c r="E38" s="9"/>
      <c r="F38" s="9"/>
      <c r="G38" s="9"/>
      <c r="H38" s="9">
        <v>0.1111</v>
      </c>
      <c r="I38" s="9">
        <v>0.33330000000000004</v>
      </c>
      <c r="J38" s="9">
        <v>0.33330000000000004</v>
      </c>
      <c r="K38" s="9">
        <v>0.33330000000000004</v>
      </c>
      <c r="L38" s="9">
        <v>0.33330000000000004</v>
      </c>
      <c r="M38" s="9">
        <v>0.33330000000000004</v>
      </c>
      <c r="N38" s="9">
        <v>0.44440000000000002</v>
      </c>
      <c r="O38" s="9">
        <v>0.66660000000000008</v>
      </c>
      <c r="P38" s="9">
        <v>0.66660000000000008</v>
      </c>
      <c r="Q38" s="9">
        <v>0.66660000000000008</v>
      </c>
      <c r="R38" s="9">
        <v>0.66660000000000008</v>
      </c>
      <c r="S38" s="9">
        <v>0.66660000000000008</v>
      </c>
      <c r="T38" s="9">
        <v>0.77780000000000005</v>
      </c>
      <c r="U38" s="9">
        <v>1</v>
      </c>
      <c r="V38" s="9"/>
    </row>
    <row r="39" spans="1:22" x14ac:dyDescent="0.25">
      <c r="A39" s="13"/>
      <c r="B39" s="16"/>
      <c r="C39" s="19"/>
      <c r="D39" s="1" t="s">
        <v>408</v>
      </c>
      <c r="E39" s="5"/>
      <c r="F39" s="5"/>
      <c r="G39" s="5"/>
      <c r="H39" s="5">
        <v>24048.59</v>
      </c>
      <c r="I39" s="5">
        <v>72145.78</v>
      </c>
      <c r="J39" s="5">
        <v>72145.78</v>
      </c>
      <c r="K39" s="5">
        <v>72145.78</v>
      </c>
      <c r="L39" s="5">
        <v>72145.78</v>
      </c>
      <c r="M39" s="5">
        <v>72145.78</v>
      </c>
      <c r="N39" s="5">
        <v>96194.38</v>
      </c>
      <c r="O39" s="5">
        <v>144291.56</v>
      </c>
      <c r="P39" s="5">
        <v>144291.56</v>
      </c>
      <c r="Q39" s="5">
        <v>144291.56</v>
      </c>
      <c r="R39" s="5">
        <v>144291.56</v>
      </c>
      <c r="S39" s="5">
        <v>144291.56</v>
      </c>
      <c r="T39" s="5">
        <v>168361.8</v>
      </c>
      <c r="U39" s="5">
        <f>C37</f>
        <v>216459.09000000003</v>
      </c>
      <c r="V39" s="5"/>
    </row>
    <row r="40" spans="1:22" x14ac:dyDescent="0.25">
      <c r="A40" s="11" t="s">
        <v>163</v>
      </c>
      <c r="B40" s="14" t="s">
        <v>164</v>
      </c>
      <c r="C40" s="17">
        <f>ORÇAMENTO!J60</f>
        <v>69089.490000000005</v>
      </c>
      <c r="D40" s="1" t="s">
        <v>406</v>
      </c>
      <c r="E40" s="9"/>
      <c r="F40" s="9"/>
      <c r="G40" s="9"/>
      <c r="H40" s="9"/>
      <c r="I40" s="9">
        <v>0.1111</v>
      </c>
      <c r="J40" s="9">
        <v>0.22220000000000001</v>
      </c>
      <c r="K40" s="9"/>
      <c r="L40" s="9"/>
      <c r="M40" s="9"/>
      <c r="N40" s="9"/>
      <c r="O40" s="9">
        <v>0.1111</v>
      </c>
      <c r="P40" s="9">
        <v>0.22220000000000001</v>
      </c>
      <c r="Q40" s="9"/>
      <c r="R40" s="9"/>
      <c r="S40" s="9"/>
      <c r="T40" s="9"/>
      <c r="U40" s="9">
        <v>0.11119999999999999</v>
      </c>
      <c r="V40" s="9">
        <v>0.22220000000000001</v>
      </c>
    </row>
    <row r="41" spans="1:22" x14ac:dyDescent="0.25">
      <c r="A41" s="12"/>
      <c r="B41" s="15"/>
      <c r="C41" s="18"/>
      <c r="D41" s="1" t="s">
        <v>407</v>
      </c>
      <c r="E41" s="9"/>
      <c r="F41" s="9"/>
      <c r="G41" s="9"/>
      <c r="H41" s="9"/>
      <c r="I41" s="9">
        <v>0.1111</v>
      </c>
      <c r="J41" s="9">
        <v>0.33330000000000004</v>
      </c>
      <c r="K41" s="9">
        <v>0.33330000000000004</v>
      </c>
      <c r="L41" s="9">
        <v>0.33330000000000004</v>
      </c>
      <c r="M41" s="9">
        <v>0.33330000000000004</v>
      </c>
      <c r="N41" s="9">
        <v>0.33330000000000004</v>
      </c>
      <c r="O41" s="9">
        <v>0.44440000000000002</v>
      </c>
      <c r="P41" s="9">
        <v>0.66660000000000008</v>
      </c>
      <c r="Q41" s="9">
        <v>0.66660000000000008</v>
      </c>
      <c r="R41" s="9">
        <v>0.66660000000000008</v>
      </c>
      <c r="S41" s="9">
        <v>0.66660000000000008</v>
      </c>
      <c r="T41" s="9">
        <v>0.66660000000000008</v>
      </c>
      <c r="U41" s="9">
        <v>0.77780000000000005</v>
      </c>
      <c r="V41" s="9">
        <v>1</v>
      </c>
    </row>
    <row r="42" spans="1:22" x14ac:dyDescent="0.25">
      <c r="A42" s="13"/>
      <c r="B42" s="16"/>
      <c r="C42" s="19"/>
      <c r="D42" s="1" t="s">
        <v>408</v>
      </c>
      <c r="E42" s="5"/>
      <c r="F42" s="5"/>
      <c r="G42" s="5"/>
      <c r="H42" s="5"/>
      <c r="I42" s="5">
        <v>7675.84</v>
      </c>
      <c r="J42" s="5">
        <v>23027.51</v>
      </c>
      <c r="K42" s="5">
        <v>23027.51</v>
      </c>
      <c r="L42" s="5">
        <v>23027.51</v>
      </c>
      <c r="M42" s="5">
        <v>23027.51</v>
      </c>
      <c r="N42" s="5">
        <v>23027.51</v>
      </c>
      <c r="O42" s="5">
        <v>30703.35</v>
      </c>
      <c r="P42" s="5">
        <v>46055.02</v>
      </c>
      <c r="Q42" s="5">
        <v>46055.02</v>
      </c>
      <c r="R42" s="5">
        <v>46055.02</v>
      </c>
      <c r="S42" s="5">
        <v>46055.02</v>
      </c>
      <c r="T42" s="5">
        <v>46055.02</v>
      </c>
      <c r="U42" s="5">
        <v>53737.77</v>
      </c>
      <c r="V42" s="5">
        <f>C40</f>
        <v>69089.490000000005</v>
      </c>
    </row>
    <row r="43" spans="1:22" x14ac:dyDescent="0.25">
      <c r="A43" s="11" t="s">
        <v>189</v>
      </c>
      <c r="B43" s="14" t="s">
        <v>190</v>
      </c>
      <c r="C43" s="17">
        <f>ORÇAMENTO!J69</f>
        <v>117968.85</v>
      </c>
      <c r="D43" s="1" t="s">
        <v>406</v>
      </c>
      <c r="E43" s="9"/>
      <c r="F43" s="9"/>
      <c r="G43" s="9"/>
      <c r="H43" s="9"/>
      <c r="I43" s="9">
        <v>0.22220000000000001</v>
      </c>
      <c r="J43" s="9">
        <v>0.1111</v>
      </c>
      <c r="K43" s="9"/>
      <c r="L43" s="9"/>
      <c r="M43" s="9"/>
      <c r="N43" s="9"/>
      <c r="O43" s="9">
        <v>0.22220000000000001</v>
      </c>
      <c r="P43" s="9">
        <v>0.1111</v>
      </c>
      <c r="Q43" s="9"/>
      <c r="R43" s="9"/>
      <c r="S43" s="9"/>
      <c r="T43" s="9"/>
      <c r="U43" s="9">
        <v>0.22220000000000001</v>
      </c>
      <c r="V43" s="9">
        <v>0.11119999999999999</v>
      </c>
    </row>
    <row r="44" spans="1:22" x14ac:dyDescent="0.25">
      <c r="A44" s="12"/>
      <c r="B44" s="15"/>
      <c r="C44" s="18"/>
      <c r="D44" s="1" t="s">
        <v>407</v>
      </c>
      <c r="E44" s="9"/>
      <c r="F44" s="9"/>
      <c r="G44" s="9"/>
      <c r="H44" s="9"/>
      <c r="I44" s="9">
        <v>0.22220000000000001</v>
      </c>
      <c r="J44" s="9">
        <v>0.33330000000000004</v>
      </c>
      <c r="K44" s="9">
        <v>0.33330000000000004</v>
      </c>
      <c r="L44" s="9">
        <v>0.33330000000000004</v>
      </c>
      <c r="M44" s="9">
        <v>0.33330000000000004</v>
      </c>
      <c r="N44" s="9">
        <v>0.33330000000000004</v>
      </c>
      <c r="O44" s="9">
        <v>0.5555000000000001</v>
      </c>
      <c r="P44" s="9">
        <v>0.66660000000000008</v>
      </c>
      <c r="Q44" s="9">
        <v>0.66660000000000008</v>
      </c>
      <c r="R44" s="9">
        <v>0.66660000000000008</v>
      </c>
      <c r="S44" s="9">
        <v>0.66660000000000008</v>
      </c>
      <c r="T44" s="9">
        <v>0.66660000000000008</v>
      </c>
      <c r="U44" s="9">
        <v>0.88880000000000003</v>
      </c>
      <c r="V44" s="9">
        <v>1</v>
      </c>
    </row>
    <row r="45" spans="1:22" x14ac:dyDescent="0.25">
      <c r="A45" s="13"/>
      <c r="B45" s="16"/>
      <c r="C45" s="19"/>
      <c r="D45" s="1" t="s">
        <v>408</v>
      </c>
      <c r="E45" s="5"/>
      <c r="F45" s="5"/>
      <c r="G45" s="5"/>
      <c r="H45" s="5"/>
      <c r="I45" s="5">
        <v>26212.68</v>
      </c>
      <c r="J45" s="5">
        <v>39319.019999999997</v>
      </c>
      <c r="K45" s="5">
        <v>39319.019999999997</v>
      </c>
      <c r="L45" s="5">
        <v>39319.019999999997</v>
      </c>
      <c r="M45" s="5">
        <v>39319.019999999997</v>
      </c>
      <c r="N45" s="5">
        <v>39319.019999999997</v>
      </c>
      <c r="O45" s="5">
        <v>65531.7</v>
      </c>
      <c r="P45" s="5">
        <v>78638.039999999994</v>
      </c>
      <c r="Q45" s="5">
        <v>78638.039999999994</v>
      </c>
      <c r="R45" s="5">
        <v>78638.039999999994</v>
      </c>
      <c r="S45" s="5">
        <v>78638.039999999994</v>
      </c>
      <c r="T45" s="5">
        <v>78638.039999999994</v>
      </c>
      <c r="U45" s="5">
        <v>104850.72</v>
      </c>
      <c r="V45" s="5">
        <f>C43</f>
        <v>117968.85</v>
      </c>
    </row>
    <row r="46" spans="1:22" x14ac:dyDescent="0.25">
      <c r="A46" s="11" t="s">
        <v>206</v>
      </c>
      <c r="B46" s="14" t="s">
        <v>207</v>
      </c>
      <c r="C46" s="17">
        <f>ORÇAMENTO!J75</f>
        <v>51343.199999999997</v>
      </c>
      <c r="D46" s="1" t="s">
        <v>406</v>
      </c>
      <c r="E46" s="9"/>
      <c r="F46" s="9"/>
      <c r="G46" s="9"/>
      <c r="H46" s="9"/>
      <c r="I46" s="9"/>
      <c r="J46" s="9">
        <v>0.33329999999999999</v>
      </c>
      <c r="K46" s="9"/>
      <c r="L46" s="9"/>
      <c r="M46" s="9"/>
      <c r="N46" s="9"/>
      <c r="O46" s="9"/>
      <c r="P46" s="9">
        <v>0.33329999999999999</v>
      </c>
      <c r="Q46" s="9"/>
      <c r="R46" s="9"/>
      <c r="S46" s="9"/>
      <c r="T46" s="9"/>
      <c r="U46" s="9"/>
      <c r="V46" s="9">
        <v>0.33339999999999997</v>
      </c>
    </row>
    <row r="47" spans="1:22" x14ac:dyDescent="0.25">
      <c r="A47" s="12"/>
      <c r="B47" s="15"/>
      <c r="C47" s="18"/>
      <c r="D47" s="1" t="s">
        <v>407</v>
      </c>
      <c r="E47" s="9"/>
      <c r="F47" s="9"/>
      <c r="G47" s="9"/>
      <c r="H47" s="9"/>
      <c r="I47" s="9"/>
      <c r="J47" s="9">
        <v>0.33329999999999999</v>
      </c>
      <c r="K47" s="9">
        <v>0.33329999999999999</v>
      </c>
      <c r="L47" s="9">
        <v>0.33329999999999999</v>
      </c>
      <c r="M47" s="9">
        <v>0.33329999999999999</v>
      </c>
      <c r="N47" s="9">
        <v>0.33329999999999999</v>
      </c>
      <c r="O47" s="9">
        <v>0.33329999999999999</v>
      </c>
      <c r="P47" s="9">
        <v>0.66659999999999997</v>
      </c>
      <c r="Q47" s="9">
        <v>0.66659999999999997</v>
      </c>
      <c r="R47" s="9">
        <v>0.66659999999999997</v>
      </c>
      <c r="S47" s="9">
        <v>0.66659999999999997</v>
      </c>
      <c r="T47" s="9">
        <v>0.66659999999999997</v>
      </c>
      <c r="U47" s="9">
        <v>0.66659999999999997</v>
      </c>
      <c r="V47" s="9">
        <v>1</v>
      </c>
    </row>
    <row r="48" spans="1:22" x14ac:dyDescent="0.25">
      <c r="A48" s="13"/>
      <c r="B48" s="16"/>
      <c r="C48" s="19"/>
      <c r="D48" s="1" t="s">
        <v>408</v>
      </c>
      <c r="E48" s="5"/>
      <c r="F48" s="5"/>
      <c r="G48" s="5"/>
      <c r="H48" s="5"/>
      <c r="I48" s="5"/>
      <c r="J48" s="5">
        <v>17112.68</v>
      </c>
      <c r="K48" s="5">
        <v>17112.68</v>
      </c>
      <c r="L48" s="5">
        <v>17112.68</v>
      </c>
      <c r="M48" s="5">
        <v>17112.68</v>
      </c>
      <c r="N48" s="5">
        <v>17112.68</v>
      </c>
      <c r="O48" s="5">
        <v>17112.68</v>
      </c>
      <c r="P48" s="5">
        <v>34225.35</v>
      </c>
      <c r="Q48" s="5">
        <v>34225.35</v>
      </c>
      <c r="R48" s="5">
        <v>34225.35</v>
      </c>
      <c r="S48" s="5">
        <v>34225.35</v>
      </c>
      <c r="T48" s="5">
        <v>34225.35</v>
      </c>
      <c r="U48" s="5">
        <v>34225.35</v>
      </c>
      <c r="V48" s="5">
        <f>C46</f>
        <v>51343.199999999997</v>
      </c>
    </row>
    <row r="49" spans="1:22" x14ac:dyDescent="0.25">
      <c r="A49" s="11" t="s">
        <v>220</v>
      </c>
      <c r="B49" s="14" t="s">
        <v>221</v>
      </c>
      <c r="C49" s="17">
        <f>ORÇAMENTO!J80</f>
        <v>102024.18</v>
      </c>
      <c r="D49" s="1" t="s">
        <v>406</v>
      </c>
      <c r="E49" s="9">
        <v>0.1666</v>
      </c>
      <c r="F49" s="9"/>
      <c r="G49" s="9"/>
      <c r="H49" s="9"/>
      <c r="I49" s="9"/>
      <c r="J49" s="9">
        <v>0.1666</v>
      </c>
      <c r="K49" s="9">
        <v>0.1666</v>
      </c>
      <c r="L49" s="9"/>
      <c r="M49" s="9"/>
      <c r="N49" s="9"/>
      <c r="O49" s="9"/>
      <c r="P49" s="9">
        <v>0.1666</v>
      </c>
      <c r="Q49" s="9">
        <v>0.1666</v>
      </c>
      <c r="R49" s="9"/>
      <c r="S49" s="9"/>
      <c r="T49" s="9"/>
      <c r="U49" s="9"/>
      <c r="V49" s="9">
        <v>0.16700000000000001</v>
      </c>
    </row>
    <row r="50" spans="1:22" x14ac:dyDescent="0.25">
      <c r="A50" s="12"/>
      <c r="B50" s="15"/>
      <c r="C50" s="18"/>
      <c r="D50" s="1" t="s">
        <v>407</v>
      </c>
      <c r="E50" s="9">
        <v>0.1666</v>
      </c>
      <c r="F50" s="9">
        <v>0.1666</v>
      </c>
      <c r="G50" s="9">
        <v>0.1666</v>
      </c>
      <c r="H50" s="9">
        <v>0.1666</v>
      </c>
      <c r="I50" s="9">
        <v>0.1666</v>
      </c>
      <c r="J50" s="9">
        <v>0.3332</v>
      </c>
      <c r="K50" s="9">
        <v>0.49980000000000002</v>
      </c>
      <c r="L50" s="9">
        <v>0.49980000000000002</v>
      </c>
      <c r="M50" s="9">
        <v>0.49980000000000002</v>
      </c>
      <c r="N50" s="9">
        <v>0.49980000000000002</v>
      </c>
      <c r="O50" s="9">
        <v>0.49980000000000002</v>
      </c>
      <c r="P50" s="9">
        <v>0.66639999999999999</v>
      </c>
      <c r="Q50" s="9">
        <v>0.83299999999999996</v>
      </c>
      <c r="R50" s="9">
        <v>0.83299999999999996</v>
      </c>
      <c r="S50" s="9">
        <v>0.83299999999999996</v>
      </c>
      <c r="T50" s="9">
        <v>0.83299999999999996</v>
      </c>
      <c r="U50" s="9">
        <v>0.83299999999999996</v>
      </c>
      <c r="V50" s="9">
        <v>1</v>
      </c>
    </row>
    <row r="51" spans="1:22" x14ac:dyDescent="0.25">
      <c r="A51" s="13"/>
      <c r="B51" s="16"/>
      <c r="C51" s="19"/>
      <c r="D51" s="1" t="s">
        <v>408</v>
      </c>
      <c r="E51" s="5">
        <v>16997.23</v>
      </c>
      <c r="F51" s="5">
        <v>16997.23</v>
      </c>
      <c r="G51" s="5">
        <v>16997.23</v>
      </c>
      <c r="H51" s="5">
        <v>16997.23</v>
      </c>
      <c r="I51" s="5">
        <v>16997.23</v>
      </c>
      <c r="J51" s="5">
        <v>33994.46</v>
      </c>
      <c r="K51" s="5">
        <v>50991.69</v>
      </c>
      <c r="L51" s="5">
        <v>50991.69</v>
      </c>
      <c r="M51" s="5">
        <v>50991.69</v>
      </c>
      <c r="N51" s="5">
        <v>50991.69</v>
      </c>
      <c r="O51" s="5">
        <v>50991.69</v>
      </c>
      <c r="P51" s="5">
        <v>67988.91</v>
      </c>
      <c r="Q51" s="5">
        <v>84986.14</v>
      </c>
      <c r="R51" s="5">
        <v>84986.14</v>
      </c>
      <c r="S51" s="5">
        <v>84986.14</v>
      </c>
      <c r="T51" s="5">
        <v>84986.14</v>
      </c>
      <c r="U51" s="5">
        <v>84986.14</v>
      </c>
      <c r="V51" s="5">
        <v>102024.18</v>
      </c>
    </row>
    <row r="52" spans="1:22" x14ac:dyDescent="0.25">
      <c r="A52" s="11" t="s">
        <v>292</v>
      </c>
      <c r="B52" s="14" t="s">
        <v>293</v>
      </c>
      <c r="C52" s="17">
        <f>ORÇAMENTO!J104</f>
        <v>24964.560000000001</v>
      </c>
      <c r="D52" s="1" t="s">
        <v>406</v>
      </c>
      <c r="E52" s="9"/>
      <c r="F52" s="9"/>
      <c r="G52" s="9"/>
      <c r="H52" s="9"/>
      <c r="I52" s="9">
        <v>0.33329999999999999</v>
      </c>
      <c r="J52" s="9"/>
      <c r="K52" s="9"/>
      <c r="L52" s="9"/>
      <c r="M52" s="9"/>
      <c r="N52" s="9"/>
      <c r="O52" s="9">
        <v>0.33329999999999999</v>
      </c>
      <c r="P52" s="9"/>
      <c r="Q52" s="9"/>
      <c r="R52" s="9"/>
      <c r="S52" s="9"/>
      <c r="T52" s="9"/>
      <c r="U52" s="9">
        <v>0.33339999999999997</v>
      </c>
      <c r="V52" s="9"/>
    </row>
    <row r="53" spans="1:22" x14ac:dyDescent="0.25">
      <c r="A53" s="12"/>
      <c r="B53" s="15"/>
      <c r="C53" s="18"/>
      <c r="D53" s="1" t="s">
        <v>407</v>
      </c>
      <c r="E53" s="9"/>
      <c r="F53" s="9"/>
      <c r="G53" s="9"/>
      <c r="H53" s="9"/>
      <c r="I53" s="9">
        <v>0.33329999999999999</v>
      </c>
      <c r="J53" s="9">
        <v>0.33329999999999999</v>
      </c>
      <c r="K53" s="9">
        <v>0.33329999999999999</v>
      </c>
      <c r="L53" s="9">
        <v>0.33329999999999999</v>
      </c>
      <c r="M53" s="9">
        <v>0.33329999999999999</v>
      </c>
      <c r="N53" s="9">
        <v>0.33329999999999999</v>
      </c>
      <c r="O53" s="9">
        <v>0.66659999999999997</v>
      </c>
      <c r="P53" s="9">
        <v>0.66659999999999997</v>
      </c>
      <c r="Q53" s="9">
        <v>0.66659999999999997</v>
      </c>
      <c r="R53" s="9">
        <v>0.66659999999999997</v>
      </c>
      <c r="S53" s="9">
        <v>0.66659999999999997</v>
      </c>
      <c r="T53" s="9">
        <v>0.66659999999999997</v>
      </c>
      <c r="U53" s="9">
        <v>1</v>
      </c>
      <c r="V53" s="9"/>
    </row>
    <row r="54" spans="1:22" x14ac:dyDescent="0.25">
      <c r="A54" s="13"/>
      <c r="B54" s="16"/>
      <c r="C54" s="19"/>
      <c r="D54" s="1" t="s">
        <v>408</v>
      </c>
      <c r="E54" s="5"/>
      <c r="F54" s="5"/>
      <c r="G54" s="5"/>
      <c r="H54" s="5"/>
      <c r="I54" s="5">
        <v>8320.69</v>
      </c>
      <c r="J54" s="5">
        <v>8320.69</v>
      </c>
      <c r="K54" s="5">
        <v>8320.69</v>
      </c>
      <c r="L54" s="5">
        <v>8320.69</v>
      </c>
      <c r="M54" s="5">
        <v>8320.69</v>
      </c>
      <c r="N54" s="5">
        <v>8320.69</v>
      </c>
      <c r="O54" s="5">
        <v>16641.38</v>
      </c>
      <c r="P54" s="5">
        <v>16641.38</v>
      </c>
      <c r="Q54" s="5">
        <v>16641.38</v>
      </c>
      <c r="R54" s="5">
        <v>16641.38</v>
      </c>
      <c r="S54" s="5">
        <v>16641.38</v>
      </c>
      <c r="T54" s="5">
        <v>16641.38</v>
      </c>
      <c r="U54" s="5">
        <v>24964.560000000001</v>
      </c>
      <c r="V54" s="5"/>
    </row>
    <row r="55" spans="1:22" x14ac:dyDescent="0.25">
      <c r="A55" s="11" t="s">
        <v>321</v>
      </c>
      <c r="B55" s="14" t="s">
        <v>322</v>
      </c>
      <c r="C55" s="17">
        <f>ORÇAMENTO!J114</f>
        <v>79236.27</v>
      </c>
      <c r="D55" s="1" t="s">
        <v>406</v>
      </c>
      <c r="E55" s="9">
        <v>0.1666</v>
      </c>
      <c r="F55" s="9"/>
      <c r="G55" s="9"/>
      <c r="H55" s="9"/>
      <c r="I55" s="9"/>
      <c r="J55" s="9">
        <v>0.1666</v>
      </c>
      <c r="K55" s="9">
        <v>0.1666</v>
      </c>
      <c r="L55" s="9"/>
      <c r="M55" s="9"/>
      <c r="N55" s="9"/>
      <c r="O55" s="9"/>
      <c r="P55" s="9">
        <v>0.1666</v>
      </c>
      <c r="Q55" s="9">
        <v>0.1666</v>
      </c>
      <c r="R55" s="9"/>
      <c r="S55" s="9"/>
      <c r="T55" s="9"/>
      <c r="U55" s="9"/>
      <c r="V55" s="9">
        <v>0.16700000000000001</v>
      </c>
    </row>
    <row r="56" spans="1:22" x14ac:dyDescent="0.25">
      <c r="A56" s="12"/>
      <c r="B56" s="15"/>
      <c r="C56" s="18"/>
      <c r="D56" s="1" t="s">
        <v>407</v>
      </c>
      <c r="E56" s="9">
        <v>0.1666</v>
      </c>
      <c r="F56" s="9">
        <v>0.1666</v>
      </c>
      <c r="G56" s="9">
        <v>0.1666</v>
      </c>
      <c r="H56" s="9">
        <v>0.1666</v>
      </c>
      <c r="I56" s="9">
        <v>0.1666</v>
      </c>
      <c r="J56" s="9">
        <v>0.3332</v>
      </c>
      <c r="K56" s="9">
        <v>0.49980000000000002</v>
      </c>
      <c r="L56" s="9">
        <v>0.49980000000000002</v>
      </c>
      <c r="M56" s="9">
        <v>0.49980000000000002</v>
      </c>
      <c r="N56" s="9">
        <v>0.49980000000000002</v>
      </c>
      <c r="O56" s="9">
        <v>0.49980000000000002</v>
      </c>
      <c r="P56" s="9">
        <v>0.66639999999999999</v>
      </c>
      <c r="Q56" s="9">
        <v>0.83299999999999996</v>
      </c>
      <c r="R56" s="9">
        <v>0.83299999999999996</v>
      </c>
      <c r="S56" s="9">
        <v>0.83299999999999996</v>
      </c>
      <c r="T56" s="9">
        <v>0.83299999999999996</v>
      </c>
      <c r="U56" s="9">
        <v>0.83299999999999996</v>
      </c>
      <c r="V56" s="9">
        <v>1</v>
      </c>
    </row>
    <row r="57" spans="1:22" x14ac:dyDescent="0.25">
      <c r="A57" s="13"/>
      <c r="B57" s="16"/>
      <c r="C57" s="19"/>
      <c r="D57" s="1" t="s">
        <v>408</v>
      </c>
      <c r="E57" s="5">
        <v>13200.76</v>
      </c>
      <c r="F57" s="5">
        <v>13200.76</v>
      </c>
      <c r="G57" s="5">
        <v>13200.76</v>
      </c>
      <c r="H57" s="5">
        <v>13200.76</v>
      </c>
      <c r="I57" s="5">
        <v>13200.76</v>
      </c>
      <c r="J57" s="5">
        <v>26401.53</v>
      </c>
      <c r="K57" s="5">
        <v>39602.29</v>
      </c>
      <c r="L57" s="5">
        <v>39602.29</v>
      </c>
      <c r="M57" s="5">
        <v>39602.29</v>
      </c>
      <c r="N57" s="5">
        <v>39602.29</v>
      </c>
      <c r="O57" s="5">
        <v>39602.29</v>
      </c>
      <c r="P57" s="5">
        <v>52803.05</v>
      </c>
      <c r="Q57" s="5">
        <v>66003.81</v>
      </c>
      <c r="R57" s="5">
        <v>66003.81</v>
      </c>
      <c r="S57" s="5">
        <v>66003.81</v>
      </c>
      <c r="T57" s="5">
        <v>66003.81</v>
      </c>
      <c r="U57" s="5">
        <v>66003.81</v>
      </c>
      <c r="V57" s="5">
        <v>79236.27</v>
      </c>
    </row>
    <row r="58" spans="1:22" x14ac:dyDescent="0.25">
      <c r="A58" s="11" t="s">
        <v>365</v>
      </c>
      <c r="B58" s="14" t="s">
        <v>366</v>
      </c>
      <c r="C58" s="17">
        <f>ORÇAMENTO!J129</f>
        <v>24773.58</v>
      </c>
      <c r="D58" s="1" t="s">
        <v>406</v>
      </c>
      <c r="E58" s="9"/>
      <c r="F58" s="9"/>
      <c r="G58" s="9"/>
      <c r="H58" s="9"/>
      <c r="I58" s="9"/>
      <c r="J58" s="9">
        <v>0.33329999999999999</v>
      </c>
      <c r="K58" s="9"/>
      <c r="L58" s="9"/>
      <c r="M58" s="9"/>
      <c r="N58" s="9"/>
      <c r="O58" s="9"/>
      <c r="P58" s="9">
        <v>0.33329999999999999</v>
      </c>
      <c r="Q58" s="9"/>
      <c r="R58" s="9"/>
      <c r="S58" s="9"/>
      <c r="T58" s="9"/>
      <c r="U58" s="9"/>
      <c r="V58" s="9">
        <v>0.33339999999999997</v>
      </c>
    </row>
    <row r="59" spans="1:22" x14ac:dyDescent="0.25">
      <c r="A59" s="12"/>
      <c r="B59" s="15"/>
      <c r="C59" s="18"/>
      <c r="D59" s="1" t="s">
        <v>407</v>
      </c>
      <c r="E59" s="9"/>
      <c r="F59" s="9"/>
      <c r="G59" s="9"/>
      <c r="H59" s="9"/>
      <c r="I59" s="9"/>
      <c r="J59" s="9">
        <v>0.33329999999999999</v>
      </c>
      <c r="K59" s="9">
        <v>0.33329999999999999</v>
      </c>
      <c r="L59" s="9">
        <v>0.33329999999999999</v>
      </c>
      <c r="M59" s="9">
        <v>0.33329999999999999</v>
      </c>
      <c r="N59" s="9">
        <v>0.33329999999999999</v>
      </c>
      <c r="O59" s="9">
        <v>0.33329999999999999</v>
      </c>
      <c r="P59" s="9">
        <v>0.66659999999999997</v>
      </c>
      <c r="Q59" s="9">
        <v>0.66659999999999997</v>
      </c>
      <c r="R59" s="9">
        <v>0.66659999999999997</v>
      </c>
      <c r="S59" s="9">
        <v>0.66659999999999997</v>
      </c>
      <c r="T59" s="9">
        <v>0.66659999999999997</v>
      </c>
      <c r="U59" s="9">
        <v>0.66659999999999997</v>
      </c>
      <c r="V59" s="9">
        <v>1</v>
      </c>
    </row>
    <row r="60" spans="1:22" x14ac:dyDescent="0.25">
      <c r="A60" s="13"/>
      <c r="B60" s="16"/>
      <c r="C60" s="19"/>
      <c r="D60" s="1" t="s">
        <v>408</v>
      </c>
      <c r="E60" s="5"/>
      <c r="F60" s="5"/>
      <c r="G60" s="5"/>
      <c r="H60" s="5"/>
      <c r="I60" s="5"/>
      <c r="J60" s="5">
        <v>8257.0300000000007</v>
      </c>
      <c r="K60" s="5">
        <v>8257.0300000000007</v>
      </c>
      <c r="L60" s="5">
        <v>8257.0300000000007</v>
      </c>
      <c r="M60" s="5">
        <v>8257.0300000000007</v>
      </c>
      <c r="N60" s="5">
        <v>8257.0300000000007</v>
      </c>
      <c r="O60" s="5">
        <v>8257.0300000000007</v>
      </c>
      <c r="P60" s="5">
        <v>16514.07</v>
      </c>
      <c r="Q60" s="5">
        <v>16514.07</v>
      </c>
      <c r="R60" s="5">
        <v>16514.07</v>
      </c>
      <c r="S60" s="5">
        <v>16514.07</v>
      </c>
      <c r="T60" s="5">
        <v>16514.07</v>
      </c>
      <c r="U60" s="5">
        <v>16514.07</v>
      </c>
      <c r="V60" s="5">
        <v>24773.58</v>
      </c>
    </row>
  </sheetData>
  <mergeCells count="57">
    <mergeCell ref="A1:V1"/>
    <mergeCell ref="A10:A12"/>
    <mergeCell ref="B10:B12"/>
    <mergeCell ref="C10:C12"/>
    <mergeCell ref="A3:B6"/>
    <mergeCell ref="C3:C6"/>
    <mergeCell ref="A13:A15"/>
    <mergeCell ref="B13:B15"/>
    <mergeCell ref="C13:C15"/>
    <mergeCell ref="A16:A18"/>
    <mergeCell ref="B16:B18"/>
    <mergeCell ref="C16:C18"/>
    <mergeCell ref="A19:A21"/>
    <mergeCell ref="B19:B21"/>
    <mergeCell ref="C19:C21"/>
    <mergeCell ref="A22:A24"/>
    <mergeCell ref="B22:B24"/>
    <mergeCell ref="C22:C24"/>
    <mergeCell ref="A25:A27"/>
    <mergeCell ref="B25:B27"/>
    <mergeCell ref="C25:C27"/>
    <mergeCell ref="A28:A30"/>
    <mergeCell ref="B28:B30"/>
    <mergeCell ref="C28:C30"/>
    <mergeCell ref="B40:B42"/>
    <mergeCell ref="C40:C42"/>
    <mergeCell ref="A31:A33"/>
    <mergeCell ref="B31:B33"/>
    <mergeCell ref="C31:C33"/>
    <mergeCell ref="A34:A36"/>
    <mergeCell ref="B34:B36"/>
    <mergeCell ref="C34:C36"/>
    <mergeCell ref="A58:A60"/>
    <mergeCell ref="B58:B60"/>
    <mergeCell ref="C58:C60"/>
    <mergeCell ref="A49:A51"/>
    <mergeCell ref="B49:B51"/>
    <mergeCell ref="C49:C51"/>
    <mergeCell ref="A52:A54"/>
    <mergeCell ref="B52:B54"/>
    <mergeCell ref="C52:C54"/>
    <mergeCell ref="A7:A9"/>
    <mergeCell ref="B7:B9"/>
    <mergeCell ref="C7:C9"/>
    <mergeCell ref="A55:A57"/>
    <mergeCell ref="B55:B57"/>
    <mergeCell ref="C55:C57"/>
    <mergeCell ref="A43:A45"/>
    <mergeCell ref="B43:B45"/>
    <mergeCell ref="C43:C45"/>
    <mergeCell ref="A46:A48"/>
    <mergeCell ref="B46:B48"/>
    <mergeCell ref="C46:C48"/>
    <mergeCell ref="A37:A39"/>
    <mergeCell ref="B37:B39"/>
    <mergeCell ref="C37:C39"/>
    <mergeCell ref="A40:A42"/>
  </mergeCells>
  <pageMargins left="0.511811024" right="0.511811024" top="0.78740157499999996" bottom="0.78740157499999996" header="0.31496062000000002" footer="0.31496062000000002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</vt:lpstr>
      <vt:lpstr>CFF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Schwerz</dc:creator>
  <cp:lastModifiedBy>Daniela Schwerz</cp:lastModifiedBy>
  <cp:lastPrinted>2026-01-02T14:48:33Z</cp:lastPrinted>
  <dcterms:created xsi:type="dcterms:W3CDTF">2025-10-03T14:06:20Z</dcterms:created>
  <dcterms:modified xsi:type="dcterms:W3CDTF">2026-01-02T14:48:44Z</dcterms:modified>
</cp:coreProperties>
</file>