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026"/>
  <workbookPr/>
  <mc:AlternateContent xmlns:mc="http://schemas.openxmlformats.org/markup-compatibility/2006">
    <mc:Choice Requires="x15">
      <x15ac:absPath xmlns:x15ac="http://schemas.microsoft.com/office/spreadsheetml/2010/11/ac" url="D:\ENGENHARIA - TALVANE\Casa Popular 2020\pdf\"/>
    </mc:Choice>
  </mc:AlternateContent>
  <xr:revisionPtr revIDLastSave="0" documentId="13_ncr:1_{5FC30033-00DB-4F4B-A229-08F59A7AD81F}" xr6:coauthVersionLast="47" xr6:coauthVersionMax="47" xr10:uidLastSave="{00000000-0000-0000-0000-000000000000}"/>
  <bookViews>
    <workbookView xWindow="-120" yWindow="-120" windowWidth="20730" windowHeight="11160" tabRatio="602" xr2:uid="{00000000-000D-0000-FFFF-FFFF00000000}"/>
  </bookViews>
  <sheets>
    <sheet name="Orçamento Licitação" sheetId="15" r:id="rId1"/>
  </sheets>
  <definedNames>
    <definedName name="_xlnm.Print_Area" localSheetId="0">'Orçamento Licitação'!$A$1:$J$111</definedName>
  </definedNames>
  <calcPr calcId="181029"/>
</workbook>
</file>

<file path=xl/calcChain.xml><?xml version="1.0" encoding="utf-8"?>
<calcChain xmlns="http://schemas.openxmlformats.org/spreadsheetml/2006/main">
  <c r="J61" i="15" l="1"/>
  <c r="J46" i="15"/>
  <c r="J94" i="15"/>
  <c r="J54" i="15" l="1"/>
  <c r="J13" i="15" l="1"/>
  <c r="J98" i="15" l="1"/>
  <c r="J99" i="15"/>
  <c r="J100" i="15"/>
  <c r="J97" i="15"/>
  <c r="J89" i="15"/>
  <c r="J90" i="15"/>
  <c r="J91" i="15"/>
  <c r="J92" i="15"/>
  <c r="J93" i="15"/>
  <c r="J78" i="15"/>
  <c r="J79" i="15"/>
  <c r="J80" i="15"/>
  <c r="J81" i="15"/>
  <c r="J82" i="15"/>
  <c r="J83" i="15"/>
  <c r="J84" i="15"/>
  <c r="J85" i="15"/>
  <c r="J88" i="15"/>
  <c r="J72" i="15"/>
  <c r="J73" i="15"/>
  <c r="J74" i="15"/>
  <c r="J75" i="15"/>
  <c r="J76" i="15"/>
  <c r="J77" i="15"/>
  <c r="J65" i="15"/>
  <c r="J66" i="15"/>
  <c r="J67" i="15"/>
  <c r="J68" i="15"/>
  <c r="J58" i="15"/>
  <c r="J59" i="15"/>
  <c r="J60" i="15"/>
  <c r="J71" i="15"/>
  <c r="J64" i="15"/>
  <c r="J57" i="15"/>
  <c r="J52" i="15"/>
  <c r="J53" i="15"/>
  <c r="J51" i="15"/>
  <c r="J45" i="15"/>
  <c r="J47" i="15"/>
  <c r="J48" i="15"/>
  <c r="J44" i="15"/>
  <c r="J33" i="15"/>
  <c r="J34" i="15"/>
  <c r="J35" i="15"/>
  <c r="J36" i="15"/>
  <c r="J37" i="15"/>
  <c r="J40" i="15"/>
  <c r="J41" i="15"/>
  <c r="J42" i="15"/>
  <c r="J32" i="15"/>
  <c r="J29" i="15"/>
  <c r="J17" i="15"/>
  <c r="J18" i="15"/>
  <c r="J19" i="15"/>
  <c r="J20" i="15"/>
  <c r="J21" i="15"/>
  <c r="J22" i="15"/>
  <c r="J23" i="15"/>
  <c r="J24" i="15"/>
  <c r="J25" i="15"/>
  <c r="J26" i="15"/>
  <c r="J27" i="15"/>
  <c r="J16" i="15"/>
  <c r="J11" i="15"/>
  <c r="J12" i="15"/>
  <c r="J10" i="15"/>
  <c r="J9" i="15" l="1"/>
  <c r="J56" i="15"/>
  <c r="J39" i="15" l="1"/>
  <c r="J38" i="15"/>
  <c r="J63" i="15" l="1"/>
  <c r="J70" i="15" l="1"/>
  <c r="J96" i="15" l="1"/>
  <c r="J15" i="15" l="1"/>
  <c r="J28" i="15"/>
  <c r="J50" i="15" l="1"/>
  <c r="J87" i="15"/>
  <c r="J31" i="15" l="1"/>
  <c r="J43" i="15"/>
  <c r="J102" i="15" l="1"/>
  <c r="J104" i="15" s="1"/>
</calcChain>
</file>

<file path=xl/sharedStrings.xml><?xml version="1.0" encoding="utf-8"?>
<sst xmlns="http://schemas.openxmlformats.org/spreadsheetml/2006/main" count="260" uniqueCount="194">
  <si>
    <t>1.1</t>
  </si>
  <si>
    <t>m</t>
  </si>
  <si>
    <t>DISCRIMINAÇÃO</t>
  </si>
  <si>
    <t>m²</t>
  </si>
  <si>
    <t>m³</t>
  </si>
  <si>
    <t>UNID</t>
  </si>
  <si>
    <t>ITENS</t>
  </si>
  <si>
    <t>QUANTIDADE</t>
  </si>
  <si>
    <t>SERVIÇOS PRELIMINARES</t>
  </si>
  <si>
    <t>uni</t>
  </si>
  <si>
    <t>SUPRA-ESTRUTURA</t>
  </si>
  <si>
    <t>COBERTURA</t>
  </si>
  <si>
    <t>Sinap</t>
  </si>
  <si>
    <t>BDI</t>
  </si>
  <si>
    <t>Valor Total com BDI</t>
  </si>
  <si>
    <t>1.2</t>
  </si>
  <si>
    <t>1.3</t>
  </si>
  <si>
    <t>3.1</t>
  </si>
  <si>
    <t>7.1</t>
  </si>
  <si>
    <t>Capina e Limpeza Manual de Terreno</t>
  </si>
  <si>
    <t>PAREDES E DIVISÓRIAS</t>
  </si>
  <si>
    <t>PAVIMENTAÇÃO</t>
  </si>
  <si>
    <t>REVESTIMENTO</t>
  </si>
  <si>
    <t>ESQUADRIAS</t>
  </si>
  <si>
    <t>8.1</t>
  </si>
  <si>
    <t>8.2</t>
  </si>
  <si>
    <t>Chapisco traço 1:3</t>
  </si>
  <si>
    <t>6.1</t>
  </si>
  <si>
    <t>6.2</t>
  </si>
  <si>
    <t>INSTALAÇÕES HIDROSSANITÁRIAS</t>
  </si>
  <si>
    <t>9.1</t>
  </si>
  <si>
    <t>9.2</t>
  </si>
  <si>
    <t>9.3</t>
  </si>
  <si>
    <t>9.4</t>
  </si>
  <si>
    <t>9.5</t>
  </si>
  <si>
    <t>Registro gaveta canopla cromada 25 mm</t>
  </si>
  <si>
    <t>11.1</t>
  </si>
  <si>
    <t>11.2</t>
  </si>
  <si>
    <t>Caixa de gordura 250x230x50mm</t>
  </si>
  <si>
    <t>INSTALAÇÕES ELETRICAS</t>
  </si>
  <si>
    <t>10.1</t>
  </si>
  <si>
    <t>10.2</t>
  </si>
  <si>
    <t>10.3</t>
  </si>
  <si>
    <t>Total Item 01</t>
  </si>
  <si>
    <t>Total Item 02</t>
  </si>
  <si>
    <t>Total Item 03</t>
  </si>
  <si>
    <t>Total Item 04</t>
  </si>
  <si>
    <t>Total Item 05</t>
  </si>
  <si>
    <t>Lastro Mecânico com brita</t>
  </si>
  <si>
    <t>Total Item 06</t>
  </si>
  <si>
    <t>Total Item 07</t>
  </si>
  <si>
    <t>Total Item 08</t>
  </si>
  <si>
    <t>Total Item 10</t>
  </si>
  <si>
    <t>Total Item 11</t>
  </si>
  <si>
    <t>5.3</t>
  </si>
  <si>
    <t>MUNICÍPIO DE PORTO VERA CRUZ</t>
  </si>
  <si>
    <t>Locação de Obra por m² construído</t>
  </si>
  <si>
    <t>INFRA-ESTRUTURA</t>
  </si>
  <si>
    <t>Alvenaria Tij. Macico de 20cm</t>
  </si>
  <si>
    <t>Concreto Ciclopico-1:3:6+30% Pedra Mao-prep/Lancam.</t>
  </si>
  <si>
    <t>Impermeabilização das Vigas de Fundação</t>
  </si>
  <si>
    <t>5.4</t>
  </si>
  <si>
    <t>6.3</t>
  </si>
  <si>
    <t>Regularização do piso</t>
  </si>
  <si>
    <t>6.4</t>
  </si>
  <si>
    <t>PINTURAS</t>
  </si>
  <si>
    <t>Aplicação de fundo selador acrilico em paredes, uma demão</t>
  </si>
  <si>
    <t>Aplicação manual de pintura com tinta acrílica em paredes</t>
  </si>
  <si>
    <t>2.1</t>
  </si>
  <si>
    <t>2.2</t>
  </si>
  <si>
    <t>2.3</t>
  </si>
  <si>
    <t>2.4</t>
  </si>
  <si>
    <t>2.6</t>
  </si>
  <si>
    <t>10.4</t>
  </si>
  <si>
    <t>10.5</t>
  </si>
  <si>
    <t>Talvane Engroff</t>
  </si>
  <si>
    <t>Eng. Civil CREA 107476</t>
  </si>
  <si>
    <t>Tubo PVC rígido 100 mm esgoto, inclusive conexões, cortes e fixações</t>
  </si>
  <si>
    <t>Tubo PVC rígido 75 mm esgoto, inclusive conexões, cortes e fixações</t>
  </si>
  <si>
    <t>Tubo PVC rígido 50 mm esgoto, inclusive conexões, cortes e fixações</t>
  </si>
  <si>
    <t>Tubo PVC rígido 40 mm esgoto, inclusive conexões, cortes e fixações</t>
  </si>
  <si>
    <t>Tubos de PVC soldável, agua fria,  25mm, inclusive conexões, cortes e fixações</t>
  </si>
  <si>
    <t>Prefeito Municipal</t>
  </si>
  <si>
    <t>________________________________</t>
  </si>
  <si>
    <t>Declaro que os custos unitários adotados atendem ao regime de contribuição previdenciária, e DESONERADO sendo esta a alternativa mais adequada para a Administração Pública, e que o detalhamento de encargos sociais atendem ao estabelecido no SINAPI para o estado do RS, desta unidade da federação, para mão-de-obra horista e mensalista.</t>
  </si>
  <si>
    <t>Escavação Manual de Valas e Sapatas</t>
  </si>
  <si>
    <t>Reaterro Mecanizado</t>
  </si>
  <si>
    <t>2.8</t>
  </si>
  <si>
    <t>kg</t>
  </si>
  <si>
    <t>Kg</t>
  </si>
  <si>
    <t>Armaç Bloco, Viga Baldrame e Sapata Utilizando Aço CA-60 de 5 mm 
- MONTAGEM</t>
  </si>
  <si>
    <t>Concreto FCK 25mpa, Traço 1:2,7:3, preparo mecânico</t>
  </si>
  <si>
    <t>Fabricação Montagem e desmontagem de forma para Viga Baldrame, em madeira serrada, E=25mm, 4 utilizações</t>
  </si>
  <si>
    <t>4.4</t>
  </si>
  <si>
    <t>4.1.1</t>
  </si>
  <si>
    <t>4.1.2</t>
  </si>
  <si>
    <t>Montagem e desmontagem de forma de Pilares, em madeira serrada, E=25mm, 4 utilizações</t>
  </si>
  <si>
    <t xml:space="preserve">Armaç de Pilar e Viga, Utilizando Aço CA-60 de 5 mm </t>
  </si>
  <si>
    <t>4.1.3</t>
  </si>
  <si>
    <t>4.1.4</t>
  </si>
  <si>
    <t>4.2.1</t>
  </si>
  <si>
    <t>Montagem e desmontagem de forma de Vigas</t>
  </si>
  <si>
    <t>4.2.2</t>
  </si>
  <si>
    <t>4.2.3</t>
  </si>
  <si>
    <t>4.2.4</t>
  </si>
  <si>
    <t>Torneira Externa</t>
  </si>
  <si>
    <t>5.2</t>
  </si>
  <si>
    <t>Fabricação e instalação de estrutura em Madeira</t>
  </si>
  <si>
    <t>7.2.1</t>
  </si>
  <si>
    <t>Emboço interno</t>
  </si>
  <si>
    <t>Emboço externo</t>
  </si>
  <si>
    <t>7.2.2</t>
  </si>
  <si>
    <t>Ponto de Iluminação,incluindo interruptor, caixa elétrica, eletroduto, cabo, rasgo , quebra e chumbamento</t>
  </si>
  <si>
    <t>Ponto para equipamentos elétricos, incluindo suporte e placa, caixa elétrica, eletroduto, cabo, rasgo , quebra e chumbamento</t>
  </si>
  <si>
    <t>Ponto de tomada, incluindo tomada, caixa elétrica, eletroduto, cabo, rasgo , quebra e chumbamento</t>
  </si>
  <si>
    <t xml:space="preserve">Contrato: </t>
  </si>
  <si>
    <t>José Andrade de Matos</t>
  </si>
  <si>
    <t>2.5</t>
  </si>
  <si>
    <t>2.7.1</t>
  </si>
  <si>
    <t>2.7.2</t>
  </si>
  <si>
    <t>2.7.3</t>
  </si>
  <si>
    <t>2.7.4</t>
  </si>
  <si>
    <t>Verga Pre- moldada para janela</t>
  </si>
  <si>
    <t>Verga Pre- moldada para porta</t>
  </si>
  <si>
    <t>5.1</t>
  </si>
  <si>
    <t>Pintura Imunizante para Madeira.</t>
  </si>
  <si>
    <t>9.6</t>
  </si>
  <si>
    <t>9.7</t>
  </si>
  <si>
    <t>9.8</t>
  </si>
  <si>
    <t>9.9</t>
  </si>
  <si>
    <t>9.10</t>
  </si>
  <si>
    <t>9.11</t>
  </si>
  <si>
    <t>9.12</t>
  </si>
  <si>
    <t>9.13</t>
  </si>
  <si>
    <t>orçamento</t>
  </si>
  <si>
    <t>Depósito em Canterio de Obra container</t>
  </si>
  <si>
    <t>mês</t>
  </si>
  <si>
    <t>Caixa de inspeção 30x30 (medida intena)</t>
  </si>
  <si>
    <t>Lavatório Louça, incluso sifão flexivel 30cm em plastico, válvula e engate flexivel, com torneira cromada.</t>
  </si>
  <si>
    <t xml:space="preserve">Torneira cromada </t>
  </si>
  <si>
    <t>Luminária tipo plafon, de sobrepor, completa</t>
  </si>
  <si>
    <t>Telha ondulada de Fibrocimento E 6mm</t>
  </si>
  <si>
    <t>7.4</t>
  </si>
  <si>
    <t xml:space="preserve">Armaç de Pilar e Viga, Utilizando Aço CA-50 de 8mm </t>
  </si>
  <si>
    <t>Caixa Sifonada 100x100x50mm</t>
  </si>
  <si>
    <t>Chuveiro Elétrico Plastico tipo ducha, completo 5400W</t>
  </si>
  <si>
    <t>9.14</t>
  </si>
  <si>
    <t>9.15</t>
  </si>
  <si>
    <t>Porta interna semi oca 80x2,10</t>
  </si>
  <si>
    <t>Janela basculante em ferro</t>
  </si>
  <si>
    <t>8.3</t>
  </si>
  <si>
    <t>8.4</t>
  </si>
  <si>
    <t>8.5</t>
  </si>
  <si>
    <t>10.6</t>
  </si>
  <si>
    <t>Entrada de Energia Elétrica, Aérea, Monofásica, com caixa de embutir</t>
  </si>
  <si>
    <t xml:space="preserve">Pintura esmalte fosco para madeira </t>
  </si>
  <si>
    <t>Pintura esmalte para ferro</t>
  </si>
  <si>
    <t>11.3</t>
  </si>
  <si>
    <t>11.4</t>
  </si>
  <si>
    <t>Obra: Moradia Popular</t>
  </si>
  <si>
    <t>Área : 39,22 m²</t>
  </si>
  <si>
    <t>Armaçao das Sapatas Aço CA-50 de 8,00mm</t>
  </si>
  <si>
    <t>4.3</t>
  </si>
  <si>
    <t>7.3</t>
  </si>
  <si>
    <t xml:space="preserve">Forro em réguas de PVC frisado - Abas </t>
  </si>
  <si>
    <t>Porta externa em ferro, completa, instalada</t>
  </si>
  <si>
    <t>Janela Veneziana em ferro</t>
  </si>
  <si>
    <t>Vidro liso 4 mm</t>
  </si>
  <si>
    <t xml:space="preserve">Vaso sanitário sifonado convencional com louça branca, completo </t>
  </si>
  <si>
    <t>Quadro de distribuição de energia de embutir, em PVC, para 06 disjuntores termomagnéticos, fornecimento e instalação</t>
  </si>
  <si>
    <t>Valor Unitário Total com BDI</t>
  </si>
  <si>
    <t xml:space="preserve">Alvenaria de Vedação de Blocos Cerâmicos Furados na Horizontal espessura de 11,5 cm </t>
  </si>
  <si>
    <t>Arm Bloco, Viga Baldrame e Sapata Utilizando Aço CA-50 de 10,0 mm
- MONTAGEM</t>
  </si>
  <si>
    <t>Capa em chapa de aço galvanizado corte 50</t>
  </si>
  <si>
    <t>1.4</t>
  </si>
  <si>
    <t>Engenheiro Civil Junior</t>
  </si>
  <si>
    <t>Horas</t>
  </si>
  <si>
    <t>Cumeeira para telha de fibrocimento</t>
  </si>
  <si>
    <t>10.7</t>
  </si>
  <si>
    <t>Ponto de Lógica e Antena</t>
  </si>
  <si>
    <t>composição 1</t>
  </si>
  <si>
    <t>composição 2</t>
  </si>
  <si>
    <t>Revestimento cerâmico nas paredes internas, dimesão de 20x20</t>
  </si>
  <si>
    <t>Revestimento cerâmico para piso com placa  35x35cm</t>
  </si>
  <si>
    <t>Concreto FCK 25mpa, Traço 1:2,7:3, preparo mecânico (pilar)</t>
  </si>
  <si>
    <t>Concreto FCK 25mpa, Traço 1:2,7:3, preparo mecânico (Viga)</t>
  </si>
  <si>
    <t>Concretagem de Sapatas fck 20 Mpa, preparo mecânico</t>
  </si>
  <si>
    <t>5.5</t>
  </si>
  <si>
    <t>Concretagem de contrapiso fck 20 Mpa, preparo mecânico</t>
  </si>
  <si>
    <t>Tanque Séptico, em concreto pré-moldado</t>
  </si>
  <si>
    <t>Total Item 9</t>
  </si>
  <si>
    <t xml:space="preserve">Total para 01 Unidade </t>
  </si>
  <si>
    <t xml:space="preserve">Total para 04 Unidade </t>
  </si>
  <si>
    <t xml:space="preserve">Data: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</si>
</sst>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R$&quot;\ * #,##0.00_-;\-&quot;R$&quot;\ * #,##0.00_-;_-&quot;R$&quot;\ * &quot;-&quot;??_-;_-@_-"/>
    <numFmt numFmtId="164" formatCode="_(* #,##0.00_);_(* \(#,##0.00\);_(* &quot;-&quot;??_);_(@_)"/>
    <numFmt numFmtId="165" formatCode="0.00_)"/>
  </numFmts>
  <fonts count="22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Arial"/>
      <family val="2"/>
    </font>
    <font>
      <sz val="10"/>
      <name val="MS Sans Serif"/>
      <family val="2"/>
    </font>
    <font>
      <sz val="8"/>
      <name val="MS Sans Serif"/>
      <family val="2"/>
    </font>
    <font>
      <sz val="8"/>
      <color indexed="12"/>
      <name val="MS Sans Serif"/>
      <family val="2"/>
    </font>
    <font>
      <sz val="7"/>
      <color indexed="12"/>
      <name val="MS Sans Serif"/>
      <family val="2"/>
    </font>
    <font>
      <sz val="8"/>
      <color indexed="8"/>
      <name val="MS Sans Serif"/>
      <family val="2"/>
    </font>
    <font>
      <sz val="7"/>
      <color indexed="8"/>
      <name val="MS Sans Serif"/>
      <family val="2"/>
    </font>
    <font>
      <sz val="9"/>
      <name val="Arial"/>
      <family val="2"/>
    </font>
    <font>
      <b/>
      <sz val="10"/>
      <name val="Arial"/>
      <family val="2"/>
    </font>
    <font>
      <b/>
      <sz val="7"/>
      <color indexed="12"/>
      <name val="MS Sans Serif"/>
      <family val="2"/>
    </font>
    <font>
      <sz val="10"/>
      <name val="MS Sans Serif"/>
      <family val="2"/>
    </font>
    <font>
      <b/>
      <sz val="8"/>
      <name val="MS Sans Serif"/>
      <family val="2"/>
    </font>
    <font>
      <b/>
      <sz val="12"/>
      <name val="Arial"/>
      <family val="2"/>
    </font>
    <font>
      <sz val="11"/>
      <color indexed="12"/>
      <name val="MS Sans Serif"/>
      <family val="2"/>
    </font>
    <font>
      <sz val="9"/>
      <name val="Times New Roman"/>
      <family val="1"/>
    </font>
    <font>
      <sz val="8"/>
      <color indexed="8"/>
      <name val="Calibri"/>
      <family val="2"/>
    </font>
    <font>
      <sz val="10"/>
      <name val="Arial"/>
    </font>
    <font>
      <sz val="10"/>
      <color theme="1"/>
      <name val="Arial"/>
      <family val="2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65"/>
        <bgColor indexed="8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5">
    <xf numFmtId="0" fontId="0" fillId="0" borderId="0"/>
    <xf numFmtId="0" fontId="4" fillId="0" borderId="0"/>
    <xf numFmtId="0" fontId="10" fillId="0" borderId="0"/>
    <xf numFmtId="164" fontId="1" fillId="0" borderId="0" applyFont="0" applyFill="0" applyBorder="0" applyAlignment="0" applyProtection="0"/>
    <xf numFmtId="44" fontId="19" fillId="0" borderId="0" applyFont="0" applyFill="0" applyBorder="0" applyAlignment="0" applyProtection="0"/>
  </cellStyleXfs>
  <cellXfs count="132">
    <xf numFmtId="0" fontId="0" fillId="0" borderId="0" xfId="0"/>
    <xf numFmtId="0" fontId="5" fillId="0" borderId="0" xfId="1" applyFont="1"/>
    <xf numFmtId="0" fontId="8" fillId="0" borderId="0" xfId="1" applyFont="1"/>
    <xf numFmtId="0" fontId="9" fillId="0" borderId="0" xfId="1" applyFont="1"/>
    <xf numFmtId="0" fontId="8" fillId="0" borderId="0" xfId="1" applyFont="1" applyAlignment="1">
      <alignment horizontal="center"/>
    </xf>
    <xf numFmtId="0" fontId="6" fillId="0" borderId="0" xfId="1" applyFont="1" applyAlignment="1">
      <alignment horizontal="center"/>
    </xf>
    <xf numFmtId="0" fontId="6" fillId="0" borderId="0" xfId="1" applyFont="1"/>
    <xf numFmtId="0" fontId="7" fillId="0" borderId="0" xfId="1" applyFont="1"/>
    <xf numFmtId="2" fontId="10" fillId="0" borderId="0" xfId="2" applyNumberFormat="1"/>
    <xf numFmtId="2" fontId="2" fillId="0" borderId="0" xfId="2" applyNumberFormat="1" applyFont="1"/>
    <xf numFmtId="0" fontId="3" fillId="0" borderId="0" xfId="0" applyFont="1"/>
    <xf numFmtId="164" fontId="0" fillId="0" borderId="3" xfId="3" applyFont="1" applyBorder="1"/>
    <xf numFmtId="0" fontId="3" fillId="0" borderId="4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justify"/>
    </xf>
    <xf numFmtId="0" fontId="0" fillId="0" borderId="1" xfId="0" applyBorder="1"/>
    <xf numFmtId="164" fontId="0" fillId="0" borderId="0" xfId="3" applyFont="1" applyBorder="1"/>
    <xf numFmtId="4" fontId="8" fillId="2" borderId="0" xfId="1" applyNumberFormat="1" applyFont="1" applyFill="1" applyProtection="1">
      <protection locked="0"/>
    </xf>
    <xf numFmtId="0" fontId="0" fillId="0" borderId="3" xfId="0" applyBorder="1" applyAlignment="1">
      <alignment horizontal="center"/>
    </xf>
    <xf numFmtId="165" fontId="8" fillId="0" borderId="0" xfId="1" applyNumberFormat="1" applyFont="1" applyProtection="1">
      <protection locked="0"/>
    </xf>
    <xf numFmtId="0" fontId="3" fillId="0" borderId="6" xfId="0" applyFont="1" applyBorder="1" applyAlignment="1">
      <alignment horizontal="right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justify"/>
    </xf>
    <xf numFmtId="4" fontId="8" fillId="0" borderId="0" xfId="1" applyNumberFormat="1" applyFont="1" applyAlignment="1">
      <alignment horizontal="center"/>
    </xf>
    <xf numFmtId="0" fontId="0" fillId="0" borderId="0" xfId="0" applyAlignment="1">
      <alignment horizontal="right"/>
    </xf>
    <xf numFmtId="0" fontId="0" fillId="0" borderId="2" xfId="0" applyBorder="1"/>
    <xf numFmtId="164" fontId="0" fillId="0" borderId="7" xfId="3" applyFont="1" applyBorder="1"/>
    <xf numFmtId="0" fontId="3" fillId="0" borderId="3" xfId="0" applyFont="1" applyBorder="1" applyAlignment="1">
      <alignment horizontal="center"/>
    </xf>
    <xf numFmtId="0" fontId="0" fillId="0" borderId="1" xfId="0" applyBorder="1" applyAlignment="1">
      <alignment vertical="top" wrapText="1"/>
    </xf>
    <xf numFmtId="0" fontId="0" fillId="0" borderId="2" xfId="0" applyBorder="1" applyAlignment="1">
      <alignment vertical="top" wrapText="1"/>
    </xf>
    <xf numFmtId="0" fontId="3" fillId="0" borderId="6" xfId="0" applyFont="1" applyBorder="1" applyAlignment="1">
      <alignment horizontal="right" vertical="top"/>
    </xf>
    <xf numFmtId="0" fontId="0" fillId="0" borderId="3" xfId="0" applyBorder="1"/>
    <xf numFmtId="0" fontId="11" fillId="0" borderId="0" xfId="0" applyFont="1"/>
    <xf numFmtId="0" fontId="0" fillId="0" borderId="6" xfId="0" applyBorder="1" applyAlignment="1">
      <alignment horizontal="right"/>
    </xf>
    <xf numFmtId="0" fontId="12" fillId="0" borderId="0" xfId="1" applyFont="1"/>
    <xf numFmtId="0" fontId="11" fillId="0" borderId="0" xfId="1" applyFont="1" applyAlignment="1">
      <alignment horizontal="center"/>
    </xf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0" xfId="0" applyFont="1" applyBorder="1" applyAlignment="1">
      <alignment horizontal="right"/>
    </xf>
    <xf numFmtId="0" fontId="3" fillId="0" borderId="10" xfId="0" applyFont="1" applyBorder="1" applyAlignment="1">
      <alignment horizontal="right" vertical="top"/>
    </xf>
    <xf numFmtId="0" fontId="0" fillId="0" borderId="2" xfId="0" applyBorder="1" applyAlignment="1">
      <alignment horizontal="right"/>
    </xf>
    <xf numFmtId="0" fontId="0" fillId="0" borderId="10" xfId="0" applyBorder="1" applyAlignment="1">
      <alignment horizontal="right"/>
    </xf>
    <xf numFmtId="0" fontId="13" fillId="0" borderId="0" xfId="1" applyFont="1" applyAlignment="1">
      <alignment horizontal="right"/>
    </xf>
    <xf numFmtId="10" fontId="14" fillId="0" borderId="12" xfId="1" applyNumberFormat="1" applyFont="1" applyBorder="1" applyAlignment="1">
      <alignment horizontal="center"/>
    </xf>
    <xf numFmtId="0" fontId="3" fillId="0" borderId="1" xfId="0" applyFont="1" applyBorder="1" applyAlignment="1">
      <alignment horizontal="left" vertical="justify"/>
    </xf>
    <xf numFmtId="17" fontId="0" fillId="0" borderId="0" xfId="0" applyNumberFormat="1" applyAlignment="1">
      <alignment horizontal="center"/>
    </xf>
    <xf numFmtId="0" fontId="0" fillId="0" borderId="12" xfId="0" applyBorder="1"/>
    <xf numFmtId="164" fontId="1" fillId="0" borderId="3" xfId="3" applyFont="1" applyBorder="1"/>
    <xf numFmtId="0" fontId="1" fillId="0" borderId="1" xfId="0" applyFont="1" applyBorder="1"/>
    <xf numFmtId="0" fontId="1" fillId="0" borderId="4" xfId="0" applyFont="1" applyBorder="1" applyAlignment="1">
      <alignment horizontal="center" vertical="justify"/>
    </xf>
    <xf numFmtId="0" fontId="1" fillId="0" borderId="3" xfId="0" applyFont="1" applyBorder="1"/>
    <xf numFmtId="0" fontId="1" fillId="0" borderId="10" xfId="0" applyFont="1" applyBorder="1" applyAlignment="1">
      <alignment horizontal="right"/>
    </xf>
    <xf numFmtId="0" fontId="1" fillId="0" borderId="3" xfId="0" applyFont="1" applyBorder="1" applyAlignment="1">
      <alignment horizontal="center"/>
    </xf>
    <xf numFmtId="0" fontId="1" fillId="0" borderId="6" xfId="0" applyFont="1" applyBorder="1" applyAlignment="1">
      <alignment horizontal="right"/>
    </xf>
    <xf numFmtId="0" fontId="1" fillId="0" borderId="6" xfId="0" applyFont="1" applyBorder="1" applyAlignment="1">
      <alignment horizontal="right" vertical="top"/>
    </xf>
    <xf numFmtId="0" fontId="1" fillId="0" borderId="9" xfId="0" applyFont="1" applyBorder="1" applyAlignment="1">
      <alignment horizontal="right"/>
    </xf>
    <xf numFmtId="0" fontId="1" fillId="0" borderId="6" xfId="0" applyFont="1" applyBorder="1" applyAlignment="1">
      <alignment horizontal="right" vertical="center"/>
    </xf>
    <xf numFmtId="0" fontId="0" fillId="0" borderId="3" xfId="0" applyBorder="1" applyAlignment="1">
      <alignment horizontal="center" vertical="center"/>
    </xf>
    <xf numFmtId="164" fontId="0" fillId="0" borderId="3" xfId="3" applyFont="1" applyBorder="1" applyAlignment="1">
      <alignment vertical="center"/>
    </xf>
    <xf numFmtId="0" fontId="3" fillId="0" borderId="11" xfId="0" applyFont="1" applyBorder="1" applyAlignment="1">
      <alignment horizontal="right" vertical="center"/>
    </xf>
    <xf numFmtId="0" fontId="1" fillId="0" borderId="0" xfId="0" applyFont="1"/>
    <xf numFmtId="164" fontId="1" fillId="0" borderId="0" xfId="3" applyFont="1" applyBorder="1"/>
    <xf numFmtId="0" fontId="3" fillId="0" borderId="3" xfId="0" applyFont="1" applyBorder="1" applyAlignment="1">
      <alignment horizontal="right"/>
    </xf>
    <xf numFmtId="164" fontId="0" fillId="0" borderId="3" xfId="3" applyFont="1" applyFill="1" applyBorder="1"/>
    <xf numFmtId="164" fontId="0" fillId="0" borderId="7" xfId="3" applyFont="1" applyFill="1" applyBorder="1"/>
    <xf numFmtId="0" fontId="1" fillId="0" borderId="1" xfId="0" applyFont="1" applyBorder="1" applyAlignment="1">
      <alignment horizontal="left" vertical="justify"/>
    </xf>
    <xf numFmtId="0" fontId="1" fillId="0" borderId="2" xfId="0" applyFont="1" applyBorder="1" applyAlignment="1">
      <alignment horizontal="left" vertical="justify"/>
    </xf>
    <xf numFmtId="0" fontId="1" fillId="0" borderId="11" xfId="0" applyFont="1" applyBorder="1" applyAlignment="1">
      <alignment horizontal="right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0" fillId="0" borderId="13" xfId="0" applyBorder="1" applyAlignment="1">
      <alignment horizontal="center"/>
    </xf>
    <xf numFmtId="0" fontId="0" fillId="0" borderId="17" xfId="0" applyBorder="1" applyAlignment="1">
      <alignment horizontal="center"/>
    </xf>
    <xf numFmtId="0" fontId="0" fillId="0" borderId="17" xfId="0" applyBorder="1"/>
    <xf numFmtId="0" fontId="0" fillId="0" borderId="17" xfId="0" applyBorder="1" applyAlignment="1">
      <alignment horizontal="right"/>
    </xf>
    <xf numFmtId="164" fontId="0" fillId="0" borderId="17" xfId="3" applyFont="1" applyBorder="1"/>
    <xf numFmtId="164" fontId="0" fillId="0" borderId="14" xfId="3" applyFont="1" applyBorder="1"/>
    <xf numFmtId="0" fontId="1" fillId="0" borderId="2" xfId="0" applyFont="1" applyBorder="1" applyAlignment="1">
      <alignment horizontal="right"/>
    </xf>
    <xf numFmtId="0" fontId="16" fillId="0" borderId="0" xfId="1" applyFont="1"/>
    <xf numFmtId="0" fontId="17" fillId="0" borderId="0" xfId="0" applyFont="1" applyAlignment="1">
      <alignment horizontal="center"/>
    </xf>
    <xf numFmtId="0" fontId="0" fillId="0" borderId="1" xfId="0" applyBorder="1" applyAlignment="1">
      <alignment horizontal="left"/>
    </xf>
    <xf numFmtId="0" fontId="11" fillId="3" borderId="6" xfId="0" applyFont="1" applyFill="1" applyBorder="1" applyAlignment="1">
      <alignment horizontal="center"/>
    </xf>
    <xf numFmtId="0" fontId="11" fillId="3" borderId="10" xfId="0" applyFont="1" applyFill="1" applyBorder="1" applyAlignment="1">
      <alignment horizontal="center"/>
    </xf>
    <xf numFmtId="0" fontId="11" fillId="3" borderId="1" xfId="0" applyFont="1" applyFill="1" applyBorder="1"/>
    <xf numFmtId="0" fontId="11" fillId="3" borderId="2" xfId="0" applyFont="1" applyFill="1" applyBorder="1"/>
    <xf numFmtId="0" fontId="3" fillId="3" borderId="3" xfId="0" applyFont="1" applyFill="1" applyBorder="1" applyAlignment="1">
      <alignment horizontal="center"/>
    </xf>
    <xf numFmtId="164" fontId="0" fillId="3" borderId="3" xfId="3" applyFont="1" applyFill="1" applyBorder="1"/>
    <xf numFmtId="164" fontId="1" fillId="3" borderId="3" xfId="3" applyFont="1" applyFill="1" applyBorder="1"/>
    <xf numFmtId="164" fontId="0" fillId="3" borderId="7" xfId="3" applyFont="1" applyFill="1" applyBorder="1"/>
    <xf numFmtId="0" fontId="0" fillId="3" borderId="2" xfId="0" applyFill="1" applyBorder="1"/>
    <xf numFmtId="0" fontId="0" fillId="3" borderId="3" xfId="0" applyFill="1" applyBorder="1" applyAlignment="1">
      <alignment horizontal="center"/>
    </xf>
    <xf numFmtId="0" fontId="0" fillId="3" borderId="2" xfId="0" applyFill="1" applyBorder="1" applyAlignment="1">
      <alignment vertical="top" wrapText="1"/>
    </xf>
    <xf numFmtId="0" fontId="11" fillId="3" borderId="6" xfId="0" applyFont="1" applyFill="1" applyBorder="1" applyAlignment="1">
      <alignment horizontal="center" vertical="center"/>
    </xf>
    <xf numFmtId="0" fontId="11" fillId="3" borderId="10" xfId="0" applyFont="1" applyFill="1" applyBorder="1" applyAlignment="1">
      <alignment horizontal="center" vertical="center"/>
    </xf>
    <xf numFmtId="0" fontId="0" fillId="3" borderId="2" xfId="0" applyFill="1" applyBorder="1" applyAlignment="1">
      <alignment horizontal="center"/>
    </xf>
    <xf numFmtId="0" fontId="11" fillId="3" borderId="2" xfId="0" applyFont="1" applyFill="1" applyBorder="1" applyAlignment="1">
      <alignment horizontal="center"/>
    </xf>
    <xf numFmtId="164" fontId="1" fillId="0" borderId="3" xfId="0" applyNumberFormat="1" applyFont="1" applyBorder="1" applyAlignment="1">
      <alignment horizontal="center"/>
    </xf>
    <xf numFmtId="0" fontId="1" fillId="0" borderId="1" xfId="0" applyFont="1" applyBorder="1" applyAlignment="1">
      <alignment horizontal="left"/>
    </xf>
    <xf numFmtId="0" fontId="1" fillId="0" borderId="2" xfId="0" applyFont="1" applyBorder="1" applyAlignment="1">
      <alignment horizontal="left"/>
    </xf>
    <xf numFmtId="0" fontId="3" fillId="0" borderId="5" xfId="0" applyFont="1" applyBorder="1" applyAlignment="1">
      <alignment horizontal="center" vertical="center"/>
    </xf>
    <xf numFmtId="0" fontId="0" fillId="0" borderId="2" xfId="0" applyBorder="1" applyAlignment="1">
      <alignment horizontal="left" vertical="justify"/>
    </xf>
    <xf numFmtId="0" fontId="0" fillId="0" borderId="3" xfId="0" applyBorder="1" applyAlignment="1">
      <alignment horizontal="right"/>
    </xf>
    <xf numFmtId="0" fontId="20" fillId="0" borderId="3" xfId="0" applyFont="1" applyBorder="1"/>
    <xf numFmtId="164" fontId="0" fillId="0" borderId="15" xfId="3" applyFont="1" applyBorder="1"/>
    <xf numFmtId="0" fontId="0" fillId="0" borderId="16" xfId="0" applyBorder="1" applyAlignment="1">
      <alignment horizontal="right"/>
    </xf>
    <xf numFmtId="0" fontId="0" fillId="0" borderId="15" xfId="0" applyBorder="1" applyAlignment="1">
      <alignment horizontal="right"/>
    </xf>
    <xf numFmtId="0" fontId="3" fillId="0" borderId="15" xfId="0" applyFont="1" applyBorder="1"/>
    <xf numFmtId="0" fontId="0" fillId="0" borderId="15" xfId="0" applyBorder="1"/>
    <xf numFmtId="0" fontId="3" fillId="0" borderId="15" xfId="0" applyFont="1" applyBorder="1" applyAlignment="1">
      <alignment horizontal="center"/>
    </xf>
    <xf numFmtId="164" fontId="0" fillId="0" borderId="18" xfId="3" applyFont="1" applyBorder="1"/>
    <xf numFmtId="0" fontId="1" fillId="4" borderId="10" xfId="0" applyFont="1" applyFill="1" applyBorder="1" applyAlignment="1">
      <alignment horizontal="right"/>
    </xf>
    <xf numFmtId="164" fontId="15" fillId="0" borderId="0" xfId="3" applyFont="1" applyBorder="1" applyAlignment="1">
      <alignment horizontal="right"/>
    </xf>
    <xf numFmtId="164" fontId="15" fillId="0" borderId="0" xfId="3" applyFont="1" applyBorder="1"/>
    <xf numFmtId="44" fontId="15" fillId="0" borderId="18" xfId="4" applyFont="1" applyBorder="1"/>
    <xf numFmtId="164" fontId="15" fillId="0" borderId="4" xfId="3" applyFont="1" applyBorder="1"/>
    <xf numFmtId="0" fontId="1" fillId="0" borderId="1" xfId="0" applyFont="1" applyBorder="1" applyAlignment="1">
      <alignment horizontal="left" vertical="justify"/>
    </xf>
    <xf numFmtId="0" fontId="1" fillId="0" borderId="2" xfId="0" applyFont="1" applyBorder="1" applyAlignment="1">
      <alignment horizontal="left" vertical="justify"/>
    </xf>
    <xf numFmtId="0" fontId="18" fillId="0" borderId="0" xfId="0" applyFont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1" fillId="0" borderId="0" xfId="1" applyFont="1" applyAlignment="1">
      <alignment horizontal="left" vertical="justify"/>
    </xf>
    <xf numFmtId="0" fontId="1" fillId="4" borderId="1" xfId="0" applyFont="1" applyFill="1" applyBorder="1" applyAlignment="1">
      <alignment horizontal="left" vertical="justify"/>
    </xf>
    <xf numFmtId="0" fontId="1" fillId="4" borderId="2" xfId="0" applyFont="1" applyFill="1" applyBorder="1" applyAlignment="1">
      <alignment horizontal="left" vertical="justify"/>
    </xf>
    <xf numFmtId="164" fontId="15" fillId="0" borderId="5" xfId="3" applyFont="1" applyBorder="1" applyAlignment="1">
      <alignment horizontal="center"/>
    </xf>
    <xf numFmtId="164" fontId="15" fillId="0" borderId="8" xfId="3" applyFont="1" applyBorder="1" applyAlignment="1">
      <alignment horizontal="center"/>
    </xf>
    <xf numFmtId="0" fontId="1" fillId="0" borderId="1" xfId="0" applyFont="1" applyBorder="1" applyAlignment="1">
      <alignment horizontal="left" vertical="top" wrapText="1"/>
    </xf>
    <xf numFmtId="0" fontId="1" fillId="0" borderId="2" xfId="0" applyFont="1" applyBorder="1" applyAlignment="1">
      <alignment horizontal="left" vertical="top" wrapText="1"/>
    </xf>
    <xf numFmtId="0" fontId="1" fillId="0" borderId="1" xfId="0" applyFont="1" applyBorder="1" applyAlignment="1">
      <alignment horizontal="left" vertical="center" wrapText="1"/>
    </xf>
    <xf numFmtId="0" fontId="1" fillId="0" borderId="2" xfId="0" applyFont="1" applyBorder="1" applyAlignment="1">
      <alignment horizontal="left" vertical="center" wrapText="1"/>
    </xf>
    <xf numFmtId="0" fontId="15" fillId="0" borderId="0" xfId="0" applyFont="1" applyAlignment="1">
      <alignment horizontal="center"/>
    </xf>
    <xf numFmtId="0" fontId="3" fillId="0" borderId="5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1" fillId="0" borderId="1" xfId="0" applyFont="1" applyBorder="1" applyAlignment="1">
      <alignment horizontal="left" wrapText="1"/>
    </xf>
    <xf numFmtId="0" fontId="1" fillId="0" borderId="2" xfId="0" applyFont="1" applyBorder="1" applyAlignment="1">
      <alignment horizontal="left" wrapText="1"/>
    </xf>
    <xf numFmtId="0" fontId="5" fillId="0" borderId="12" xfId="1" applyFont="1" applyBorder="1"/>
  </cellXfs>
  <cellStyles count="5">
    <cellStyle name="Moeda" xfId="4" builtinId="4"/>
    <cellStyle name="Normal" xfId="0" builtinId="0"/>
    <cellStyle name="Normal_ORÇAMENTO-HAB" xfId="1" xr:uid="{00000000-0005-0000-0000-000002000000}"/>
    <cellStyle name="Normal_Plan1" xfId="2" xr:uid="{00000000-0005-0000-0000-000004000000}"/>
    <cellStyle name="Vírgula" xfId="3" builtinId="3"/>
  </cellStyles>
  <dxfs count="4">
    <dxf>
      <font>
        <b val="0"/>
        <i val="0"/>
        <color theme="0" tint="-0.14996795556505021"/>
        <name val="Calibri Light"/>
        <scheme val="none"/>
      </font>
      <fill>
        <patternFill>
          <fgColor indexed="64"/>
          <bgColor theme="0" tint="-0.14996795556505021"/>
        </patternFill>
      </fill>
      <border>
        <left/>
        <right/>
        <top style="thin">
          <color indexed="64"/>
        </top>
        <bottom style="thin">
          <color indexed="64"/>
        </bottom>
      </border>
    </dxf>
    <dxf>
      <font>
        <b/>
        <i val="0"/>
      </font>
      <fill>
        <patternFill>
          <bgColor theme="0" tint="-0.14996795556505021"/>
        </patternFill>
      </fill>
      <border>
        <left style="thin">
          <color indexed="64"/>
        </left>
        <top style="thin">
          <color indexed="64"/>
        </top>
        <bottom style="thin">
          <color indexed="64"/>
        </bottom>
      </border>
    </dxf>
    <dxf>
      <font>
        <b/>
        <i val="0"/>
      </font>
      <fill>
        <patternFill>
          <bgColor theme="0" tint="-0.14996795556505021"/>
        </patternFill>
      </fill>
      <border>
        <left/>
        <right/>
        <top style="thin">
          <color indexed="64"/>
        </top>
        <bottom style="thin">
          <color indexed="64"/>
        </bottom>
      </border>
    </dxf>
    <dxf>
      <font>
        <b/>
        <i val="0"/>
      </font>
      <fill>
        <patternFill>
          <bgColor theme="0" tint="-0.14996795556505021"/>
        </patternFill>
      </fill>
      <border>
        <left/>
        <right style="thin">
          <color indexed="64"/>
        </right>
        <top style="thin">
          <color indexed="64"/>
        </top>
        <bottom style="thin">
          <color indexed="64"/>
        </bottom>
      </border>
    </dxf>
  </dxfs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o Office">
  <a:themeElements>
    <a:clrScheme name="Escritório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Escritório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Escritório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2:R113"/>
  <sheetViews>
    <sheetView tabSelected="1" zoomScaleNormal="100" workbookViewId="0">
      <selection activeCell="L19" sqref="L19"/>
    </sheetView>
  </sheetViews>
  <sheetFormatPr defaultRowHeight="10.5" x14ac:dyDescent="0.15"/>
  <cols>
    <col min="1" max="1" width="3.7109375" style="6" customWidth="1"/>
    <col min="2" max="2" width="9.28515625" style="6" bestFit="1" customWidth="1"/>
    <col min="3" max="3" width="13.5703125" style="6" customWidth="1"/>
    <col min="4" max="4" width="21.140625" style="7" customWidth="1"/>
    <col min="5" max="5" width="39.85546875" style="7" customWidth="1"/>
    <col min="6" max="6" width="9.140625" style="5"/>
    <col min="7" max="7" width="10.7109375" style="1" bestFit="1" customWidth="1"/>
    <col min="8" max="8" width="11.85546875" style="1" customWidth="1"/>
    <col min="9" max="9" width="13.42578125" style="1" customWidth="1"/>
    <col min="10" max="10" width="16.42578125" style="1" customWidth="1"/>
    <col min="11" max="16384" width="9.140625" style="1"/>
  </cols>
  <sheetData>
    <row r="2" spans="1:18" ht="15.75" x14ac:dyDescent="0.25">
      <c r="A2" s="126" t="s">
        <v>55</v>
      </c>
      <c r="B2" s="126"/>
      <c r="C2" s="126"/>
      <c r="D2" s="126"/>
      <c r="E2" s="126"/>
      <c r="F2" s="126"/>
      <c r="G2" s="126"/>
      <c r="H2" s="126"/>
      <c r="I2" s="126"/>
      <c r="J2" s="126"/>
    </row>
    <row r="4" spans="1:18" ht="12.75" x14ac:dyDescent="0.2">
      <c r="B4" s="31" t="s">
        <v>159</v>
      </c>
      <c r="C4" s="31"/>
      <c r="D4" s="33"/>
      <c r="F4" s="34" t="s">
        <v>193</v>
      </c>
      <c r="G4" s="131"/>
      <c r="H4" s="41" t="s">
        <v>13</v>
      </c>
      <c r="I4" s="42">
        <v>0.28399999999999997</v>
      </c>
    </row>
    <row r="5" spans="1:18" ht="12.75" x14ac:dyDescent="0.2">
      <c r="B5" s="31" t="s">
        <v>160</v>
      </c>
      <c r="C5" s="31"/>
      <c r="D5" s="33"/>
      <c r="E5" s="76"/>
      <c r="F5" s="34"/>
      <c r="H5" s="23" t="s">
        <v>12</v>
      </c>
      <c r="I5" s="44">
        <v>44853</v>
      </c>
    </row>
    <row r="6" spans="1:18" ht="13.5" thickBot="1" x14ac:dyDescent="0.25">
      <c r="A6"/>
      <c r="B6" s="31" t="s">
        <v>115</v>
      </c>
      <c r="C6" s="31"/>
      <c r="D6"/>
      <c r="E6" s="59"/>
      <c r="F6"/>
      <c r="G6"/>
      <c r="H6" s="23"/>
      <c r="I6" s="44"/>
      <c r="J6"/>
    </row>
    <row r="7" spans="1:18" ht="26.25" thickBot="1" x14ac:dyDescent="0.2">
      <c r="A7" s="20"/>
      <c r="B7" s="97" t="s">
        <v>6</v>
      </c>
      <c r="C7" s="97" t="s">
        <v>12</v>
      </c>
      <c r="D7" s="127" t="s">
        <v>2</v>
      </c>
      <c r="E7" s="128"/>
      <c r="F7" s="12" t="s">
        <v>5</v>
      </c>
      <c r="G7" s="13" t="s">
        <v>7</v>
      </c>
      <c r="H7" s="48"/>
      <c r="I7" s="48" t="s">
        <v>170</v>
      </c>
      <c r="J7" s="48" t="s">
        <v>14</v>
      </c>
      <c r="K7" s="21"/>
      <c r="L7" s="21"/>
      <c r="M7" s="21"/>
      <c r="N7" s="21"/>
      <c r="O7" s="21"/>
      <c r="Q7" s="21"/>
      <c r="R7" s="22"/>
    </row>
    <row r="8" spans="1:18" ht="12.75" x14ac:dyDescent="0.2">
      <c r="A8"/>
      <c r="B8" s="69"/>
      <c r="C8" s="70"/>
      <c r="D8" s="71"/>
      <c r="E8" s="72"/>
      <c r="F8" s="70"/>
      <c r="G8" s="73"/>
      <c r="H8" s="73"/>
      <c r="I8" s="73"/>
      <c r="J8" s="74"/>
      <c r="K8" s="15"/>
      <c r="L8" s="15"/>
      <c r="M8" s="15"/>
      <c r="N8" s="15"/>
      <c r="O8" s="15"/>
      <c r="Q8" s="18"/>
      <c r="R8" s="16"/>
    </row>
    <row r="9" spans="1:18" ht="19.5" customHeight="1" x14ac:dyDescent="0.2">
      <c r="A9"/>
      <c r="B9" s="90">
        <v>1</v>
      </c>
      <c r="C9" s="91"/>
      <c r="D9" s="81" t="s">
        <v>8</v>
      </c>
      <c r="E9" s="87"/>
      <c r="F9" s="92"/>
      <c r="G9" s="84"/>
      <c r="H9" s="84"/>
      <c r="I9" s="85" t="s">
        <v>43</v>
      </c>
      <c r="J9" s="86">
        <f>SUM(J10:J13)</f>
        <v>0</v>
      </c>
      <c r="K9" s="15"/>
      <c r="L9" s="15"/>
      <c r="M9" s="15"/>
      <c r="N9" s="15"/>
      <c r="O9" s="15"/>
      <c r="Q9" s="15"/>
      <c r="R9" s="16"/>
    </row>
    <row r="10" spans="1:18" ht="12.75" customHeight="1" x14ac:dyDescent="0.2">
      <c r="A10"/>
      <c r="B10" s="19" t="s">
        <v>0</v>
      </c>
      <c r="C10" s="50">
        <v>98519</v>
      </c>
      <c r="D10" s="14" t="s">
        <v>19</v>
      </c>
      <c r="E10" s="24"/>
      <c r="F10" s="17" t="s">
        <v>3</v>
      </c>
      <c r="G10" s="11">
        <v>150</v>
      </c>
      <c r="H10" s="11"/>
      <c r="I10" s="11"/>
      <c r="J10" s="25">
        <f>G10*I10</f>
        <v>0</v>
      </c>
      <c r="K10" s="60"/>
      <c r="L10" s="60"/>
      <c r="M10" s="15"/>
      <c r="N10" s="15"/>
      <c r="O10" s="15"/>
      <c r="Q10" s="15"/>
      <c r="R10" s="16"/>
    </row>
    <row r="11" spans="1:18" ht="12.75" customHeight="1" x14ac:dyDescent="0.2">
      <c r="A11"/>
      <c r="B11" s="19" t="s">
        <v>15</v>
      </c>
      <c r="C11" s="50" t="s">
        <v>134</v>
      </c>
      <c r="D11" s="47" t="s">
        <v>135</v>
      </c>
      <c r="E11" s="28"/>
      <c r="F11" s="17" t="s">
        <v>136</v>
      </c>
      <c r="G11" s="11">
        <v>2</v>
      </c>
      <c r="H11" s="11"/>
      <c r="I11" s="11"/>
      <c r="J11" s="25">
        <f>G11*I11</f>
        <v>0</v>
      </c>
      <c r="K11" s="60"/>
      <c r="L11" s="60"/>
      <c r="M11" s="15"/>
      <c r="N11" s="15"/>
      <c r="O11" s="15"/>
      <c r="Q11" s="15"/>
      <c r="R11" s="16"/>
    </row>
    <row r="12" spans="1:18" ht="12.75" customHeight="1" x14ac:dyDescent="0.2">
      <c r="A12"/>
      <c r="B12" s="19" t="s">
        <v>16</v>
      </c>
      <c r="C12" s="50" t="s">
        <v>180</v>
      </c>
      <c r="D12" s="47" t="s">
        <v>56</v>
      </c>
      <c r="E12" s="28"/>
      <c r="F12" s="17" t="s">
        <v>3</v>
      </c>
      <c r="G12" s="11">
        <v>39.22</v>
      </c>
      <c r="H12" s="11"/>
      <c r="I12" s="11"/>
      <c r="J12" s="25">
        <f>G12*I12</f>
        <v>0</v>
      </c>
      <c r="K12" s="60"/>
      <c r="L12" s="60"/>
      <c r="M12" s="15"/>
      <c r="N12" s="15"/>
      <c r="O12" s="15"/>
      <c r="Q12" s="15"/>
      <c r="R12" s="16"/>
    </row>
    <row r="13" spans="1:18" ht="12.75" customHeight="1" x14ac:dyDescent="0.2">
      <c r="A13"/>
      <c r="B13" s="19" t="s">
        <v>174</v>
      </c>
      <c r="C13" s="50">
        <v>90777</v>
      </c>
      <c r="D13" s="47" t="s">
        <v>175</v>
      </c>
      <c r="E13" s="28"/>
      <c r="F13" s="17" t="s">
        <v>176</v>
      </c>
      <c r="G13" s="11">
        <v>8</v>
      </c>
      <c r="H13" s="11"/>
      <c r="I13" s="11"/>
      <c r="J13" s="25">
        <f>G13*I13</f>
        <v>0</v>
      </c>
      <c r="K13" s="60"/>
      <c r="L13" s="60"/>
      <c r="M13" s="15"/>
      <c r="N13" s="15"/>
      <c r="O13" s="15"/>
      <c r="Q13" s="15"/>
      <c r="R13" s="16"/>
    </row>
    <row r="14" spans="1:18" ht="12.75" customHeight="1" x14ac:dyDescent="0.2">
      <c r="A14"/>
      <c r="B14" s="52"/>
      <c r="C14" s="50"/>
      <c r="D14" s="47"/>
      <c r="E14" s="28"/>
      <c r="F14" s="17"/>
      <c r="G14" s="11"/>
      <c r="H14" s="11"/>
      <c r="I14" s="11"/>
      <c r="J14" s="25"/>
      <c r="K14" s="60"/>
      <c r="L14" s="60"/>
      <c r="M14" s="15"/>
      <c r="N14" s="15"/>
      <c r="O14" s="15"/>
      <c r="Q14" s="15"/>
      <c r="R14" s="16"/>
    </row>
    <row r="15" spans="1:18" ht="12.75" customHeight="1" x14ac:dyDescent="0.2">
      <c r="A15"/>
      <c r="B15" s="79">
        <v>2</v>
      </c>
      <c r="C15" s="80"/>
      <c r="D15" s="81" t="s">
        <v>57</v>
      </c>
      <c r="E15" s="89"/>
      <c r="F15" s="88"/>
      <c r="G15" s="84"/>
      <c r="H15" s="84"/>
      <c r="I15" s="85" t="s">
        <v>44</v>
      </c>
      <c r="J15" s="86">
        <f>SUM(J16:J26)</f>
        <v>0</v>
      </c>
      <c r="K15" s="60"/>
      <c r="L15" s="60"/>
      <c r="M15" s="15"/>
      <c r="N15" s="15"/>
      <c r="O15" s="15"/>
      <c r="Q15" s="15"/>
      <c r="R15" s="16"/>
    </row>
    <row r="16" spans="1:18" ht="12.75" customHeight="1" x14ac:dyDescent="0.2">
      <c r="A16"/>
      <c r="B16" s="52" t="s">
        <v>68</v>
      </c>
      <c r="C16" s="50">
        <v>93358</v>
      </c>
      <c r="D16" s="78" t="s">
        <v>85</v>
      </c>
      <c r="E16" s="28"/>
      <c r="F16" s="17" t="s">
        <v>4</v>
      </c>
      <c r="G16" s="11">
        <v>10.53</v>
      </c>
      <c r="H16" s="11"/>
      <c r="I16" s="11"/>
      <c r="J16" s="25">
        <f>G16*I16</f>
        <v>0</v>
      </c>
      <c r="K16" s="60"/>
      <c r="L16" s="60"/>
      <c r="M16" s="15"/>
      <c r="N16" s="15"/>
      <c r="O16" s="15"/>
      <c r="Q16" s="15"/>
      <c r="R16" s="16"/>
    </row>
    <row r="17" spans="1:18" ht="12.75" customHeight="1" x14ac:dyDescent="0.2">
      <c r="A17"/>
      <c r="B17" s="52" t="s">
        <v>69</v>
      </c>
      <c r="C17" s="50">
        <v>93367</v>
      </c>
      <c r="D17" s="78" t="s">
        <v>86</v>
      </c>
      <c r="E17" s="28"/>
      <c r="F17" s="17" t="s">
        <v>4</v>
      </c>
      <c r="G17" s="11">
        <v>10.220000000000001</v>
      </c>
      <c r="H17" s="11"/>
      <c r="I17" s="11"/>
      <c r="J17" s="25">
        <f>G17*I17</f>
        <v>0</v>
      </c>
      <c r="K17" s="60"/>
      <c r="L17" s="60"/>
      <c r="M17" s="15"/>
      <c r="N17" s="15"/>
      <c r="O17" s="15"/>
      <c r="Q17" s="15"/>
      <c r="R17" s="16"/>
    </row>
    <row r="18" spans="1:18" ht="12.75" customHeight="1" x14ac:dyDescent="0.2">
      <c r="A18"/>
      <c r="B18" s="52" t="s">
        <v>70</v>
      </c>
      <c r="C18" s="50">
        <v>102487</v>
      </c>
      <c r="D18" s="14" t="s">
        <v>59</v>
      </c>
      <c r="E18" s="28"/>
      <c r="F18" s="17" t="s">
        <v>4</v>
      </c>
      <c r="G18" s="11">
        <v>3.33</v>
      </c>
      <c r="H18" s="11"/>
      <c r="I18" s="11"/>
      <c r="J18" s="25">
        <f>G18*I18</f>
        <v>0</v>
      </c>
      <c r="K18" s="60"/>
      <c r="L18" s="60"/>
      <c r="M18" s="15"/>
      <c r="N18" s="15"/>
      <c r="O18" s="15"/>
      <c r="Q18" s="15"/>
      <c r="R18" s="16"/>
    </row>
    <row r="19" spans="1:18" ht="12.75" customHeight="1" x14ac:dyDescent="0.2">
      <c r="A19"/>
      <c r="B19" s="52" t="s">
        <v>71</v>
      </c>
      <c r="C19" s="50">
        <v>101159</v>
      </c>
      <c r="D19" s="47" t="s">
        <v>58</v>
      </c>
      <c r="E19" s="28"/>
      <c r="F19" s="17" t="s">
        <v>3</v>
      </c>
      <c r="G19" s="11">
        <v>15.52</v>
      </c>
      <c r="H19" s="11"/>
      <c r="I19" s="11"/>
      <c r="J19" s="25">
        <f>G19*I19</f>
        <v>0</v>
      </c>
      <c r="K19" s="60"/>
      <c r="L19" s="60"/>
      <c r="M19" s="15"/>
      <c r="N19" s="15"/>
      <c r="O19" s="15"/>
      <c r="Q19" s="15"/>
      <c r="R19" s="16"/>
    </row>
    <row r="20" spans="1:18" ht="12.75" customHeight="1" x14ac:dyDescent="0.2">
      <c r="A20"/>
      <c r="B20" s="52" t="s">
        <v>117</v>
      </c>
      <c r="C20" s="50">
        <v>96545</v>
      </c>
      <c r="D20" s="47" t="s">
        <v>161</v>
      </c>
      <c r="E20" s="28"/>
      <c r="F20" s="17" t="s">
        <v>88</v>
      </c>
      <c r="G20" s="11">
        <v>27.72</v>
      </c>
      <c r="H20" s="11"/>
      <c r="I20" s="11"/>
      <c r="J20" s="25">
        <f>G20*I20</f>
        <v>0</v>
      </c>
      <c r="K20" s="60"/>
      <c r="L20" s="60"/>
      <c r="M20" s="15"/>
      <c r="N20" s="15"/>
      <c r="O20" s="15"/>
      <c r="Q20" s="15"/>
      <c r="R20" s="16"/>
    </row>
    <row r="21" spans="1:18" ht="12.75" customHeight="1" x14ac:dyDescent="0.2">
      <c r="A21"/>
      <c r="B21" s="52" t="s">
        <v>72</v>
      </c>
      <c r="C21" s="50">
        <v>94964</v>
      </c>
      <c r="D21" s="47" t="s">
        <v>186</v>
      </c>
      <c r="E21" s="28"/>
      <c r="F21" s="17" t="s">
        <v>4</v>
      </c>
      <c r="G21" s="11">
        <v>1.06</v>
      </c>
      <c r="H21" s="11"/>
      <c r="I21" s="11"/>
      <c r="J21" s="25">
        <f>G21*I21</f>
        <v>0</v>
      </c>
      <c r="K21" s="60"/>
      <c r="L21" s="60"/>
      <c r="M21" s="15"/>
      <c r="N21" s="15"/>
      <c r="O21" s="15"/>
      <c r="Q21" s="15"/>
      <c r="R21" s="16"/>
    </row>
    <row r="22" spans="1:18" ht="12.75" customHeight="1" x14ac:dyDescent="0.2">
      <c r="A22"/>
      <c r="B22" s="52" t="s">
        <v>118</v>
      </c>
      <c r="C22" s="50">
        <v>96543</v>
      </c>
      <c r="D22" s="129" t="s">
        <v>90</v>
      </c>
      <c r="E22" s="130"/>
      <c r="F22" s="17" t="s">
        <v>89</v>
      </c>
      <c r="G22" s="11">
        <v>30.21</v>
      </c>
      <c r="H22" s="11"/>
      <c r="I22" s="11"/>
      <c r="J22" s="25">
        <f>G22*I22</f>
        <v>0</v>
      </c>
      <c r="K22" s="60"/>
      <c r="L22" s="60"/>
      <c r="M22" s="15"/>
      <c r="N22" s="15"/>
      <c r="O22" s="15"/>
      <c r="Q22" s="15"/>
      <c r="R22" s="16"/>
    </row>
    <row r="23" spans="1:18" ht="12.75" customHeight="1" x14ac:dyDescent="0.2">
      <c r="A23"/>
      <c r="B23" s="52" t="s">
        <v>119</v>
      </c>
      <c r="C23" s="50">
        <v>96545</v>
      </c>
      <c r="D23" s="129" t="s">
        <v>172</v>
      </c>
      <c r="E23" s="130"/>
      <c r="F23" s="17" t="s">
        <v>89</v>
      </c>
      <c r="G23" s="11">
        <v>102.66</v>
      </c>
      <c r="H23" s="11"/>
      <c r="I23" s="11"/>
      <c r="J23" s="25">
        <f>G23*I23</f>
        <v>0</v>
      </c>
      <c r="K23" s="60"/>
      <c r="L23" s="60"/>
      <c r="M23" s="15"/>
      <c r="N23" s="15"/>
      <c r="O23" s="15"/>
      <c r="Q23" s="15"/>
      <c r="R23" s="16"/>
    </row>
    <row r="24" spans="1:18" ht="12.75" customHeight="1" x14ac:dyDescent="0.2">
      <c r="A24"/>
      <c r="B24" s="52" t="s">
        <v>120</v>
      </c>
      <c r="C24" s="50">
        <v>94965</v>
      </c>
      <c r="D24" s="47" t="s">
        <v>91</v>
      </c>
      <c r="E24" s="28"/>
      <c r="F24" s="17" t="s">
        <v>4</v>
      </c>
      <c r="G24" s="11">
        <v>1.55</v>
      </c>
      <c r="H24" s="11"/>
      <c r="I24" s="11"/>
      <c r="J24" s="25">
        <f>G24*I24</f>
        <v>0</v>
      </c>
      <c r="K24" s="60"/>
      <c r="L24" s="60"/>
      <c r="M24" s="15"/>
      <c r="N24" s="15"/>
      <c r="O24" s="15"/>
      <c r="Q24" s="15"/>
      <c r="R24" s="16"/>
    </row>
    <row r="25" spans="1:18" ht="24" customHeight="1" x14ac:dyDescent="0.2">
      <c r="A25"/>
      <c r="B25" s="52" t="s">
        <v>121</v>
      </c>
      <c r="C25" s="58">
        <v>96536</v>
      </c>
      <c r="D25" s="124" t="s">
        <v>92</v>
      </c>
      <c r="E25" s="125"/>
      <c r="F25" s="17" t="s">
        <v>3</v>
      </c>
      <c r="G25" s="11">
        <v>19.399999999999999</v>
      </c>
      <c r="H25" s="11"/>
      <c r="I25" s="11"/>
      <c r="J25" s="25">
        <f>G25*I25</f>
        <v>0</v>
      </c>
      <c r="K25" s="60"/>
      <c r="L25" s="60"/>
      <c r="M25" s="15"/>
      <c r="N25" s="15"/>
      <c r="O25" s="15"/>
      <c r="Q25" s="15"/>
      <c r="R25" s="16"/>
    </row>
    <row r="26" spans="1:18" ht="12.75" customHeight="1" x14ac:dyDescent="0.2">
      <c r="A26"/>
      <c r="B26" s="52" t="s">
        <v>87</v>
      </c>
      <c r="C26" s="50" t="s">
        <v>181</v>
      </c>
      <c r="D26" s="47" t="s">
        <v>60</v>
      </c>
      <c r="E26" s="28"/>
      <c r="F26" s="17" t="s">
        <v>3</v>
      </c>
      <c r="G26" s="11">
        <v>23.28</v>
      </c>
      <c r="H26" s="11"/>
      <c r="I26" s="11"/>
      <c r="J26" s="25">
        <f>G26*I26</f>
        <v>0</v>
      </c>
      <c r="K26" s="60"/>
      <c r="L26" s="60"/>
      <c r="M26" s="15"/>
      <c r="N26" s="15"/>
      <c r="O26" s="15"/>
      <c r="Q26" s="15"/>
      <c r="R26" s="16"/>
    </row>
    <row r="27" spans="1:18" ht="12.75" customHeight="1" x14ac:dyDescent="0.2">
      <c r="A27"/>
      <c r="B27" s="19"/>
      <c r="C27" s="37"/>
      <c r="D27" s="27"/>
      <c r="E27" s="28"/>
      <c r="F27" s="17"/>
      <c r="G27" s="11"/>
      <c r="H27" s="11"/>
      <c r="I27" s="11"/>
      <c r="J27" s="25">
        <f>G27*I27</f>
        <v>0</v>
      </c>
      <c r="K27" s="60"/>
      <c r="L27" s="60"/>
      <c r="M27" s="15"/>
      <c r="N27" s="15"/>
      <c r="O27" s="15"/>
      <c r="Q27" s="15"/>
      <c r="R27" s="16"/>
    </row>
    <row r="28" spans="1:18" ht="12.75" x14ac:dyDescent="0.2">
      <c r="A28"/>
      <c r="B28" s="79">
        <v>3</v>
      </c>
      <c r="C28" s="80"/>
      <c r="D28" s="81" t="s">
        <v>20</v>
      </c>
      <c r="E28" s="87"/>
      <c r="F28" s="88"/>
      <c r="G28" s="84"/>
      <c r="H28" s="84"/>
      <c r="I28" s="85" t="s">
        <v>45</v>
      </c>
      <c r="J28" s="86">
        <f>SUM(J29:J29)</f>
        <v>0</v>
      </c>
      <c r="K28" s="60"/>
      <c r="L28" s="60"/>
      <c r="M28" s="15"/>
      <c r="N28" s="15"/>
      <c r="O28" s="15"/>
      <c r="Q28" s="15"/>
      <c r="R28" s="16"/>
    </row>
    <row r="29" spans="1:18" ht="27" customHeight="1" x14ac:dyDescent="0.2">
      <c r="A29"/>
      <c r="B29" s="55" t="s">
        <v>17</v>
      </c>
      <c r="C29" s="58">
        <v>103330</v>
      </c>
      <c r="D29" s="124" t="s">
        <v>171</v>
      </c>
      <c r="E29" s="125"/>
      <c r="F29" s="56" t="s">
        <v>3</v>
      </c>
      <c r="G29" s="57">
        <v>85.76</v>
      </c>
      <c r="H29" s="11"/>
      <c r="I29" s="11"/>
      <c r="J29" s="25">
        <f>G29*I29</f>
        <v>0</v>
      </c>
      <c r="K29" s="60"/>
      <c r="L29" s="60"/>
      <c r="M29" s="15"/>
      <c r="N29" s="15"/>
      <c r="O29" s="15"/>
      <c r="Q29" s="15"/>
      <c r="R29" s="16"/>
    </row>
    <row r="30" spans="1:18" ht="12.75" x14ac:dyDescent="0.2">
      <c r="A30"/>
      <c r="B30" s="19"/>
      <c r="C30" s="37"/>
      <c r="D30" s="14"/>
      <c r="E30" s="24"/>
      <c r="F30" s="17"/>
      <c r="G30" s="11"/>
      <c r="H30" s="11"/>
      <c r="I30" s="11"/>
      <c r="J30" s="25"/>
      <c r="K30" s="60"/>
      <c r="L30" s="60"/>
      <c r="M30" s="15"/>
      <c r="N30" s="15"/>
      <c r="O30" s="15"/>
      <c r="Q30" s="15"/>
      <c r="R30" s="16"/>
    </row>
    <row r="31" spans="1:18" ht="12.75" x14ac:dyDescent="0.2">
      <c r="A31"/>
      <c r="B31" s="79">
        <v>4</v>
      </c>
      <c r="C31" s="80"/>
      <c r="D31" s="81" t="s">
        <v>10</v>
      </c>
      <c r="E31" s="87"/>
      <c r="F31" s="88"/>
      <c r="G31" s="84"/>
      <c r="H31" s="84"/>
      <c r="I31" s="85" t="s">
        <v>46</v>
      </c>
      <c r="J31" s="86">
        <f>SUM(J32:J41)</f>
        <v>0</v>
      </c>
      <c r="K31" s="60"/>
      <c r="L31" s="60"/>
      <c r="M31" s="15"/>
      <c r="N31" s="15"/>
      <c r="O31" s="15"/>
      <c r="Q31" s="15"/>
      <c r="R31" s="16"/>
    </row>
    <row r="32" spans="1:18" ht="12.75" x14ac:dyDescent="0.2">
      <c r="A32" s="10"/>
      <c r="B32" s="53" t="s">
        <v>94</v>
      </c>
      <c r="C32" s="50">
        <v>94965</v>
      </c>
      <c r="D32" s="122" t="s">
        <v>184</v>
      </c>
      <c r="E32" s="123"/>
      <c r="F32" s="51" t="s">
        <v>4</v>
      </c>
      <c r="G32" s="11">
        <v>0.78</v>
      </c>
      <c r="H32" s="11"/>
      <c r="I32" s="11"/>
      <c r="J32" s="25">
        <f>G32*I32</f>
        <v>0</v>
      </c>
      <c r="K32" s="60"/>
      <c r="L32" s="60"/>
      <c r="M32" s="15"/>
      <c r="N32" s="15"/>
      <c r="O32" s="15"/>
      <c r="Q32" s="15"/>
      <c r="R32" s="16"/>
    </row>
    <row r="33" spans="1:18" ht="24" customHeight="1" x14ac:dyDescent="0.2">
      <c r="A33" s="10"/>
      <c r="B33" s="53" t="s">
        <v>95</v>
      </c>
      <c r="C33" s="50">
        <v>92427</v>
      </c>
      <c r="D33" s="124" t="s">
        <v>96</v>
      </c>
      <c r="E33" s="125"/>
      <c r="F33" s="17" t="s">
        <v>3</v>
      </c>
      <c r="G33" s="11">
        <v>13.2</v>
      </c>
      <c r="H33" s="11"/>
      <c r="I33" s="11"/>
      <c r="J33" s="25">
        <f>G33*I33</f>
        <v>0</v>
      </c>
      <c r="K33" s="60"/>
      <c r="L33" s="60"/>
      <c r="M33" s="15"/>
      <c r="N33" s="15"/>
      <c r="O33" s="15"/>
      <c r="Q33" s="15"/>
      <c r="R33" s="16"/>
    </row>
    <row r="34" spans="1:18" ht="12.75" x14ac:dyDescent="0.2">
      <c r="A34" s="10"/>
      <c r="B34" s="53" t="s">
        <v>98</v>
      </c>
      <c r="C34" s="108">
        <v>92759</v>
      </c>
      <c r="D34" s="124" t="s">
        <v>97</v>
      </c>
      <c r="E34" s="125"/>
      <c r="F34" s="17" t="s">
        <v>88</v>
      </c>
      <c r="G34" s="11">
        <v>24.7</v>
      </c>
      <c r="H34" s="11"/>
      <c r="I34" s="11"/>
      <c r="J34" s="25">
        <f>G34*I34</f>
        <v>0</v>
      </c>
      <c r="K34" s="60"/>
      <c r="L34" s="60"/>
      <c r="M34" s="15"/>
      <c r="N34" s="15"/>
      <c r="O34" s="15"/>
      <c r="Q34" s="15"/>
      <c r="R34" s="16"/>
    </row>
    <row r="35" spans="1:18" ht="12.75" x14ac:dyDescent="0.2">
      <c r="A35" s="10"/>
      <c r="B35" s="53" t="s">
        <v>99</v>
      </c>
      <c r="C35" s="108">
        <v>92761</v>
      </c>
      <c r="D35" s="124" t="s">
        <v>143</v>
      </c>
      <c r="E35" s="125"/>
      <c r="F35" s="17" t="s">
        <v>88</v>
      </c>
      <c r="G35" s="11">
        <v>73.92</v>
      </c>
      <c r="H35" s="11"/>
      <c r="I35" s="11"/>
      <c r="J35" s="25">
        <f>G35*I35</f>
        <v>0</v>
      </c>
      <c r="K35" s="60"/>
      <c r="L35" s="60"/>
      <c r="M35" s="15"/>
      <c r="N35" s="15"/>
      <c r="O35" s="15"/>
      <c r="Q35" s="15"/>
      <c r="R35" s="16"/>
    </row>
    <row r="36" spans="1:18" ht="12.75" x14ac:dyDescent="0.2">
      <c r="A36" s="10"/>
      <c r="B36" s="53" t="s">
        <v>100</v>
      </c>
      <c r="C36" s="108">
        <v>94965</v>
      </c>
      <c r="D36" s="122" t="s">
        <v>185</v>
      </c>
      <c r="E36" s="123"/>
      <c r="F36" s="51" t="s">
        <v>4</v>
      </c>
      <c r="G36" s="11">
        <v>1.19</v>
      </c>
      <c r="H36" s="11"/>
      <c r="I36" s="11"/>
      <c r="J36" s="25">
        <f>G36*I36</f>
        <v>0</v>
      </c>
      <c r="K36" s="60"/>
      <c r="L36" s="60"/>
      <c r="M36" s="15"/>
      <c r="N36" s="15"/>
      <c r="O36" s="15"/>
      <c r="Q36" s="15"/>
      <c r="R36" s="16"/>
    </row>
    <row r="37" spans="1:18" ht="12.75" x14ac:dyDescent="0.2">
      <c r="A37" s="10"/>
      <c r="B37" s="53" t="s">
        <v>102</v>
      </c>
      <c r="C37" s="50">
        <v>92463</v>
      </c>
      <c r="D37" s="124" t="s">
        <v>101</v>
      </c>
      <c r="E37" s="125"/>
      <c r="F37" s="17" t="s">
        <v>3</v>
      </c>
      <c r="G37" s="11">
        <v>25.5</v>
      </c>
      <c r="H37" s="11"/>
      <c r="I37" s="11"/>
      <c r="J37" s="25">
        <f>G37*I37</f>
        <v>0</v>
      </c>
      <c r="K37" s="60"/>
      <c r="L37" s="60"/>
      <c r="M37" s="15"/>
      <c r="N37" s="15"/>
      <c r="O37" s="15"/>
      <c r="Q37" s="15"/>
      <c r="R37" s="16"/>
    </row>
    <row r="38" spans="1:18" ht="12.75" x14ac:dyDescent="0.2">
      <c r="A38" s="10"/>
      <c r="B38" s="53" t="s">
        <v>103</v>
      </c>
      <c r="C38" s="108">
        <v>92759</v>
      </c>
      <c r="D38" s="124" t="s">
        <v>97</v>
      </c>
      <c r="E38" s="125"/>
      <c r="F38" s="17" t="s">
        <v>88</v>
      </c>
      <c r="G38" s="11">
        <v>26.06</v>
      </c>
      <c r="H38" s="11"/>
      <c r="I38" s="11"/>
      <c r="J38" s="25">
        <f>G38*I38</f>
        <v>0</v>
      </c>
      <c r="K38" s="60"/>
      <c r="L38" s="60"/>
      <c r="M38" s="15"/>
      <c r="N38" s="15"/>
      <c r="O38" s="15"/>
      <c r="Q38" s="15"/>
      <c r="R38" s="16"/>
    </row>
    <row r="39" spans="1:18" ht="12.75" x14ac:dyDescent="0.2">
      <c r="A39" s="10"/>
      <c r="B39" s="53" t="s">
        <v>104</v>
      </c>
      <c r="C39" s="108">
        <v>92761</v>
      </c>
      <c r="D39" s="124" t="s">
        <v>143</v>
      </c>
      <c r="E39" s="125"/>
      <c r="F39" s="17" t="s">
        <v>88</v>
      </c>
      <c r="G39" s="62">
        <v>86.86</v>
      </c>
      <c r="H39" s="11"/>
      <c r="I39" s="11"/>
      <c r="J39" s="25">
        <f>G39*I39</f>
        <v>0</v>
      </c>
      <c r="K39" s="60"/>
      <c r="L39" s="60"/>
      <c r="M39" s="15"/>
      <c r="N39" s="15"/>
      <c r="O39" s="15"/>
      <c r="Q39" s="15"/>
      <c r="R39" s="16"/>
    </row>
    <row r="40" spans="1:18" ht="12.75" x14ac:dyDescent="0.2">
      <c r="A40"/>
      <c r="B40" s="53" t="s">
        <v>162</v>
      </c>
      <c r="C40" s="50">
        <v>93184</v>
      </c>
      <c r="D40" s="113" t="s">
        <v>123</v>
      </c>
      <c r="E40" s="114"/>
      <c r="F40" s="51" t="s">
        <v>1</v>
      </c>
      <c r="G40" s="11">
        <v>7.1</v>
      </c>
      <c r="H40" s="11"/>
      <c r="I40" s="11"/>
      <c r="J40" s="25">
        <f>G40*I40</f>
        <v>0</v>
      </c>
      <c r="K40" s="60"/>
      <c r="L40" s="60"/>
      <c r="M40" s="15"/>
      <c r="N40" s="15"/>
      <c r="O40" s="15"/>
    </row>
    <row r="41" spans="1:18" ht="12.75" x14ac:dyDescent="0.2">
      <c r="A41"/>
      <c r="B41" s="53" t="s">
        <v>93</v>
      </c>
      <c r="C41" s="50">
        <v>93182</v>
      </c>
      <c r="D41" s="113" t="s">
        <v>122</v>
      </c>
      <c r="E41" s="114"/>
      <c r="F41" s="51" t="s">
        <v>1</v>
      </c>
      <c r="G41" s="11">
        <v>17.2</v>
      </c>
      <c r="H41" s="11"/>
      <c r="I41" s="11"/>
      <c r="J41" s="25">
        <f>G41*I41</f>
        <v>0</v>
      </c>
      <c r="K41" s="60"/>
      <c r="L41" s="60"/>
      <c r="M41" s="15"/>
      <c r="N41" s="15"/>
      <c r="O41" s="15"/>
    </row>
    <row r="42" spans="1:18" ht="12.75" x14ac:dyDescent="0.2">
      <c r="A42"/>
      <c r="B42" s="29"/>
      <c r="C42" s="38"/>
      <c r="D42" s="43"/>
      <c r="E42" s="98"/>
      <c r="F42" s="26"/>
      <c r="G42" s="11"/>
      <c r="H42" s="11"/>
      <c r="I42" s="11"/>
      <c r="J42" s="25">
        <f>G42*I42</f>
        <v>0</v>
      </c>
      <c r="K42" s="60"/>
      <c r="L42" s="60"/>
      <c r="M42" s="15"/>
      <c r="N42" s="15"/>
      <c r="O42" s="15"/>
    </row>
    <row r="43" spans="1:18" ht="12.75" x14ac:dyDescent="0.2">
      <c r="A43"/>
      <c r="B43" s="79">
        <v>5</v>
      </c>
      <c r="C43" s="80"/>
      <c r="D43" s="81" t="s">
        <v>11</v>
      </c>
      <c r="E43" s="82"/>
      <c r="F43" s="83"/>
      <c r="G43" s="84"/>
      <c r="H43" s="84"/>
      <c r="I43" s="85" t="s">
        <v>47</v>
      </c>
      <c r="J43" s="86">
        <f>SUM(J44:J48)</f>
        <v>0</v>
      </c>
      <c r="K43" s="60"/>
      <c r="L43" s="60"/>
      <c r="M43" s="15"/>
      <c r="N43" s="15"/>
      <c r="O43" s="15"/>
    </row>
    <row r="44" spans="1:18" ht="12.75" x14ac:dyDescent="0.2">
      <c r="A44"/>
      <c r="B44" s="52" t="s">
        <v>124</v>
      </c>
      <c r="C44" s="39">
        <v>92566</v>
      </c>
      <c r="D44" s="47" t="s">
        <v>107</v>
      </c>
      <c r="E44" s="24"/>
      <c r="F44" s="51" t="s">
        <v>3</v>
      </c>
      <c r="G44" s="11">
        <v>49.82</v>
      </c>
      <c r="H44" s="11"/>
      <c r="I44" s="11"/>
      <c r="J44" s="25">
        <f>G44*I44</f>
        <v>0</v>
      </c>
      <c r="K44" s="60"/>
      <c r="L44" s="60"/>
      <c r="M44" s="15"/>
      <c r="N44" s="15"/>
      <c r="O44" s="15"/>
    </row>
    <row r="45" spans="1:18" ht="12.75" x14ac:dyDescent="0.2">
      <c r="A45"/>
      <c r="B45" s="52" t="s">
        <v>106</v>
      </c>
      <c r="C45" s="39">
        <v>94207</v>
      </c>
      <c r="D45" s="49" t="s">
        <v>141</v>
      </c>
      <c r="E45" s="24"/>
      <c r="F45" s="51" t="s">
        <v>3</v>
      </c>
      <c r="G45" s="11">
        <v>52.2</v>
      </c>
      <c r="H45" s="11"/>
      <c r="I45" s="11"/>
      <c r="J45" s="25">
        <f>G45*I45</f>
        <v>0</v>
      </c>
      <c r="K45" s="60"/>
      <c r="L45" s="60"/>
      <c r="M45" s="15"/>
      <c r="N45" s="15"/>
      <c r="O45" s="15"/>
    </row>
    <row r="46" spans="1:18" ht="12.75" x14ac:dyDescent="0.2">
      <c r="A46"/>
      <c r="B46" s="52" t="s">
        <v>54</v>
      </c>
      <c r="C46" s="39">
        <v>94223</v>
      </c>
      <c r="D46" s="47" t="s">
        <v>177</v>
      </c>
      <c r="E46" s="24"/>
      <c r="F46" s="51" t="s">
        <v>1</v>
      </c>
      <c r="G46" s="11">
        <v>6.7</v>
      </c>
      <c r="H46" s="11"/>
      <c r="I46" s="11"/>
      <c r="J46" s="25">
        <f>G46*I46</f>
        <v>0</v>
      </c>
      <c r="K46" s="60"/>
      <c r="L46" s="60"/>
      <c r="M46" s="15"/>
      <c r="N46" s="15"/>
      <c r="O46" s="15"/>
    </row>
    <row r="47" spans="1:18" ht="12.75" x14ac:dyDescent="0.2">
      <c r="A47"/>
      <c r="B47" s="52" t="s">
        <v>61</v>
      </c>
      <c r="C47" s="61">
        <v>102233</v>
      </c>
      <c r="D47" s="113" t="s">
        <v>125</v>
      </c>
      <c r="E47" s="114"/>
      <c r="F47" s="51" t="s">
        <v>3</v>
      </c>
      <c r="G47" s="11">
        <v>49.82</v>
      </c>
      <c r="H47" s="11"/>
      <c r="I47" s="11"/>
      <c r="J47" s="25">
        <f>G47*I47</f>
        <v>0</v>
      </c>
      <c r="K47" s="60"/>
      <c r="L47" s="60"/>
      <c r="M47" s="15"/>
      <c r="N47" s="15"/>
      <c r="O47" s="15"/>
    </row>
    <row r="48" spans="1:18" ht="12.75" x14ac:dyDescent="0.2">
      <c r="A48" s="59"/>
      <c r="B48" s="52" t="s">
        <v>187</v>
      </c>
      <c r="C48" s="66">
        <v>94228</v>
      </c>
      <c r="D48" s="95" t="s">
        <v>173</v>
      </c>
      <c r="E48" s="96"/>
      <c r="F48" s="51" t="s">
        <v>1</v>
      </c>
      <c r="G48" s="46">
        <v>7.65</v>
      </c>
      <c r="H48" s="11"/>
      <c r="I48" s="11"/>
      <c r="J48" s="25">
        <f>G48*I48</f>
        <v>0</v>
      </c>
      <c r="K48" s="60"/>
      <c r="L48" s="60"/>
      <c r="M48" s="60"/>
      <c r="N48" s="60"/>
      <c r="O48" s="60"/>
    </row>
    <row r="49" spans="1:15" ht="12.75" x14ac:dyDescent="0.2">
      <c r="A49"/>
      <c r="B49" s="54"/>
      <c r="C49" s="37"/>
      <c r="D49" s="64"/>
      <c r="E49" s="65"/>
      <c r="F49" s="51"/>
      <c r="G49" s="62"/>
      <c r="H49" s="62"/>
      <c r="I49" s="62"/>
      <c r="J49" s="63"/>
      <c r="K49" s="60"/>
      <c r="L49" s="60"/>
      <c r="M49" s="15"/>
      <c r="N49" s="15"/>
      <c r="O49" s="15"/>
    </row>
    <row r="50" spans="1:15" ht="12.75" x14ac:dyDescent="0.2">
      <c r="A50"/>
      <c r="B50" s="79">
        <v>6</v>
      </c>
      <c r="C50" s="80"/>
      <c r="D50" s="81" t="s">
        <v>21</v>
      </c>
      <c r="E50" s="87"/>
      <c r="F50" s="83"/>
      <c r="G50" s="84"/>
      <c r="H50" s="84"/>
      <c r="I50" s="85" t="s">
        <v>49</v>
      </c>
      <c r="J50" s="86">
        <f>SUM(J51:J54)</f>
        <v>0</v>
      </c>
      <c r="K50" s="60"/>
      <c r="L50" s="60"/>
      <c r="M50" s="15"/>
      <c r="N50" s="15"/>
      <c r="O50" s="15"/>
    </row>
    <row r="51" spans="1:15" ht="12.75" x14ac:dyDescent="0.2">
      <c r="A51"/>
      <c r="B51" s="52" t="s">
        <v>27</v>
      </c>
      <c r="C51" s="75">
        <v>96622</v>
      </c>
      <c r="D51" s="47" t="s">
        <v>48</v>
      </c>
      <c r="E51" s="24"/>
      <c r="F51" s="51" t="s">
        <v>4</v>
      </c>
      <c r="G51" s="11">
        <v>1.68</v>
      </c>
      <c r="H51" s="11"/>
      <c r="I51" s="11"/>
      <c r="J51" s="25">
        <f>G51*I51</f>
        <v>0</v>
      </c>
      <c r="K51" s="60"/>
      <c r="L51" s="60"/>
      <c r="M51" s="15"/>
      <c r="N51" s="15"/>
      <c r="O51" s="15"/>
    </row>
    <row r="52" spans="1:15" ht="12.75" x14ac:dyDescent="0.2">
      <c r="A52"/>
      <c r="B52" s="52" t="s">
        <v>28</v>
      </c>
      <c r="C52" s="75">
        <v>94964</v>
      </c>
      <c r="D52" s="47" t="s">
        <v>188</v>
      </c>
      <c r="E52" s="24"/>
      <c r="F52" s="51" t="s">
        <v>4</v>
      </c>
      <c r="G52" s="11">
        <v>1.68</v>
      </c>
      <c r="H52" s="11"/>
      <c r="I52" s="11"/>
      <c r="J52" s="25">
        <f>G52*I52</f>
        <v>0</v>
      </c>
      <c r="K52" s="60"/>
      <c r="L52" s="60"/>
      <c r="M52" s="15"/>
      <c r="N52" s="15"/>
      <c r="O52" s="15"/>
    </row>
    <row r="53" spans="1:15" ht="12.75" x14ac:dyDescent="0.2">
      <c r="A53"/>
      <c r="B53" s="52" t="s">
        <v>62</v>
      </c>
      <c r="C53" s="50">
        <v>87620</v>
      </c>
      <c r="D53" s="47" t="s">
        <v>63</v>
      </c>
      <c r="E53" s="24"/>
      <c r="F53" s="51" t="s">
        <v>3</v>
      </c>
      <c r="G53" s="11">
        <v>33.67</v>
      </c>
      <c r="H53" s="11"/>
      <c r="I53" s="11"/>
      <c r="J53" s="25">
        <f>G53*I53</f>
        <v>0</v>
      </c>
      <c r="K53" s="60"/>
      <c r="L53" s="60"/>
      <c r="M53" s="15"/>
      <c r="N53" s="15"/>
      <c r="O53" s="15"/>
    </row>
    <row r="54" spans="1:15" ht="12.75" x14ac:dyDescent="0.2">
      <c r="A54"/>
      <c r="B54" s="52" t="s">
        <v>64</v>
      </c>
      <c r="C54" s="50">
        <v>89171</v>
      </c>
      <c r="D54" s="47" t="s">
        <v>183</v>
      </c>
      <c r="E54" s="24"/>
      <c r="F54" s="51" t="s">
        <v>3</v>
      </c>
      <c r="G54" s="11">
        <v>3.41</v>
      </c>
      <c r="H54" s="11"/>
      <c r="I54" s="11"/>
      <c r="J54" s="25">
        <f>G54*I54</f>
        <v>0</v>
      </c>
      <c r="K54" s="60"/>
      <c r="L54" s="60"/>
      <c r="M54" s="15"/>
      <c r="N54" s="15"/>
      <c r="O54" s="15"/>
    </row>
    <row r="55" spans="1:15" ht="12.75" x14ac:dyDescent="0.2">
      <c r="A55"/>
      <c r="B55" s="32"/>
      <c r="C55" s="40"/>
      <c r="D55" s="47"/>
      <c r="E55" s="24"/>
      <c r="F55" s="51"/>
      <c r="G55" s="11"/>
      <c r="H55" s="11"/>
      <c r="I55" s="11"/>
      <c r="J55" s="25"/>
      <c r="K55" s="60"/>
      <c r="L55" s="60"/>
      <c r="M55" s="15"/>
      <c r="N55" s="15"/>
      <c r="O55" s="15"/>
    </row>
    <row r="56" spans="1:15" ht="12.75" x14ac:dyDescent="0.2">
      <c r="A56"/>
      <c r="B56" s="79">
        <v>7</v>
      </c>
      <c r="C56" s="93"/>
      <c r="D56" s="81" t="s">
        <v>22</v>
      </c>
      <c r="E56" s="87"/>
      <c r="F56" s="83"/>
      <c r="G56" s="84"/>
      <c r="H56" s="84"/>
      <c r="I56" s="85" t="s">
        <v>50</v>
      </c>
      <c r="J56" s="86">
        <f>SUM(J57:J62)</f>
        <v>0</v>
      </c>
      <c r="K56" s="60"/>
      <c r="L56" s="60"/>
      <c r="M56" s="15"/>
      <c r="N56" s="15"/>
      <c r="O56" s="15"/>
    </row>
    <row r="57" spans="1:15" ht="12.75" x14ac:dyDescent="0.2">
      <c r="A57"/>
      <c r="B57" s="52" t="s">
        <v>18</v>
      </c>
      <c r="C57" s="40">
        <v>87879</v>
      </c>
      <c r="D57" s="47" t="s">
        <v>26</v>
      </c>
      <c r="E57" s="24"/>
      <c r="F57" s="51" t="s">
        <v>3</v>
      </c>
      <c r="G57" s="11">
        <v>202.38</v>
      </c>
      <c r="H57" s="11"/>
      <c r="I57" s="11"/>
      <c r="J57" s="25">
        <f>G57*I57</f>
        <v>0</v>
      </c>
      <c r="K57" s="60"/>
      <c r="L57" s="60"/>
      <c r="M57" s="15"/>
      <c r="N57" s="15"/>
      <c r="O57" s="15"/>
    </row>
    <row r="58" spans="1:15" ht="12.75" x14ac:dyDescent="0.2">
      <c r="A58"/>
      <c r="B58" s="52" t="s">
        <v>108</v>
      </c>
      <c r="C58" s="40">
        <v>89173</v>
      </c>
      <c r="D58" s="47" t="s">
        <v>109</v>
      </c>
      <c r="E58" s="24"/>
      <c r="F58" s="51" t="s">
        <v>3</v>
      </c>
      <c r="G58" s="11">
        <v>121.94</v>
      </c>
      <c r="H58" s="11"/>
      <c r="I58" s="11"/>
      <c r="J58" s="25">
        <f>G58*I58</f>
        <v>0</v>
      </c>
      <c r="K58" s="60"/>
      <c r="L58" s="60"/>
      <c r="M58" s="15"/>
      <c r="N58" s="15"/>
      <c r="O58" s="15"/>
    </row>
    <row r="59" spans="1:15" ht="12.75" x14ac:dyDescent="0.2">
      <c r="A59"/>
      <c r="B59" s="52" t="s">
        <v>111</v>
      </c>
      <c r="C59" s="40">
        <v>87792</v>
      </c>
      <c r="D59" s="47" t="s">
        <v>110</v>
      </c>
      <c r="E59" s="24"/>
      <c r="F59" s="51" t="s">
        <v>3</v>
      </c>
      <c r="G59" s="11">
        <v>80.44</v>
      </c>
      <c r="H59" s="11"/>
      <c r="I59" s="11"/>
      <c r="J59" s="25">
        <f>G59*I59</f>
        <v>0</v>
      </c>
      <c r="K59" s="60"/>
      <c r="L59" s="60"/>
      <c r="M59" s="15"/>
      <c r="N59" s="15"/>
      <c r="O59" s="15"/>
    </row>
    <row r="60" spans="1:15" ht="12.75" x14ac:dyDescent="0.2">
      <c r="A60"/>
      <c r="B60" s="52" t="s">
        <v>163</v>
      </c>
      <c r="C60" s="40">
        <v>87265</v>
      </c>
      <c r="D60" s="47" t="s">
        <v>182</v>
      </c>
      <c r="E60" s="24"/>
      <c r="F60" s="51" t="s">
        <v>3</v>
      </c>
      <c r="G60" s="11">
        <v>10.95</v>
      </c>
      <c r="H60" s="11"/>
      <c r="I60" s="11"/>
      <c r="J60" s="25">
        <f>G60*I60</f>
        <v>0</v>
      </c>
      <c r="K60" s="60"/>
      <c r="L60" s="60"/>
      <c r="M60" s="15"/>
      <c r="N60" s="15"/>
      <c r="O60" s="15"/>
    </row>
    <row r="61" spans="1:15" ht="12.75" x14ac:dyDescent="0.2">
      <c r="A61"/>
      <c r="B61" s="32" t="s">
        <v>142</v>
      </c>
      <c r="C61" s="40">
        <v>96111</v>
      </c>
      <c r="D61" s="47" t="s">
        <v>164</v>
      </c>
      <c r="E61" s="24"/>
      <c r="F61" s="51" t="s">
        <v>3</v>
      </c>
      <c r="G61" s="62">
        <v>10.86</v>
      </c>
      <c r="H61" s="11"/>
      <c r="I61" s="11"/>
      <c r="J61" s="25">
        <f>G61*I61</f>
        <v>0</v>
      </c>
      <c r="K61" s="60"/>
      <c r="L61" s="60"/>
      <c r="M61" s="15"/>
      <c r="N61" s="15"/>
      <c r="O61" s="15"/>
    </row>
    <row r="62" spans="1:15" ht="12.75" x14ac:dyDescent="0.2">
      <c r="A62"/>
      <c r="B62" s="32"/>
      <c r="C62" s="40"/>
      <c r="D62" s="47"/>
      <c r="E62" s="24"/>
      <c r="F62" s="51"/>
      <c r="G62" s="62"/>
      <c r="H62" s="11"/>
      <c r="I62" s="11"/>
      <c r="J62" s="25"/>
      <c r="K62" s="60"/>
      <c r="L62" s="60"/>
      <c r="M62" s="15"/>
      <c r="N62" s="15"/>
      <c r="O62" s="15"/>
    </row>
    <row r="63" spans="1:15" ht="12.75" x14ac:dyDescent="0.2">
      <c r="A63"/>
      <c r="B63" s="79">
        <v>8</v>
      </c>
      <c r="C63" s="93"/>
      <c r="D63" s="81" t="s">
        <v>23</v>
      </c>
      <c r="E63" s="87"/>
      <c r="F63" s="83"/>
      <c r="G63" s="84"/>
      <c r="H63" s="84"/>
      <c r="I63" s="85" t="s">
        <v>51</v>
      </c>
      <c r="J63" s="86">
        <f>SUM(J64:J68)</f>
        <v>0</v>
      </c>
      <c r="K63" s="60"/>
      <c r="L63" s="60"/>
      <c r="M63" s="15"/>
      <c r="N63" s="15"/>
      <c r="O63" s="15"/>
    </row>
    <row r="64" spans="1:15" ht="12.75" x14ac:dyDescent="0.2">
      <c r="A64"/>
      <c r="B64" s="52" t="s">
        <v>24</v>
      </c>
      <c r="C64" s="40">
        <v>90843</v>
      </c>
      <c r="D64" s="47" t="s">
        <v>148</v>
      </c>
      <c r="E64" s="24"/>
      <c r="F64" s="51" t="s">
        <v>9</v>
      </c>
      <c r="G64" s="11">
        <v>1</v>
      </c>
      <c r="H64" s="11"/>
      <c r="I64" s="11"/>
      <c r="J64" s="25">
        <f>G64*I64</f>
        <v>0</v>
      </c>
      <c r="K64" s="60"/>
      <c r="L64" s="60"/>
      <c r="M64" s="15"/>
      <c r="N64" s="15"/>
      <c r="O64" s="15"/>
    </row>
    <row r="65" spans="1:15" ht="12.75" x14ac:dyDescent="0.2">
      <c r="A65"/>
      <c r="B65" s="52" t="s">
        <v>25</v>
      </c>
      <c r="C65" s="40">
        <v>100701</v>
      </c>
      <c r="D65" s="47" t="s">
        <v>165</v>
      </c>
      <c r="E65" s="24"/>
      <c r="F65" s="51" t="s">
        <v>3</v>
      </c>
      <c r="G65" s="11">
        <v>3.57</v>
      </c>
      <c r="H65" s="11"/>
      <c r="I65" s="11"/>
      <c r="J65" s="25">
        <f>G65*I65</f>
        <v>0</v>
      </c>
      <c r="K65" s="60"/>
      <c r="L65" s="60"/>
      <c r="M65" s="15"/>
      <c r="N65" s="15"/>
      <c r="O65" s="15"/>
    </row>
    <row r="66" spans="1:15" ht="12.75" x14ac:dyDescent="0.2">
      <c r="A66"/>
      <c r="B66" s="52" t="s">
        <v>150</v>
      </c>
      <c r="C66" s="40">
        <v>94559</v>
      </c>
      <c r="D66" s="47" t="s">
        <v>149</v>
      </c>
      <c r="E66" s="24"/>
      <c r="F66" s="51" t="s">
        <v>3</v>
      </c>
      <c r="G66" s="62">
        <v>1.52</v>
      </c>
      <c r="H66" s="11"/>
      <c r="I66" s="11"/>
      <c r="J66" s="25">
        <f>G66*I66</f>
        <v>0</v>
      </c>
      <c r="K66" s="60"/>
      <c r="L66" s="60"/>
      <c r="M66" s="15"/>
      <c r="N66" s="15"/>
      <c r="O66" s="15"/>
    </row>
    <row r="67" spans="1:15" ht="12.75" x14ac:dyDescent="0.2">
      <c r="A67"/>
      <c r="B67" s="52" t="s">
        <v>151</v>
      </c>
      <c r="C67" s="40">
        <v>94562</v>
      </c>
      <c r="D67" s="47" t="s">
        <v>166</v>
      </c>
      <c r="E67" s="24"/>
      <c r="F67" s="51" t="s">
        <v>3</v>
      </c>
      <c r="G67" s="62">
        <v>4.32</v>
      </c>
      <c r="H67" s="11"/>
      <c r="I67" s="11"/>
      <c r="J67" s="25">
        <f>G67*I67</f>
        <v>0</v>
      </c>
      <c r="K67" s="60"/>
      <c r="L67" s="60"/>
      <c r="M67" s="15"/>
      <c r="N67" s="15"/>
      <c r="O67" s="15"/>
    </row>
    <row r="68" spans="1:15" ht="12.75" x14ac:dyDescent="0.2">
      <c r="A68"/>
      <c r="B68" s="52" t="s">
        <v>152</v>
      </c>
      <c r="C68" s="40">
        <v>102152</v>
      </c>
      <c r="D68" s="47" t="s">
        <v>167</v>
      </c>
      <c r="E68" s="24"/>
      <c r="F68" s="51" t="s">
        <v>3</v>
      </c>
      <c r="G68" s="11">
        <v>4.96</v>
      </c>
      <c r="H68" s="11"/>
      <c r="I68" s="11"/>
      <c r="J68" s="25">
        <f>G68*I68</f>
        <v>0</v>
      </c>
      <c r="K68" s="60"/>
      <c r="L68" s="60"/>
      <c r="M68" s="15"/>
      <c r="N68" s="15"/>
      <c r="O68" s="15"/>
    </row>
    <row r="69" spans="1:15" ht="12.75" x14ac:dyDescent="0.2">
      <c r="A69"/>
      <c r="B69" s="52"/>
      <c r="C69" s="40"/>
      <c r="D69" s="47"/>
      <c r="E69" s="24"/>
      <c r="F69" s="51"/>
      <c r="G69" s="62"/>
      <c r="H69" s="62"/>
      <c r="I69" s="62"/>
      <c r="J69" s="63"/>
      <c r="K69" s="60"/>
      <c r="L69" s="60"/>
      <c r="M69" s="15"/>
      <c r="N69" s="15"/>
      <c r="O69" s="15"/>
    </row>
    <row r="70" spans="1:15" ht="12.75" x14ac:dyDescent="0.2">
      <c r="A70"/>
      <c r="B70" s="79">
        <v>9</v>
      </c>
      <c r="C70" s="93"/>
      <c r="D70" s="81" t="s">
        <v>29</v>
      </c>
      <c r="E70" s="87"/>
      <c r="F70" s="83"/>
      <c r="G70" s="84"/>
      <c r="H70" s="84"/>
      <c r="I70" s="85" t="s">
        <v>190</v>
      </c>
      <c r="J70" s="86">
        <f>SUM(J71:J85)</f>
        <v>0</v>
      </c>
      <c r="K70" s="60"/>
      <c r="L70" s="60"/>
      <c r="M70" s="15"/>
      <c r="N70" s="15"/>
      <c r="O70" s="15"/>
    </row>
    <row r="71" spans="1:15" ht="12.75" x14ac:dyDescent="0.2">
      <c r="A71"/>
      <c r="B71" s="52" t="s">
        <v>30</v>
      </c>
      <c r="C71" s="40">
        <v>91795</v>
      </c>
      <c r="D71" s="47" t="s">
        <v>77</v>
      </c>
      <c r="E71" s="24"/>
      <c r="F71" s="51" t="s">
        <v>1</v>
      </c>
      <c r="G71" s="11">
        <v>14.05</v>
      </c>
      <c r="H71" s="11"/>
      <c r="I71" s="11"/>
      <c r="J71" s="25">
        <f>G71*I71</f>
        <v>0</v>
      </c>
      <c r="K71" s="60"/>
      <c r="L71" s="60"/>
      <c r="M71" s="15"/>
      <c r="N71" s="15"/>
      <c r="O71" s="15"/>
    </row>
    <row r="72" spans="1:15" ht="12.75" x14ac:dyDescent="0.2">
      <c r="A72"/>
      <c r="B72" s="52" t="s">
        <v>31</v>
      </c>
      <c r="C72" s="40">
        <v>91794</v>
      </c>
      <c r="D72" s="47" t="s">
        <v>78</v>
      </c>
      <c r="E72" s="24"/>
      <c r="F72" s="51" t="s">
        <v>1</v>
      </c>
      <c r="G72" s="11">
        <v>2.52</v>
      </c>
      <c r="H72" s="11"/>
      <c r="I72" s="11"/>
      <c r="J72" s="25">
        <f>G72*I72</f>
        <v>0</v>
      </c>
      <c r="K72" s="60"/>
      <c r="L72" s="60"/>
      <c r="M72" s="15"/>
      <c r="N72" s="15"/>
      <c r="O72" s="15"/>
    </row>
    <row r="73" spans="1:15" ht="12.75" x14ac:dyDescent="0.2">
      <c r="A73"/>
      <c r="B73" s="52" t="s">
        <v>32</v>
      </c>
      <c r="C73" s="40">
        <v>91793</v>
      </c>
      <c r="D73" s="47" t="s">
        <v>79</v>
      </c>
      <c r="E73" s="24"/>
      <c r="F73" s="51" t="s">
        <v>1</v>
      </c>
      <c r="G73" s="11">
        <v>7.67</v>
      </c>
      <c r="H73" s="11"/>
      <c r="I73" s="11"/>
      <c r="J73" s="25">
        <f>G73*I73</f>
        <v>0</v>
      </c>
      <c r="K73" s="60"/>
      <c r="L73" s="60"/>
      <c r="M73" s="15"/>
      <c r="N73" s="15"/>
      <c r="O73" s="15"/>
    </row>
    <row r="74" spans="1:15" ht="12.75" x14ac:dyDescent="0.2">
      <c r="A74"/>
      <c r="B74" s="52" t="s">
        <v>33</v>
      </c>
      <c r="C74" s="40">
        <v>91792</v>
      </c>
      <c r="D74" s="47" t="s">
        <v>80</v>
      </c>
      <c r="E74" s="24"/>
      <c r="F74" s="51" t="s">
        <v>1</v>
      </c>
      <c r="G74" s="11">
        <v>2.15</v>
      </c>
      <c r="H74" s="11"/>
      <c r="I74" s="11"/>
      <c r="J74" s="25">
        <f>G74*I74</f>
        <v>0</v>
      </c>
      <c r="K74" s="60"/>
      <c r="L74" s="60"/>
      <c r="M74" s="15"/>
      <c r="N74" s="15"/>
      <c r="O74" s="15"/>
    </row>
    <row r="75" spans="1:15" ht="12.75" x14ac:dyDescent="0.2">
      <c r="A75"/>
      <c r="B75" s="52" t="s">
        <v>34</v>
      </c>
      <c r="C75" s="40">
        <v>89491</v>
      </c>
      <c r="D75" s="47" t="s">
        <v>38</v>
      </c>
      <c r="E75" s="24"/>
      <c r="F75" s="51" t="s">
        <v>9</v>
      </c>
      <c r="G75" s="11">
        <v>1</v>
      </c>
      <c r="H75" s="11"/>
      <c r="I75" s="11"/>
      <c r="J75" s="25">
        <f>G75*I75</f>
        <v>0</v>
      </c>
      <c r="K75" s="60"/>
      <c r="L75" s="60"/>
      <c r="M75" s="15"/>
      <c r="N75" s="15"/>
      <c r="O75" s="15"/>
    </row>
    <row r="76" spans="1:15" ht="12.75" x14ac:dyDescent="0.2">
      <c r="A76"/>
      <c r="B76" s="52" t="s">
        <v>126</v>
      </c>
      <c r="C76" s="40">
        <v>89707</v>
      </c>
      <c r="D76" s="47" t="s">
        <v>144</v>
      </c>
      <c r="E76" s="24"/>
      <c r="F76" s="51" t="s">
        <v>9</v>
      </c>
      <c r="G76" s="11">
        <v>1</v>
      </c>
      <c r="H76" s="11"/>
      <c r="I76" s="11"/>
      <c r="J76" s="25">
        <f>G76*I76</f>
        <v>0</v>
      </c>
      <c r="K76" s="60"/>
      <c r="L76" s="60"/>
      <c r="M76" s="15"/>
      <c r="N76" s="15"/>
      <c r="O76" s="15"/>
    </row>
    <row r="77" spans="1:15" ht="12.75" x14ac:dyDescent="0.2">
      <c r="A77"/>
      <c r="B77" s="52" t="s">
        <v>127</v>
      </c>
      <c r="C77" s="40">
        <v>97900</v>
      </c>
      <c r="D77" s="47" t="s">
        <v>137</v>
      </c>
      <c r="E77" s="24"/>
      <c r="F77" s="51" t="s">
        <v>9</v>
      </c>
      <c r="G77" s="11">
        <v>1</v>
      </c>
      <c r="H77" s="11"/>
      <c r="I77" s="11"/>
      <c r="J77" s="25">
        <f>G77*I77</f>
        <v>0</v>
      </c>
      <c r="K77" s="60"/>
      <c r="L77" s="60"/>
      <c r="M77" s="15"/>
      <c r="N77" s="15"/>
      <c r="O77" s="15"/>
    </row>
    <row r="78" spans="1:15" ht="25.5" customHeight="1" x14ac:dyDescent="0.2">
      <c r="A78"/>
      <c r="B78" s="52" t="s">
        <v>128</v>
      </c>
      <c r="C78" s="50">
        <v>86939</v>
      </c>
      <c r="D78" s="113" t="s">
        <v>138</v>
      </c>
      <c r="E78" s="114"/>
      <c r="F78" s="51" t="s">
        <v>9</v>
      </c>
      <c r="G78" s="11">
        <v>1</v>
      </c>
      <c r="H78" s="11"/>
      <c r="I78" s="11"/>
      <c r="J78" s="25">
        <f>G78*I78</f>
        <v>0</v>
      </c>
      <c r="K78" s="60"/>
      <c r="L78" s="60"/>
      <c r="M78" s="15"/>
      <c r="N78" s="15"/>
      <c r="O78" s="15"/>
    </row>
    <row r="79" spans="1:15" ht="12.75" x14ac:dyDescent="0.2">
      <c r="A79"/>
      <c r="B79" s="52" t="s">
        <v>129</v>
      </c>
      <c r="C79" s="50">
        <v>95470</v>
      </c>
      <c r="D79" s="113" t="s">
        <v>168</v>
      </c>
      <c r="E79" s="114"/>
      <c r="F79" s="51" t="s">
        <v>9</v>
      </c>
      <c r="G79" s="11">
        <v>1</v>
      </c>
      <c r="H79" s="11"/>
      <c r="I79" s="11"/>
      <c r="J79" s="25">
        <f>G79*I79</f>
        <v>0</v>
      </c>
      <c r="K79" s="60"/>
      <c r="L79" s="60"/>
      <c r="M79" s="15"/>
      <c r="N79" s="15"/>
      <c r="O79" s="15"/>
    </row>
    <row r="80" spans="1:15" ht="12.75" x14ac:dyDescent="0.2">
      <c r="A80"/>
      <c r="B80" s="52" t="s">
        <v>130</v>
      </c>
      <c r="C80" s="50">
        <v>86914</v>
      </c>
      <c r="D80" s="47" t="s">
        <v>139</v>
      </c>
      <c r="E80" s="24"/>
      <c r="F80" s="51" t="s">
        <v>9</v>
      </c>
      <c r="G80" s="11">
        <v>3</v>
      </c>
      <c r="H80" s="11"/>
      <c r="I80" s="11"/>
      <c r="J80" s="25">
        <f>G80*I80</f>
        <v>0</v>
      </c>
      <c r="K80" s="60"/>
      <c r="L80" s="60"/>
      <c r="M80" s="15"/>
      <c r="N80" s="15"/>
      <c r="O80" s="15"/>
    </row>
    <row r="81" spans="1:15" ht="28.5" customHeight="1" x14ac:dyDescent="0.2">
      <c r="A81"/>
      <c r="B81" s="52" t="s">
        <v>131</v>
      </c>
      <c r="C81" s="50">
        <v>91785</v>
      </c>
      <c r="D81" s="113" t="s">
        <v>81</v>
      </c>
      <c r="E81" s="114"/>
      <c r="F81" s="51" t="s">
        <v>1</v>
      </c>
      <c r="G81" s="11">
        <v>28.9</v>
      </c>
      <c r="H81" s="11"/>
      <c r="I81" s="11"/>
      <c r="J81" s="25">
        <f>G81*I81</f>
        <v>0</v>
      </c>
      <c r="K81" s="60"/>
      <c r="L81" s="60"/>
      <c r="M81" s="15"/>
      <c r="N81" s="15"/>
      <c r="O81" s="15"/>
    </row>
    <row r="82" spans="1:15" ht="12.75" x14ac:dyDescent="0.2">
      <c r="A82"/>
      <c r="B82" s="52" t="s">
        <v>132</v>
      </c>
      <c r="C82" s="40">
        <v>89352</v>
      </c>
      <c r="D82" s="47" t="s">
        <v>35</v>
      </c>
      <c r="E82" s="24"/>
      <c r="F82" s="51" t="s">
        <v>9</v>
      </c>
      <c r="G82" s="11">
        <v>3</v>
      </c>
      <c r="H82" s="11"/>
      <c r="I82" s="11"/>
      <c r="J82" s="25">
        <f>G82*I82</f>
        <v>0</v>
      </c>
      <c r="K82" s="60"/>
      <c r="L82" s="60"/>
      <c r="M82" s="15"/>
      <c r="N82" s="15"/>
      <c r="O82" s="15"/>
    </row>
    <row r="83" spans="1:15" ht="12.75" x14ac:dyDescent="0.2">
      <c r="A83"/>
      <c r="B83" s="52" t="s">
        <v>133</v>
      </c>
      <c r="C83" s="50">
        <v>86913</v>
      </c>
      <c r="D83" s="47" t="s">
        <v>105</v>
      </c>
      <c r="E83" s="24"/>
      <c r="F83" s="51" t="s">
        <v>9</v>
      </c>
      <c r="G83" s="11">
        <v>1</v>
      </c>
      <c r="H83" s="11"/>
      <c r="I83" s="11"/>
      <c r="J83" s="25">
        <f>G83*I83</f>
        <v>0</v>
      </c>
      <c r="K83" s="60"/>
      <c r="L83" s="60"/>
      <c r="M83" s="15"/>
      <c r="N83" s="15"/>
      <c r="O83" s="15"/>
    </row>
    <row r="84" spans="1:15" ht="12.75" x14ac:dyDescent="0.2">
      <c r="A84"/>
      <c r="B84" s="52" t="s">
        <v>146</v>
      </c>
      <c r="C84" s="40">
        <v>100860</v>
      </c>
      <c r="D84" s="47" t="s">
        <v>145</v>
      </c>
      <c r="E84" s="24"/>
      <c r="F84" s="51" t="s">
        <v>9</v>
      </c>
      <c r="G84" s="11">
        <v>1</v>
      </c>
      <c r="H84" s="11"/>
      <c r="I84" s="11"/>
      <c r="J84" s="25">
        <f>G84*I84</f>
        <v>0</v>
      </c>
      <c r="K84" s="60"/>
      <c r="L84" s="60"/>
      <c r="M84" s="15"/>
      <c r="N84" s="15"/>
      <c r="O84" s="15"/>
    </row>
    <row r="85" spans="1:15" ht="12.75" x14ac:dyDescent="0.2">
      <c r="A85"/>
      <c r="B85" s="52" t="s">
        <v>147</v>
      </c>
      <c r="C85" s="40">
        <v>98052</v>
      </c>
      <c r="D85" s="47" t="s">
        <v>189</v>
      </c>
      <c r="E85" s="24"/>
      <c r="F85" s="51" t="s">
        <v>9</v>
      </c>
      <c r="G85" s="11">
        <v>1</v>
      </c>
      <c r="H85" s="11"/>
      <c r="I85" s="11"/>
      <c r="J85" s="25">
        <f>G85*I85</f>
        <v>0</v>
      </c>
      <c r="K85" s="60"/>
      <c r="L85" s="60"/>
      <c r="M85" s="15"/>
      <c r="N85" s="15"/>
      <c r="O85" s="15"/>
    </row>
    <row r="86" spans="1:15" ht="12.75" x14ac:dyDescent="0.2">
      <c r="A86"/>
      <c r="B86" s="52"/>
      <c r="C86" s="40"/>
      <c r="D86" s="47"/>
      <c r="E86" s="24"/>
      <c r="F86" s="51"/>
      <c r="G86" s="11"/>
      <c r="H86" s="11"/>
      <c r="I86" s="11"/>
      <c r="J86" s="25"/>
      <c r="K86" s="60"/>
      <c r="L86" s="60"/>
      <c r="M86" s="15"/>
      <c r="N86" s="15"/>
      <c r="O86" s="15"/>
    </row>
    <row r="87" spans="1:15" ht="12.75" x14ac:dyDescent="0.2">
      <c r="A87"/>
      <c r="B87" s="79">
        <v>10</v>
      </c>
      <c r="C87" s="93"/>
      <c r="D87" s="81" t="s">
        <v>39</v>
      </c>
      <c r="E87" s="87"/>
      <c r="F87" s="83"/>
      <c r="G87" s="84"/>
      <c r="H87" s="84"/>
      <c r="I87" s="85" t="s">
        <v>52</v>
      </c>
      <c r="J87" s="86">
        <f>SUM(J88:J95)</f>
        <v>0</v>
      </c>
      <c r="K87" s="60"/>
      <c r="L87" s="60"/>
      <c r="M87" s="15"/>
      <c r="N87" s="15"/>
      <c r="O87" s="15"/>
    </row>
    <row r="88" spans="1:15" ht="12.75" x14ac:dyDescent="0.2">
      <c r="A88"/>
      <c r="B88" s="52" t="s">
        <v>40</v>
      </c>
      <c r="C88" s="40">
        <v>103782</v>
      </c>
      <c r="D88" s="47" t="s">
        <v>140</v>
      </c>
      <c r="E88" s="24"/>
      <c r="F88" s="51" t="s">
        <v>9</v>
      </c>
      <c r="G88" s="11">
        <v>7</v>
      </c>
      <c r="H88" s="11"/>
      <c r="I88" s="11"/>
      <c r="J88" s="25">
        <f>G88*I88</f>
        <v>0</v>
      </c>
      <c r="K88" s="60"/>
      <c r="L88" s="60"/>
      <c r="M88" s="15"/>
      <c r="N88" s="15"/>
      <c r="O88" s="15"/>
    </row>
    <row r="89" spans="1:15" ht="12.75" x14ac:dyDescent="0.2">
      <c r="A89"/>
      <c r="B89" s="52" t="s">
        <v>41</v>
      </c>
      <c r="C89" s="40">
        <v>101876</v>
      </c>
      <c r="D89" s="113" t="s">
        <v>169</v>
      </c>
      <c r="E89" s="114"/>
      <c r="F89" s="51" t="s">
        <v>9</v>
      </c>
      <c r="G89" s="11">
        <v>1</v>
      </c>
      <c r="H89" s="11"/>
      <c r="I89" s="11"/>
      <c r="J89" s="25">
        <f>G89*I89</f>
        <v>0</v>
      </c>
      <c r="K89" s="60"/>
      <c r="L89" s="60"/>
      <c r="M89" s="15"/>
      <c r="N89" s="15"/>
      <c r="O89" s="15"/>
    </row>
    <row r="90" spans="1:15" ht="27.75" customHeight="1" x14ac:dyDescent="0.2">
      <c r="A90"/>
      <c r="B90" s="52" t="s">
        <v>42</v>
      </c>
      <c r="C90" s="40">
        <v>93128</v>
      </c>
      <c r="D90" s="113" t="s">
        <v>112</v>
      </c>
      <c r="E90" s="114"/>
      <c r="F90" s="51" t="s">
        <v>9</v>
      </c>
      <c r="G90" s="11">
        <v>7</v>
      </c>
      <c r="H90" s="11"/>
      <c r="I90" s="11"/>
      <c r="J90" s="25">
        <f>G90*I90</f>
        <v>0</v>
      </c>
      <c r="K90" s="60"/>
      <c r="L90" s="60"/>
      <c r="M90" s="15"/>
      <c r="N90" s="15"/>
      <c r="O90" s="15"/>
    </row>
    <row r="91" spans="1:15" ht="27.75" customHeight="1" x14ac:dyDescent="0.2">
      <c r="A91"/>
      <c r="B91" s="52" t="s">
        <v>73</v>
      </c>
      <c r="C91" s="40">
        <v>93141</v>
      </c>
      <c r="D91" s="113" t="s">
        <v>114</v>
      </c>
      <c r="E91" s="114"/>
      <c r="F91" s="51" t="s">
        <v>9</v>
      </c>
      <c r="G91" s="11">
        <v>25</v>
      </c>
      <c r="H91" s="11"/>
      <c r="I91" s="11"/>
      <c r="J91" s="25">
        <f>G91*I91</f>
        <v>0</v>
      </c>
      <c r="K91" s="60"/>
      <c r="L91" s="60"/>
      <c r="M91" s="15"/>
      <c r="N91" s="15"/>
      <c r="O91" s="15"/>
    </row>
    <row r="92" spans="1:15" ht="27.75" customHeight="1" x14ac:dyDescent="0.2">
      <c r="A92"/>
      <c r="B92" s="52" t="s">
        <v>74</v>
      </c>
      <c r="C92" s="40">
        <v>93144</v>
      </c>
      <c r="D92" s="113" t="s">
        <v>113</v>
      </c>
      <c r="E92" s="114"/>
      <c r="F92" s="51" t="s">
        <v>9</v>
      </c>
      <c r="G92" s="11">
        <v>3</v>
      </c>
      <c r="H92" s="11"/>
      <c r="I92" s="11"/>
      <c r="J92" s="25">
        <f>G92*I92</f>
        <v>0</v>
      </c>
      <c r="K92" s="60"/>
      <c r="L92" s="60"/>
      <c r="M92" s="15"/>
      <c r="N92" s="15"/>
      <c r="O92" s="15"/>
    </row>
    <row r="93" spans="1:15" ht="12.75" x14ac:dyDescent="0.2">
      <c r="A93"/>
      <c r="B93" s="52" t="s">
        <v>153</v>
      </c>
      <c r="C93" s="40">
        <v>101493</v>
      </c>
      <c r="D93" s="113" t="s">
        <v>154</v>
      </c>
      <c r="E93" s="114"/>
      <c r="F93" s="51" t="s">
        <v>9</v>
      </c>
      <c r="G93" s="62">
        <v>1</v>
      </c>
      <c r="H93" s="11"/>
      <c r="I93" s="11"/>
      <c r="J93" s="25">
        <f>G93*I93</f>
        <v>0</v>
      </c>
      <c r="K93" s="60"/>
      <c r="L93" s="60"/>
      <c r="M93" s="15"/>
      <c r="N93" s="15"/>
      <c r="O93" s="15"/>
    </row>
    <row r="94" spans="1:15" ht="12.75" customHeight="1" x14ac:dyDescent="0.2">
      <c r="A94"/>
      <c r="B94" s="52" t="s">
        <v>178</v>
      </c>
      <c r="C94" s="40">
        <v>93128</v>
      </c>
      <c r="D94" s="118" t="s">
        <v>179</v>
      </c>
      <c r="E94" s="119"/>
      <c r="F94" s="51" t="s">
        <v>9</v>
      </c>
      <c r="G94" s="62">
        <v>2</v>
      </c>
      <c r="H94" s="11"/>
      <c r="I94" s="11"/>
      <c r="J94" s="25">
        <f>G94*I94</f>
        <v>0</v>
      </c>
      <c r="K94" s="60"/>
      <c r="L94" s="60"/>
      <c r="M94" s="15"/>
      <c r="N94" s="15"/>
      <c r="O94" s="15"/>
    </row>
    <row r="95" spans="1:15" ht="15.75" customHeight="1" x14ac:dyDescent="0.2">
      <c r="A95"/>
      <c r="B95" s="52"/>
      <c r="C95" s="40"/>
      <c r="D95" s="113"/>
      <c r="E95" s="114"/>
      <c r="F95" s="51"/>
      <c r="G95" s="11"/>
      <c r="H95" s="11"/>
      <c r="I95" s="11"/>
      <c r="J95" s="25"/>
      <c r="K95" s="60"/>
      <c r="L95" s="15"/>
      <c r="M95" s="15"/>
      <c r="N95" s="15"/>
      <c r="O95" s="15"/>
    </row>
    <row r="96" spans="1:15" ht="12.75" x14ac:dyDescent="0.2">
      <c r="A96"/>
      <c r="B96" s="79">
        <v>11</v>
      </c>
      <c r="C96" s="93"/>
      <c r="D96" s="81" t="s">
        <v>65</v>
      </c>
      <c r="E96" s="87"/>
      <c r="F96" s="83"/>
      <c r="G96" s="84"/>
      <c r="H96" s="84"/>
      <c r="I96" s="85" t="s">
        <v>53</v>
      </c>
      <c r="J96" s="86">
        <f>SUM(J97:J100)</f>
        <v>0</v>
      </c>
      <c r="K96" s="60"/>
      <c r="L96" s="15"/>
      <c r="M96" s="15"/>
      <c r="N96" s="15"/>
      <c r="O96" s="15"/>
    </row>
    <row r="97" spans="1:15" ht="12.75" x14ac:dyDescent="0.2">
      <c r="A97"/>
      <c r="B97" s="52" t="s">
        <v>36</v>
      </c>
      <c r="C97" s="99">
        <v>88485</v>
      </c>
      <c r="D97" s="49" t="s">
        <v>66</v>
      </c>
      <c r="E97" s="30"/>
      <c r="F97" s="51" t="s">
        <v>3</v>
      </c>
      <c r="G97" s="11">
        <v>80.44</v>
      </c>
      <c r="H97" s="11"/>
      <c r="I97" s="11"/>
      <c r="J97" s="25">
        <f>G97*I97</f>
        <v>0</v>
      </c>
      <c r="K97" s="60"/>
      <c r="L97" s="15"/>
      <c r="M97" s="15"/>
      <c r="N97" s="15"/>
      <c r="O97" s="15"/>
    </row>
    <row r="98" spans="1:15" ht="12.75" x14ac:dyDescent="0.2">
      <c r="A98"/>
      <c r="B98" s="52" t="s">
        <v>37</v>
      </c>
      <c r="C98" s="99">
        <v>88489</v>
      </c>
      <c r="D98" s="49" t="s">
        <v>67</v>
      </c>
      <c r="E98" s="30"/>
      <c r="F98" s="51" t="s">
        <v>3</v>
      </c>
      <c r="G98" s="94">
        <v>80.44</v>
      </c>
      <c r="H98" s="11"/>
      <c r="I98" s="11"/>
      <c r="J98" s="25">
        <f>G98*I98</f>
        <v>0</v>
      </c>
      <c r="K98" s="60"/>
      <c r="L98" s="15"/>
      <c r="M98" s="15"/>
      <c r="N98" s="15"/>
      <c r="O98" s="15"/>
    </row>
    <row r="99" spans="1:15" ht="12.75" x14ac:dyDescent="0.2">
      <c r="A99"/>
      <c r="B99" s="52" t="s">
        <v>157</v>
      </c>
      <c r="C99" s="99">
        <v>102218</v>
      </c>
      <c r="D99" s="49" t="s">
        <v>155</v>
      </c>
      <c r="E99" s="30"/>
      <c r="F99" s="51" t="s">
        <v>3</v>
      </c>
      <c r="G99" s="94">
        <v>3.36</v>
      </c>
      <c r="H99" s="11"/>
      <c r="I99" s="11"/>
      <c r="J99" s="25">
        <f>G99*I99</f>
        <v>0</v>
      </c>
      <c r="K99" s="60"/>
      <c r="L99" s="15"/>
      <c r="M99" s="15"/>
      <c r="N99" s="15"/>
      <c r="O99" s="15"/>
    </row>
    <row r="100" spans="1:15" ht="12.75" x14ac:dyDescent="0.2">
      <c r="A100"/>
      <c r="B100" s="52" t="s">
        <v>158</v>
      </c>
      <c r="C100" s="99">
        <v>100749</v>
      </c>
      <c r="D100" s="49" t="s">
        <v>156</v>
      </c>
      <c r="E100" s="100"/>
      <c r="F100" s="51" t="s">
        <v>3</v>
      </c>
      <c r="G100" s="62">
        <v>37.64</v>
      </c>
      <c r="H100" s="11"/>
      <c r="I100" s="11"/>
      <c r="J100" s="25">
        <f>G100*I100</f>
        <v>0</v>
      </c>
      <c r="K100" s="15"/>
      <c r="L100" s="15"/>
      <c r="M100" s="15"/>
      <c r="N100" s="15"/>
      <c r="O100" s="15"/>
    </row>
    <row r="101" spans="1:15" ht="13.5" thickBot="1" x14ac:dyDescent="0.25">
      <c r="A101"/>
      <c r="B101" s="102"/>
      <c r="C101" s="103"/>
      <c r="D101" s="104"/>
      <c r="E101" s="105"/>
      <c r="F101" s="106"/>
      <c r="G101" s="101"/>
      <c r="H101" s="15"/>
      <c r="I101" s="15"/>
      <c r="J101" s="107"/>
      <c r="K101" s="15"/>
      <c r="L101" s="15"/>
      <c r="M101" s="15"/>
      <c r="N101" s="15"/>
      <c r="O101" s="15"/>
    </row>
    <row r="102" spans="1:15" ht="21" customHeight="1" thickBot="1" x14ac:dyDescent="0.3">
      <c r="A102"/>
      <c r="B102" s="23"/>
      <c r="C102" s="23"/>
      <c r="D102" s="10"/>
      <c r="E102"/>
      <c r="F102" s="67"/>
      <c r="G102" s="15"/>
      <c r="H102" s="120" t="s">
        <v>191</v>
      </c>
      <c r="I102" s="121"/>
      <c r="J102" s="111">
        <f>J9+J15+J28+J31+J43+J50+J56+J63+J70+J87+J96</f>
        <v>0</v>
      </c>
      <c r="K102" s="15"/>
      <c r="L102" s="15"/>
      <c r="M102" s="15"/>
      <c r="N102" s="15"/>
      <c r="O102" s="15"/>
    </row>
    <row r="103" spans="1:15" ht="14.25" customHeight="1" thickBot="1" x14ac:dyDescent="0.3">
      <c r="A103"/>
      <c r="B103" s="23"/>
      <c r="C103" s="23"/>
      <c r="D103" s="10"/>
      <c r="E103"/>
      <c r="F103" s="67"/>
      <c r="G103" s="15"/>
      <c r="H103" s="15"/>
      <c r="I103" s="109"/>
      <c r="J103" s="110"/>
      <c r="K103" s="15"/>
      <c r="L103" s="15"/>
      <c r="M103" s="15"/>
      <c r="N103" s="15"/>
      <c r="O103" s="15"/>
    </row>
    <row r="104" spans="1:15" ht="17.25" customHeight="1" thickBot="1" x14ac:dyDescent="0.3">
      <c r="A104"/>
      <c r="B104" s="23"/>
      <c r="C104" s="23"/>
      <c r="D104" s="10"/>
      <c r="E104"/>
      <c r="F104" s="67"/>
      <c r="G104" s="15"/>
      <c r="H104" s="120" t="s">
        <v>192</v>
      </c>
      <c r="I104" s="121"/>
      <c r="J104" s="112">
        <f>J102*4</f>
        <v>0</v>
      </c>
      <c r="K104" s="15"/>
      <c r="L104" s="15"/>
      <c r="M104" s="15"/>
      <c r="N104" s="15"/>
      <c r="O104" s="15"/>
    </row>
    <row r="105" spans="1:15" ht="11.25" customHeight="1" x14ac:dyDescent="0.25">
      <c r="A105"/>
      <c r="B105" s="23"/>
      <c r="C105" s="23"/>
      <c r="D105" s="10"/>
      <c r="E105"/>
      <c r="F105" s="67"/>
      <c r="G105" s="15"/>
      <c r="H105" s="15"/>
      <c r="I105" s="109"/>
      <c r="J105" s="110"/>
      <c r="K105" s="15"/>
      <c r="L105" s="15"/>
      <c r="M105" s="15"/>
      <c r="N105" s="15"/>
      <c r="O105" s="15"/>
    </row>
    <row r="106" spans="1:15" ht="12.75" x14ac:dyDescent="0.15">
      <c r="B106" s="115"/>
      <c r="C106" s="116"/>
      <c r="D106" s="116"/>
      <c r="E106" s="116"/>
      <c r="F106" s="116"/>
      <c r="G106" s="116"/>
      <c r="H106" s="116"/>
      <c r="I106" s="116"/>
      <c r="J106" s="2"/>
    </row>
    <row r="107" spans="1:15" ht="29.25" customHeight="1" x14ac:dyDescent="0.15">
      <c r="B107" s="117" t="s">
        <v>84</v>
      </c>
      <c r="C107" s="117"/>
      <c r="D107" s="117"/>
      <c r="E107" s="117"/>
      <c r="F107" s="117"/>
      <c r="G107" s="117"/>
      <c r="H107" s="117"/>
      <c r="I107" s="117"/>
      <c r="J107" s="117"/>
    </row>
    <row r="108" spans="1:15" ht="11.25" x14ac:dyDescent="0.2">
      <c r="F108" s="36"/>
      <c r="G108" s="35"/>
      <c r="H108" s="3"/>
      <c r="I108" s="3"/>
      <c r="J108" s="2"/>
    </row>
    <row r="109" spans="1:15" ht="53.25" customHeight="1" x14ac:dyDescent="0.2">
      <c r="E109" s="45"/>
      <c r="F109" s="9"/>
      <c r="G109" s="8"/>
      <c r="H109" s="68" t="s">
        <v>83</v>
      </c>
      <c r="I109" s="3"/>
      <c r="J109" s="2"/>
    </row>
    <row r="110" spans="1:15" ht="12.75" x14ac:dyDescent="0.2">
      <c r="D110" s="3"/>
      <c r="E110" s="68" t="s">
        <v>75</v>
      </c>
      <c r="F110" s="4"/>
      <c r="G110" s="2"/>
      <c r="H110" s="68" t="s">
        <v>116</v>
      </c>
      <c r="I110" s="2"/>
      <c r="J110" s="2"/>
    </row>
    <row r="111" spans="1:15" ht="12.75" x14ac:dyDescent="0.2">
      <c r="B111" s="2"/>
      <c r="C111" s="2"/>
      <c r="D111" s="3"/>
      <c r="E111" s="77" t="s">
        <v>76</v>
      </c>
      <c r="F111" s="4"/>
      <c r="G111" s="2"/>
      <c r="H111" s="68" t="s">
        <v>82</v>
      </c>
      <c r="I111" s="2"/>
      <c r="J111" s="2"/>
    </row>
    <row r="112" spans="1:15" ht="12.75" x14ac:dyDescent="0.2">
      <c r="B112" s="2"/>
      <c r="C112" s="2"/>
      <c r="D112" s="3"/>
      <c r="E112" s="68"/>
      <c r="F112" s="4"/>
      <c r="G112" s="2"/>
      <c r="H112" s="2"/>
      <c r="I112" s="2"/>
      <c r="J112" s="2"/>
    </row>
    <row r="113" spans="2:3" x14ac:dyDescent="0.15">
      <c r="B113" s="2"/>
      <c r="C113" s="2"/>
    </row>
  </sheetData>
  <mergeCells count="31">
    <mergeCell ref="A2:J2"/>
    <mergeCell ref="D7:E7"/>
    <mergeCell ref="D40:E40"/>
    <mergeCell ref="D29:E29"/>
    <mergeCell ref="D22:E22"/>
    <mergeCell ref="D23:E23"/>
    <mergeCell ref="D25:E25"/>
    <mergeCell ref="D41:E41"/>
    <mergeCell ref="D32:E32"/>
    <mergeCell ref="D33:E33"/>
    <mergeCell ref="D35:E35"/>
    <mergeCell ref="D34:E34"/>
    <mergeCell ref="D36:E36"/>
    <mergeCell ref="D37:E37"/>
    <mergeCell ref="D38:E38"/>
    <mergeCell ref="D39:E39"/>
    <mergeCell ref="D47:E47"/>
    <mergeCell ref="B106:I106"/>
    <mergeCell ref="B107:J107"/>
    <mergeCell ref="D89:E89"/>
    <mergeCell ref="D81:E81"/>
    <mergeCell ref="D95:E95"/>
    <mergeCell ref="D90:E90"/>
    <mergeCell ref="D92:E92"/>
    <mergeCell ref="D91:E91"/>
    <mergeCell ref="D78:E78"/>
    <mergeCell ref="D79:E79"/>
    <mergeCell ref="D93:E93"/>
    <mergeCell ref="D94:E94"/>
    <mergeCell ref="H102:I102"/>
    <mergeCell ref="H104:I104"/>
  </mergeCells>
  <phoneticPr fontId="21" type="noConversion"/>
  <conditionalFormatting sqref="I106">
    <cfRule type="expression" dxfId="3" priority="3" stopIfTrue="1">
      <formula>OR(#REF!="M",#REF!="A")</formula>
    </cfRule>
  </conditionalFormatting>
  <conditionalFormatting sqref="C106 F106">
    <cfRule type="expression" dxfId="2" priority="6" stopIfTrue="1">
      <formula>OR(#REF!="M",#REF!="A")</formula>
    </cfRule>
  </conditionalFormatting>
  <conditionalFormatting sqref="B106">
    <cfRule type="expression" dxfId="1" priority="8" stopIfTrue="1">
      <formula>OR(#REF!="M",#REF!="A")</formula>
    </cfRule>
  </conditionalFormatting>
  <conditionalFormatting sqref="D106 G106">
    <cfRule type="expression" dxfId="0" priority="9" stopIfTrue="1">
      <formula>OR(#REF!="M",#REF!="A")</formula>
    </cfRule>
  </conditionalFormatting>
  <pageMargins left="0.51181102362204722" right="0.51181102362204722" top="0.78740157480314965" bottom="0.78740157480314965" header="0.31496062992125984" footer="0.31496062992125984"/>
  <pageSetup paperSize="9" scale="90" fitToHeight="3" orientation="landscape" horizontalDpi="4294967293" verticalDpi="4294967293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Orçamento Licitação</vt:lpstr>
      <vt:lpstr>'Orçamento Licitação'!Area_de_impressao</vt:lpstr>
    </vt:vector>
  </TitlesOfParts>
  <Company>CEF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CEF</dc:creator>
  <cp:lastModifiedBy>ENGENHARIA</cp:lastModifiedBy>
  <cp:lastPrinted>2023-02-14T16:27:28Z</cp:lastPrinted>
  <dcterms:created xsi:type="dcterms:W3CDTF">1998-09-25T18:07:46Z</dcterms:created>
  <dcterms:modified xsi:type="dcterms:W3CDTF">2023-02-14T19:20:42Z</dcterms:modified>
</cp:coreProperties>
</file>